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nestle.sharepoint.com/teams/DUND-104304-ForrestGump/Shared Documents/Stream 3 _ Digital/Excel templates/"/>
    </mc:Choice>
  </mc:AlternateContent>
  <xr:revisionPtr revIDLastSave="0" documentId="8_{376162C3-95B4-4FF2-AB63-079749A0DB42}" xr6:coauthVersionLast="47" xr6:coauthVersionMax="47" xr10:uidLastSave="{00000000-0000-0000-0000-000000000000}"/>
  <bookViews>
    <workbookView xWindow="1632" yWindow="2712" windowWidth="19152" windowHeight="11244" tabRatio="837" firstSheet="2" activeTab="4" xr2:uid="{00000000-000D-0000-FFFF-FFFF00000000}"/>
  </bookViews>
  <sheets>
    <sheet name="Info sheet" sheetId="11" r:id="rId1"/>
    <sheet name="Conditions experiments" sheetId="20" r:id="rId2"/>
    <sheet name="Chromatograms" sheetId="17" r:id="rId3"/>
    <sheet name="FTIR" sheetId="2" r:id="rId4"/>
    <sheet name="HS-GC-MS" sheetId="21" r:id="rId5"/>
    <sheet name="GC-FID-MS" sheetId="22" r:id="rId6"/>
    <sheet name="Saturated Hydrocarbons (SH)" sheetId="24" r:id="rId7"/>
    <sheet name="Aromatic Hydrocarbons (AH)" sheetId="25" r:id="rId8"/>
    <sheet name="LC-CAD-HRMS" sheetId="23" r:id="rId9"/>
    <sheet name="Results Compilation HS-GC-LC" sheetId="19" r:id="rId10"/>
    <sheet name="Comments" sheetId="9" r:id="rId11"/>
    <sheet name="Version" sheetId="14" r:id="rId12"/>
    <sheet name="improv. Proposal" sheetId="12" r:id="rId13"/>
  </sheets>
  <externalReferences>
    <externalReference r:id="rId14"/>
  </externalReferences>
  <definedNames>
    <definedName name="_xlnm._FilterDatabase" localSheetId="5" hidden="1">'GC-FID-MS'!$A$9:$CH$18</definedName>
    <definedName name="_xlnm._FilterDatabase" localSheetId="4" hidden="1">'HS-GC-MS'!$A$8:$BD$26</definedName>
    <definedName name="_xlnm._FilterDatabase" localSheetId="8" hidden="1">'LC-CAD-HRMS'!$A$10:$BT$24</definedName>
    <definedName name="_xlnm._FilterDatabase" localSheetId="9" hidden="1">'Results Compilation HS-GC-LC'!$A$4:$AQ$4</definedName>
    <definedName name="K" localSheetId="2">#REF!</definedName>
    <definedName name="K" localSheetId="1">#REF!</definedName>
    <definedName name="K" localSheetId="4">#REF!</definedName>
    <definedName name="K" localSheetId="8">#REF!</definedName>
    <definedName name="K">#REF!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2" i="23" l="1"/>
  <c r="A13" i="23"/>
  <c r="A14" i="23"/>
  <c r="A15" i="23"/>
  <c r="A16" i="23"/>
  <c r="A17" i="23"/>
  <c r="A18" i="23"/>
  <c r="A19" i="23"/>
  <c r="A20" i="23"/>
  <c r="A21" i="23"/>
  <c r="A22" i="23"/>
  <c r="A23" i="23"/>
  <c r="A11" i="23"/>
  <c r="A11" i="21"/>
  <c r="A12" i="21"/>
  <c r="A13" i="21"/>
  <c r="A14" i="21"/>
  <c r="A15" i="21"/>
  <c r="A16" i="21"/>
  <c r="A17" i="21"/>
  <c r="A18" i="21"/>
  <c r="A19" i="21"/>
  <c r="A20" i="21"/>
  <c r="A21" i="21"/>
  <c r="A22" i="21"/>
  <c r="A23" i="21"/>
  <c r="A24" i="21"/>
  <c r="A25" i="21"/>
  <c r="A10" i="21"/>
  <c r="A12" i="22"/>
  <c r="A13" i="22"/>
  <c r="A14" i="22"/>
  <c r="A15" i="22"/>
  <c r="A16" i="22"/>
  <c r="A17" i="22"/>
  <c r="A11" i="22"/>
  <c r="AO23" i="23"/>
  <c r="AR23" i="23" s="1"/>
  <c r="AQ23" i="23" s="1"/>
  <c r="AE23" i="23"/>
  <c r="AH23" i="23" s="1"/>
  <c r="AG23" i="23" s="1"/>
  <c r="U23" i="23"/>
  <c r="X23" i="23" s="1"/>
  <c r="W23" i="23" s="1"/>
  <c r="T23" i="23"/>
  <c r="F23" i="23"/>
  <c r="AO22" i="23"/>
  <c r="AR22" i="23" s="1"/>
  <c r="AQ22" i="23" s="1"/>
  <c r="AE22" i="23"/>
  <c r="AH22" i="23" s="1"/>
  <c r="AG22" i="23" s="1"/>
  <c r="U22" i="23"/>
  <c r="X22" i="23" s="1"/>
  <c r="W22" i="23" s="1"/>
  <c r="T22" i="23"/>
  <c r="F22" i="23"/>
  <c r="AO21" i="23"/>
  <c r="AR21" i="23" s="1"/>
  <c r="AQ21" i="23" s="1"/>
  <c r="AE21" i="23"/>
  <c r="AH21" i="23" s="1"/>
  <c r="AG21" i="23" s="1"/>
  <c r="U21" i="23"/>
  <c r="V21" i="23" s="1"/>
  <c r="T21" i="23"/>
  <c r="F21" i="23"/>
  <c r="AO20" i="23"/>
  <c r="AR20" i="23" s="1"/>
  <c r="AQ20" i="23" s="1"/>
  <c r="AE20" i="23"/>
  <c r="AH20" i="23" s="1"/>
  <c r="AG20" i="23" s="1"/>
  <c r="U20" i="23"/>
  <c r="X20" i="23" s="1"/>
  <c r="W20" i="23" s="1"/>
  <c r="T20" i="23"/>
  <c r="F20" i="23"/>
  <c r="AO19" i="23"/>
  <c r="AR19" i="23" s="1"/>
  <c r="AQ19" i="23" s="1"/>
  <c r="AE19" i="23"/>
  <c r="AH19" i="23" s="1"/>
  <c r="AG19" i="23" s="1"/>
  <c r="U19" i="23"/>
  <c r="V19" i="23" s="1"/>
  <c r="T19" i="23"/>
  <c r="F19" i="23"/>
  <c r="AO18" i="23"/>
  <c r="AR18" i="23" s="1"/>
  <c r="AQ18" i="23" s="1"/>
  <c r="AE18" i="23"/>
  <c r="AF18" i="23" s="1"/>
  <c r="U18" i="23"/>
  <c r="V18" i="23" s="1"/>
  <c r="T18" i="23"/>
  <c r="F18" i="23"/>
  <c r="AO17" i="23"/>
  <c r="AR17" i="23" s="1"/>
  <c r="AQ17" i="23" s="1"/>
  <c r="AE17" i="23"/>
  <c r="AH17" i="23" s="1"/>
  <c r="AG17" i="23" s="1"/>
  <c r="U17" i="23"/>
  <c r="V17" i="23" s="1"/>
  <c r="T17" i="23"/>
  <c r="F17" i="23"/>
  <c r="AO16" i="23"/>
  <c r="AR16" i="23" s="1"/>
  <c r="AQ16" i="23" s="1"/>
  <c r="AE16" i="23"/>
  <c r="AH16" i="23" s="1"/>
  <c r="AG16" i="23" s="1"/>
  <c r="U16" i="23"/>
  <c r="X16" i="23" s="1"/>
  <c r="W16" i="23" s="1"/>
  <c r="T16" i="23"/>
  <c r="F16" i="23"/>
  <c r="AO15" i="23"/>
  <c r="AR15" i="23" s="1"/>
  <c r="AQ15" i="23" s="1"/>
  <c r="AE15" i="23"/>
  <c r="AF15" i="23" s="1"/>
  <c r="U15" i="23"/>
  <c r="V15" i="23" s="1"/>
  <c r="T15" i="23"/>
  <c r="F15" i="23"/>
  <c r="AO14" i="23"/>
  <c r="AR14" i="23" s="1"/>
  <c r="AQ14" i="23" s="1"/>
  <c r="AE14" i="23"/>
  <c r="AH14" i="23" s="1"/>
  <c r="AG14" i="23" s="1"/>
  <c r="U14" i="23"/>
  <c r="V14" i="23" s="1"/>
  <c r="T14" i="23"/>
  <c r="F14" i="23"/>
  <c r="AO13" i="23"/>
  <c r="AR13" i="23" s="1"/>
  <c r="AQ13" i="23" s="1"/>
  <c r="AE13" i="23"/>
  <c r="AF13" i="23" s="1"/>
  <c r="U13" i="23"/>
  <c r="X13" i="23" s="1"/>
  <c r="W13" i="23" s="1"/>
  <c r="T13" i="23"/>
  <c r="F13" i="23"/>
  <c r="K19" i="21"/>
  <c r="D17" i="23" a="1"/>
  <c r="D16" i="23" a="1"/>
  <c r="D14" i="23" a="1"/>
  <c r="D13" i="23" a="1"/>
  <c r="D23" i="23" a="1"/>
  <c r="D22" i="23" a="1"/>
  <c r="D19" i="23" a="1"/>
  <c r="D21" i="23" a="1"/>
  <c r="D20" i="23" a="1"/>
  <c r="D23" i="23" l="1"/>
  <c r="K23" i="23" s="1"/>
  <c r="V23" i="23"/>
  <c r="AF23" i="23"/>
  <c r="AP23" i="23"/>
  <c r="AF20" i="23"/>
  <c r="D22" i="23"/>
  <c r="K22" i="23" s="1"/>
  <c r="V22" i="23"/>
  <c r="AF22" i="23"/>
  <c r="AP22" i="23"/>
  <c r="D21" i="23"/>
  <c r="K21" i="23" s="1"/>
  <c r="X21" i="23"/>
  <c r="W21" i="23" s="1"/>
  <c r="AF21" i="23"/>
  <c r="AP21" i="23"/>
  <c r="D20" i="23"/>
  <c r="K20" i="23" s="1"/>
  <c r="V20" i="23"/>
  <c r="AP20" i="23"/>
  <c r="D19" i="23"/>
  <c r="K19" i="23" s="1"/>
  <c r="AF19" i="23"/>
  <c r="AP19" i="23"/>
  <c r="X19" i="23"/>
  <c r="W19" i="23" s="1"/>
  <c r="X18" i="23"/>
  <c r="W18" i="23" s="1"/>
  <c r="AH18" i="23"/>
  <c r="AG18" i="23" s="1"/>
  <c r="AP18" i="23"/>
  <c r="D17" i="23"/>
  <c r="K17" i="23" s="1"/>
  <c r="X17" i="23"/>
  <c r="W17" i="23" s="1"/>
  <c r="AF17" i="23"/>
  <c r="AP17" i="23"/>
  <c r="D16" i="23"/>
  <c r="K16" i="23" s="1"/>
  <c r="AF16" i="23"/>
  <c r="AP16" i="23"/>
  <c r="V16" i="23"/>
  <c r="AH15" i="23"/>
  <c r="AG15" i="23" s="1"/>
  <c r="X15" i="23"/>
  <c r="W15" i="23" s="1"/>
  <c r="AP15" i="23"/>
  <c r="V13" i="23"/>
  <c r="AH13" i="23"/>
  <c r="AG13" i="23" s="1"/>
  <c r="D13" i="23"/>
  <c r="K13" i="23" s="1"/>
  <c r="D14" i="23"/>
  <c r="K14" i="23" s="1"/>
  <c r="X14" i="23"/>
  <c r="W14" i="23" s="1"/>
  <c r="AP13" i="23"/>
  <c r="AF14" i="23"/>
  <c r="AP14" i="23"/>
  <c r="D12" i="21" a="1"/>
  <c r="D13" i="21" a="1"/>
  <c r="D17" i="21" a="1"/>
  <c r="D10" i="21" a="1"/>
  <c r="D19" i="21" a="1"/>
  <c r="D11" i="21" a="1"/>
  <c r="D20" i="21" a="1"/>
  <c r="D21" i="21" a="1"/>
  <c r="D18" i="21" a="1"/>
  <c r="D21" i="21" l="1"/>
  <c r="D20" i="21"/>
  <c r="D13" i="21"/>
  <c r="D19" i="21"/>
  <c r="D12" i="21"/>
  <c r="D18" i="21"/>
  <c r="D11" i="21"/>
  <c r="D17" i="21"/>
  <c r="D10" i="21"/>
  <c r="D88" i="25" l="1"/>
  <c r="C74" i="25"/>
  <c r="D74" i="25" s="1"/>
  <c r="E74" i="25" s="1"/>
  <c r="A74" i="25"/>
  <c r="C73" i="25"/>
  <c r="D73" i="25" s="1"/>
  <c r="A73" i="25"/>
  <c r="C72" i="25"/>
  <c r="D72" i="25" s="1"/>
  <c r="A72" i="25"/>
  <c r="C71" i="25"/>
  <c r="D71" i="25" s="1"/>
  <c r="E71" i="25" s="1"/>
  <c r="A71" i="25"/>
  <c r="C70" i="25"/>
  <c r="D70" i="25" s="1"/>
  <c r="A70" i="25"/>
  <c r="C69" i="25"/>
  <c r="D69" i="25" s="1"/>
  <c r="A69" i="25"/>
  <c r="C68" i="25"/>
  <c r="D68" i="25" s="1"/>
  <c r="E68" i="25" s="1"/>
  <c r="B68" i="25"/>
  <c r="A68" i="25"/>
  <c r="D67" i="25"/>
  <c r="E67" i="25" s="1"/>
  <c r="C67" i="25"/>
  <c r="B67" i="25"/>
  <c r="A67" i="25"/>
  <c r="C66" i="25"/>
  <c r="D66" i="25" s="1"/>
  <c r="E66" i="25" s="1"/>
  <c r="B66" i="25"/>
  <c r="A66" i="25"/>
  <c r="C65" i="25"/>
  <c r="D65" i="25" s="1"/>
  <c r="E65" i="25" s="1"/>
  <c r="B65" i="25"/>
  <c r="A65" i="25"/>
  <c r="D88" i="24"/>
  <c r="C75" i="24"/>
  <c r="D75" i="24" s="1"/>
  <c r="A75" i="24"/>
  <c r="C74" i="24"/>
  <c r="D74" i="24" s="1"/>
  <c r="A74" i="24"/>
  <c r="C73" i="24"/>
  <c r="D73" i="24" s="1"/>
  <c r="A73" i="24"/>
  <c r="C72" i="24"/>
  <c r="D72" i="24" s="1"/>
  <c r="A72" i="24"/>
  <c r="C71" i="24"/>
  <c r="D71" i="24" s="1"/>
  <c r="A71" i="24"/>
  <c r="C70" i="24"/>
  <c r="D70" i="24" s="1"/>
  <c r="A70" i="24"/>
  <c r="C69" i="24"/>
  <c r="D69" i="24" s="1"/>
  <c r="B69" i="24"/>
  <c r="A69" i="24"/>
  <c r="D68" i="24"/>
  <c r="C68" i="24"/>
  <c r="E68" i="24" s="1"/>
  <c r="B68" i="24"/>
  <c r="A68" i="24"/>
  <c r="E67" i="24"/>
  <c r="D67" i="24"/>
  <c r="C67" i="24"/>
  <c r="B67" i="24"/>
  <c r="A67" i="24"/>
  <c r="E66" i="24"/>
  <c r="C66" i="24"/>
  <c r="D66" i="24" s="1"/>
  <c r="B66" i="24"/>
  <c r="A66" i="24"/>
  <c r="C300" i="19"/>
  <c r="D300" i="19"/>
  <c r="F300" i="19"/>
  <c r="G300" i="19"/>
  <c r="H300" i="19"/>
  <c r="P300" i="19"/>
  <c r="Q300" i="19"/>
  <c r="R300" i="19"/>
  <c r="S300" i="19"/>
  <c r="T300" i="19"/>
  <c r="U300" i="19"/>
  <c r="V300" i="19"/>
  <c r="W300" i="19"/>
  <c r="X300" i="19"/>
  <c r="Y300" i="19"/>
  <c r="Z300" i="19"/>
  <c r="AA300" i="19"/>
  <c r="AB300" i="19"/>
  <c r="AC300" i="19"/>
  <c r="AD300" i="19"/>
  <c r="AE300" i="19"/>
  <c r="AF300" i="19"/>
  <c r="AG300" i="19"/>
  <c r="AH300" i="19"/>
  <c r="AI300" i="19"/>
  <c r="AJ300" i="19"/>
  <c r="AK300" i="19"/>
  <c r="AL300" i="19"/>
  <c r="AM300" i="19"/>
  <c r="AN300" i="19"/>
  <c r="AO300" i="19"/>
  <c r="AP300" i="19"/>
  <c r="AQ300" i="19"/>
  <c r="C301" i="19"/>
  <c r="D301" i="19"/>
  <c r="F301" i="19"/>
  <c r="G301" i="19"/>
  <c r="H301" i="19"/>
  <c r="P301" i="19"/>
  <c r="Q301" i="19"/>
  <c r="R301" i="19"/>
  <c r="S301" i="19"/>
  <c r="T301" i="19"/>
  <c r="U301" i="19"/>
  <c r="V301" i="19"/>
  <c r="W301" i="19"/>
  <c r="X301" i="19"/>
  <c r="Y301" i="19"/>
  <c r="Z301" i="19"/>
  <c r="AA301" i="19"/>
  <c r="AB301" i="19"/>
  <c r="AC301" i="19"/>
  <c r="AD301" i="19"/>
  <c r="AE301" i="19"/>
  <c r="AF301" i="19"/>
  <c r="AG301" i="19"/>
  <c r="AH301" i="19"/>
  <c r="AI301" i="19"/>
  <c r="AJ301" i="19"/>
  <c r="AK301" i="19"/>
  <c r="AL301" i="19"/>
  <c r="AM301" i="19"/>
  <c r="AN301" i="19"/>
  <c r="AO301" i="19"/>
  <c r="AP301" i="19"/>
  <c r="AQ301" i="19"/>
  <c r="C302" i="19"/>
  <c r="D302" i="19"/>
  <c r="F302" i="19"/>
  <c r="G302" i="19"/>
  <c r="H302" i="19"/>
  <c r="P302" i="19"/>
  <c r="Q302" i="19"/>
  <c r="R302" i="19"/>
  <c r="S302" i="19"/>
  <c r="T302" i="19"/>
  <c r="U302" i="19"/>
  <c r="V302" i="19"/>
  <c r="W302" i="19"/>
  <c r="X302" i="19"/>
  <c r="Y302" i="19"/>
  <c r="Z302" i="19"/>
  <c r="AA302" i="19"/>
  <c r="AB302" i="19"/>
  <c r="AC302" i="19"/>
  <c r="AD302" i="19"/>
  <c r="AE302" i="19"/>
  <c r="AF302" i="19"/>
  <c r="AG302" i="19"/>
  <c r="AH302" i="19"/>
  <c r="AI302" i="19"/>
  <c r="AJ302" i="19"/>
  <c r="AK302" i="19"/>
  <c r="AL302" i="19"/>
  <c r="AM302" i="19"/>
  <c r="AN302" i="19"/>
  <c r="AO302" i="19"/>
  <c r="AP302" i="19"/>
  <c r="AQ302" i="19"/>
  <c r="C303" i="19"/>
  <c r="D303" i="19"/>
  <c r="F303" i="19"/>
  <c r="G303" i="19"/>
  <c r="H303" i="19"/>
  <c r="P303" i="19"/>
  <c r="Q303" i="19"/>
  <c r="R303" i="19"/>
  <c r="S303" i="19"/>
  <c r="T303" i="19"/>
  <c r="U303" i="19"/>
  <c r="V303" i="19"/>
  <c r="W303" i="19"/>
  <c r="X303" i="19"/>
  <c r="Y303" i="19"/>
  <c r="Z303" i="19"/>
  <c r="AA303" i="19"/>
  <c r="AB303" i="19"/>
  <c r="AC303" i="19"/>
  <c r="AD303" i="19"/>
  <c r="AE303" i="19"/>
  <c r="AF303" i="19"/>
  <c r="AG303" i="19"/>
  <c r="AH303" i="19"/>
  <c r="AI303" i="19"/>
  <c r="AJ303" i="19"/>
  <c r="AK303" i="19"/>
  <c r="AL303" i="19"/>
  <c r="AM303" i="19"/>
  <c r="AN303" i="19"/>
  <c r="AO303" i="19"/>
  <c r="AP303" i="19"/>
  <c r="AQ303" i="19"/>
  <c r="C304" i="19"/>
  <c r="D304" i="19"/>
  <c r="F304" i="19"/>
  <c r="G304" i="19"/>
  <c r="H304" i="19"/>
  <c r="P304" i="19"/>
  <c r="Q304" i="19"/>
  <c r="R304" i="19"/>
  <c r="S304" i="19"/>
  <c r="T304" i="19"/>
  <c r="U304" i="19"/>
  <c r="V304" i="19"/>
  <c r="W304" i="19"/>
  <c r="X304" i="19"/>
  <c r="Y304" i="19"/>
  <c r="Z304" i="19"/>
  <c r="AA304" i="19"/>
  <c r="AB304" i="19"/>
  <c r="AC304" i="19"/>
  <c r="AD304" i="19"/>
  <c r="AE304" i="19"/>
  <c r="AF304" i="19"/>
  <c r="AG304" i="19"/>
  <c r="AH304" i="19"/>
  <c r="AI304" i="19"/>
  <c r="AJ304" i="19"/>
  <c r="AK304" i="19"/>
  <c r="AL304" i="19"/>
  <c r="AM304" i="19"/>
  <c r="AN304" i="19"/>
  <c r="AO304" i="19"/>
  <c r="AP304" i="19"/>
  <c r="AQ304" i="19"/>
  <c r="C305" i="19"/>
  <c r="D305" i="19"/>
  <c r="F305" i="19"/>
  <c r="G305" i="19"/>
  <c r="H305" i="19"/>
  <c r="P305" i="19"/>
  <c r="Q305" i="19"/>
  <c r="R305" i="19"/>
  <c r="S305" i="19"/>
  <c r="T305" i="19"/>
  <c r="U305" i="19"/>
  <c r="V305" i="19"/>
  <c r="W305" i="19"/>
  <c r="X305" i="19"/>
  <c r="Y305" i="19"/>
  <c r="Z305" i="19"/>
  <c r="AA305" i="19"/>
  <c r="AB305" i="19"/>
  <c r="AC305" i="19"/>
  <c r="AD305" i="19"/>
  <c r="AE305" i="19"/>
  <c r="AF305" i="19"/>
  <c r="AG305" i="19"/>
  <c r="AH305" i="19"/>
  <c r="AI305" i="19"/>
  <c r="AJ305" i="19"/>
  <c r="AK305" i="19"/>
  <c r="AL305" i="19"/>
  <c r="AM305" i="19"/>
  <c r="AN305" i="19"/>
  <c r="AO305" i="19"/>
  <c r="AP305" i="19"/>
  <c r="AQ305" i="19"/>
  <c r="C306" i="19"/>
  <c r="D306" i="19"/>
  <c r="F306" i="19"/>
  <c r="G306" i="19"/>
  <c r="H306" i="19"/>
  <c r="P306" i="19"/>
  <c r="Q306" i="19"/>
  <c r="R306" i="19"/>
  <c r="S306" i="19"/>
  <c r="T306" i="19"/>
  <c r="U306" i="19"/>
  <c r="V306" i="19"/>
  <c r="W306" i="19"/>
  <c r="X306" i="19"/>
  <c r="Y306" i="19"/>
  <c r="Z306" i="19"/>
  <c r="AA306" i="19"/>
  <c r="AB306" i="19"/>
  <c r="AC306" i="19"/>
  <c r="AD306" i="19"/>
  <c r="AE306" i="19"/>
  <c r="AF306" i="19"/>
  <c r="AG306" i="19"/>
  <c r="AH306" i="19"/>
  <c r="AI306" i="19"/>
  <c r="AJ306" i="19"/>
  <c r="AK306" i="19"/>
  <c r="AL306" i="19"/>
  <c r="AM306" i="19"/>
  <c r="AN306" i="19"/>
  <c r="AO306" i="19"/>
  <c r="AP306" i="19"/>
  <c r="AQ306" i="19"/>
  <c r="C307" i="19"/>
  <c r="D307" i="19"/>
  <c r="F307" i="19"/>
  <c r="G307" i="19"/>
  <c r="H307" i="19"/>
  <c r="P307" i="19"/>
  <c r="Q307" i="19"/>
  <c r="R307" i="19"/>
  <c r="S307" i="19"/>
  <c r="T307" i="19"/>
  <c r="U307" i="19"/>
  <c r="V307" i="19"/>
  <c r="W307" i="19"/>
  <c r="X307" i="19"/>
  <c r="Y307" i="19"/>
  <c r="Z307" i="19"/>
  <c r="AA307" i="19"/>
  <c r="AB307" i="19"/>
  <c r="AC307" i="19"/>
  <c r="AD307" i="19"/>
  <c r="AE307" i="19"/>
  <c r="AF307" i="19"/>
  <c r="AG307" i="19"/>
  <c r="AH307" i="19"/>
  <c r="AI307" i="19"/>
  <c r="AJ307" i="19"/>
  <c r="AK307" i="19"/>
  <c r="AL307" i="19"/>
  <c r="AM307" i="19"/>
  <c r="AN307" i="19"/>
  <c r="AO307" i="19"/>
  <c r="AP307" i="19"/>
  <c r="AQ307" i="19"/>
  <c r="C308" i="19"/>
  <c r="D308" i="19"/>
  <c r="F308" i="19"/>
  <c r="G308" i="19"/>
  <c r="H308" i="19"/>
  <c r="P308" i="19"/>
  <c r="Q308" i="19"/>
  <c r="R308" i="19"/>
  <c r="S308" i="19"/>
  <c r="T308" i="19"/>
  <c r="U308" i="19"/>
  <c r="V308" i="19"/>
  <c r="W308" i="19"/>
  <c r="X308" i="19"/>
  <c r="Y308" i="19"/>
  <c r="Z308" i="19"/>
  <c r="AA308" i="19"/>
  <c r="AB308" i="19"/>
  <c r="AC308" i="19"/>
  <c r="AD308" i="19"/>
  <c r="AE308" i="19"/>
  <c r="AF308" i="19"/>
  <c r="AG308" i="19"/>
  <c r="AH308" i="19"/>
  <c r="AI308" i="19"/>
  <c r="AJ308" i="19"/>
  <c r="AK308" i="19"/>
  <c r="AL308" i="19"/>
  <c r="AM308" i="19"/>
  <c r="AN308" i="19"/>
  <c r="AO308" i="19"/>
  <c r="AP308" i="19"/>
  <c r="AQ308" i="19"/>
  <c r="C309" i="19"/>
  <c r="D309" i="19"/>
  <c r="F309" i="19"/>
  <c r="G309" i="19"/>
  <c r="H309" i="19"/>
  <c r="P309" i="19"/>
  <c r="Q309" i="19"/>
  <c r="R309" i="19"/>
  <c r="S309" i="19"/>
  <c r="T309" i="19"/>
  <c r="U309" i="19"/>
  <c r="V309" i="19"/>
  <c r="W309" i="19"/>
  <c r="X309" i="19"/>
  <c r="Y309" i="19"/>
  <c r="Z309" i="19"/>
  <c r="AA309" i="19"/>
  <c r="AB309" i="19"/>
  <c r="AC309" i="19"/>
  <c r="AD309" i="19"/>
  <c r="AE309" i="19"/>
  <c r="AF309" i="19"/>
  <c r="AG309" i="19"/>
  <c r="AH309" i="19"/>
  <c r="AI309" i="19"/>
  <c r="AJ309" i="19"/>
  <c r="AK309" i="19"/>
  <c r="AL309" i="19"/>
  <c r="AM309" i="19"/>
  <c r="AN309" i="19"/>
  <c r="AO309" i="19"/>
  <c r="AP309" i="19"/>
  <c r="AQ309" i="19"/>
  <c r="C310" i="19"/>
  <c r="D310" i="19"/>
  <c r="F310" i="19"/>
  <c r="G310" i="19"/>
  <c r="H310" i="19"/>
  <c r="P310" i="19"/>
  <c r="Q310" i="19"/>
  <c r="R310" i="19"/>
  <c r="S310" i="19"/>
  <c r="T310" i="19"/>
  <c r="U310" i="19"/>
  <c r="V310" i="19"/>
  <c r="W310" i="19"/>
  <c r="X310" i="19"/>
  <c r="Y310" i="19"/>
  <c r="Z310" i="19"/>
  <c r="AA310" i="19"/>
  <c r="AB310" i="19"/>
  <c r="AC310" i="19"/>
  <c r="AD310" i="19"/>
  <c r="AE310" i="19"/>
  <c r="AF310" i="19"/>
  <c r="AG310" i="19"/>
  <c r="AH310" i="19"/>
  <c r="AI310" i="19"/>
  <c r="AJ310" i="19"/>
  <c r="AK310" i="19"/>
  <c r="AL310" i="19"/>
  <c r="AM310" i="19"/>
  <c r="AN310" i="19"/>
  <c r="AO310" i="19"/>
  <c r="AP310" i="19"/>
  <c r="AQ310" i="19"/>
  <c r="C311" i="19"/>
  <c r="D311" i="19"/>
  <c r="F311" i="19"/>
  <c r="G311" i="19"/>
  <c r="H311" i="19"/>
  <c r="P311" i="19"/>
  <c r="Q311" i="19"/>
  <c r="R311" i="19"/>
  <c r="S311" i="19"/>
  <c r="T311" i="19"/>
  <c r="U311" i="19"/>
  <c r="V311" i="19"/>
  <c r="W311" i="19"/>
  <c r="X311" i="19"/>
  <c r="Y311" i="19"/>
  <c r="Z311" i="19"/>
  <c r="AA311" i="19"/>
  <c r="AB311" i="19"/>
  <c r="AC311" i="19"/>
  <c r="AD311" i="19"/>
  <c r="AE311" i="19"/>
  <c r="AF311" i="19"/>
  <c r="AG311" i="19"/>
  <c r="AH311" i="19"/>
  <c r="AI311" i="19"/>
  <c r="AJ311" i="19"/>
  <c r="AK311" i="19"/>
  <c r="AL311" i="19"/>
  <c r="AM311" i="19"/>
  <c r="AN311" i="19"/>
  <c r="AO311" i="19"/>
  <c r="AP311" i="19"/>
  <c r="AQ311" i="19"/>
  <c r="C312" i="19"/>
  <c r="D312" i="19"/>
  <c r="F312" i="19"/>
  <c r="G312" i="19"/>
  <c r="H312" i="19"/>
  <c r="P312" i="19"/>
  <c r="Q312" i="19"/>
  <c r="R312" i="19"/>
  <c r="S312" i="19"/>
  <c r="T312" i="19"/>
  <c r="U312" i="19"/>
  <c r="V312" i="19"/>
  <c r="W312" i="19"/>
  <c r="X312" i="19"/>
  <c r="Y312" i="19"/>
  <c r="Z312" i="19"/>
  <c r="AA312" i="19"/>
  <c r="AB312" i="19"/>
  <c r="AC312" i="19"/>
  <c r="AD312" i="19"/>
  <c r="AE312" i="19"/>
  <c r="AF312" i="19"/>
  <c r="AG312" i="19"/>
  <c r="AH312" i="19"/>
  <c r="AI312" i="19"/>
  <c r="AJ312" i="19"/>
  <c r="AK312" i="19"/>
  <c r="AL312" i="19"/>
  <c r="AM312" i="19"/>
  <c r="AN312" i="19"/>
  <c r="AO312" i="19"/>
  <c r="AP312" i="19"/>
  <c r="AQ312" i="19"/>
  <c r="C313" i="19"/>
  <c r="D313" i="19"/>
  <c r="F313" i="19"/>
  <c r="G313" i="19"/>
  <c r="H313" i="19"/>
  <c r="P313" i="19"/>
  <c r="Q313" i="19"/>
  <c r="R313" i="19"/>
  <c r="S313" i="19"/>
  <c r="T313" i="19"/>
  <c r="U313" i="19"/>
  <c r="V313" i="19"/>
  <c r="W313" i="19"/>
  <c r="X313" i="19"/>
  <c r="Y313" i="19"/>
  <c r="Z313" i="19"/>
  <c r="AA313" i="19"/>
  <c r="AB313" i="19"/>
  <c r="AC313" i="19"/>
  <c r="AD313" i="19"/>
  <c r="AE313" i="19"/>
  <c r="AF313" i="19"/>
  <c r="AG313" i="19"/>
  <c r="AH313" i="19"/>
  <c r="AI313" i="19"/>
  <c r="AJ313" i="19"/>
  <c r="AK313" i="19"/>
  <c r="AL313" i="19"/>
  <c r="AM313" i="19"/>
  <c r="AN313" i="19"/>
  <c r="AO313" i="19"/>
  <c r="AP313" i="19"/>
  <c r="AQ313" i="19"/>
  <c r="C314" i="19"/>
  <c r="D314" i="19"/>
  <c r="F314" i="19"/>
  <c r="G314" i="19"/>
  <c r="H314" i="19"/>
  <c r="P314" i="19"/>
  <c r="Q314" i="19"/>
  <c r="R314" i="19"/>
  <c r="S314" i="19"/>
  <c r="T314" i="19"/>
  <c r="U314" i="19"/>
  <c r="V314" i="19"/>
  <c r="W314" i="19"/>
  <c r="X314" i="19"/>
  <c r="Y314" i="19"/>
  <c r="Z314" i="19"/>
  <c r="AA314" i="19"/>
  <c r="AB314" i="19"/>
  <c r="AC314" i="19"/>
  <c r="AD314" i="19"/>
  <c r="AE314" i="19"/>
  <c r="AF314" i="19"/>
  <c r="AG314" i="19"/>
  <c r="AH314" i="19"/>
  <c r="AI314" i="19"/>
  <c r="AJ314" i="19"/>
  <c r="AK314" i="19"/>
  <c r="AL314" i="19"/>
  <c r="AM314" i="19"/>
  <c r="AN314" i="19"/>
  <c r="AO314" i="19"/>
  <c r="AP314" i="19"/>
  <c r="AQ314" i="19"/>
  <c r="C315" i="19"/>
  <c r="D315" i="19"/>
  <c r="F315" i="19"/>
  <c r="G315" i="19"/>
  <c r="H315" i="19"/>
  <c r="P315" i="19"/>
  <c r="Q315" i="19"/>
  <c r="R315" i="19"/>
  <c r="S315" i="19"/>
  <c r="T315" i="19"/>
  <c r="U315" i="19"/>
  <c r="V315" i="19"/>
  <c r="W315" i="19"/>
  <c r="X315" i="19"/>
  <c r="Y315" i="19"/>
  <c r="Z315" i="19"/>
  <c r="AA315" i="19"/>
  <c r="AB315" i="19"/>
  <c r="AC315" i="19"/>
  <c r="AD315" i="19"/>
  <c r="AE315" i="19"/>
  <c r="AF315" i="19"/>
  <c r="AG315" i="19"/>
  <c r="AH315" i="19"/>
  <c r="AI315" i="19"/>
  <c r="AJ315" i="19"/>
  <c r="AK315" i="19"/>
  <c r="AL315" i="19"/>
  <c r="AM315" i="19"/>
  <c r="AN315" i="19"/>
  <c r="AO315" i="19"/>
  <c r="AP315" i="19"/>
  <c r="AQ315" i="19"/>
  <c r="C316" i="19"/>
  <c r="D316" i="19"/>
  <c r="F316" i="19"/>
  <c r="G316" i="19"/>
  <c r="H316" i="19"/>
  <c r="P316" i="19"/>
  <c r="Q316" i="19"/>
  <c r="R316" i="19"/>
  <c r="S316" i="19"/>
  <c r="T316" i="19"/>
  <c r="U316" i="19"/>
  <c r="V316" i="19"/>
  <c r="W316" i="19"/>
  <c r="X316" i="19"/>
  <c r="Y316" i="19"/>
  <c r="Z316" i="19"/>
  <c r="AA316" i="19"/>
  <c r="AB316" i="19"/>
  <c r="AC316" i="19"/>
  <c r="AD316" i="19"/>
  <c r="AE316" i="19"/>
  <c r="AF316" i="19"/>
  <c r="AG316" i="19"/>
  <c r="AH316" i="19"/>
  <c r="AI316" i="19"/>
  <c r="AJ316" i="19"/>
  <c r="AK316" i="19"/>
  <c r="AL316" i="19"/>
  <c r="AM316" i="19"/>
  <c r="AN316" i="19"/>
  <c r="AO316" i="19"/>
  <c r="AP316" i="19"/>
  <c r="AQ316" i="19"/>
  <c r="C317" i="19"/>
  <c r="D317" i="19"/>
  <c r="F317" i="19"/>
  <c r="G317" i="19"/>
  <c r="H317" i="19"/>
  <c r="L317" i="19"/>
  <c r="N317" i="19"/>
  <c r="O317" i="19"/>
  <c r="P317" i="19"/>
  <c r="Q317" i="19"/>
  <c r="R317" i="19"/>
  <c r="S317" i="19"/>
  <c r="T317" i="19"/>
  <c r="U317" i="19"/>
  <c r="V317" i="19"/>
  <c r="W317" i="19"/>
  <c r="X317" i="19"/>
  <c r="Y317" i="19"/>
  <c r="Z317" i="19"/>
  <c r="AA317" i="19"/>
  <c r="AB317" i="19"/>
  <c r="AC317" i="19"/>
  <c r="AD317" i="19"/>
  <c r="AE317" i="19"/>
  <c r="AF317" i="19"/>
  <c r="AG317" i="19"/>
  <c r="AH317" i="19"/>
  <c r="AI317" i="19"/>
  <c r="AJ317" i="19"/>
  <c r="AK317" i="19"/>
  <c r="AL317" i="19"/>
  <c r="AM317" i="19"/>
  <c r="AN317" i="19"/>
  <c r="AO317" i="19"/>
  <c r="AP317" i="19"/>
  <c r="AQ317" i="19"/>
  <c r="C318" i="19"/>
  <c r="D318" i="19"/>
  <c r="F318" i="19"/>
  <c r="G318" i="19"/>
  <c r="H318" i="19"/>
  <c r="O318" i="19"/>
  <c r="P318" i="19"/>
  <c r="Q318" i="19"/>
  <c r="R318" i="19"/>
  <c r="S318" i="19"/>
  <c r="T318" i="19"/>
  <c r="U318" i="19"/>
  <c r="V318" i="19"/>
  <c r="W318" i="19"/>
  <c r="X318" i="19"/>
  <c r="Y318" i="19"/>
  <c r="Z318" i="19"/>
  <c r="AA318" i="19"/>
  <c r="AB318" i="19"/>
  <c r="AC318" i="19"/>
  <c r="AD318" i="19"/>
  <c r="AE318" i="19"/>
  <c r="AF318" i="19"/>
  <c r="AG318" i="19"/>
  <c r="AH318" i="19"/>
  <c r="AI318" i="19"/>
  <c r="AJ318" i="19"/>
  <c r="AK318" i="19"/>
  <c r="AL318" i="19"/>
  <c r="AM318" i="19"/>
  <c r="AN318" i="19"/>
  <c r="AO318" i="19"/>
  <c r="AP318" i="19"/>
  <c r="AQ318" i="19"/>
  <c r="C319" i="19"/>
  <c r="D319" i="19"/>
  <c r="F319" i="19"/>
  <c r="G319" i="19"/>
  <c r="H319" i="19"/>
  <c r="P319" i="19"/>
  <c r="Q319" i="19"/>
  <c r="R319" i="19"/>
  <c r="S319" i="19"/>
  <c r="T319" i="19"/>
  <c r="U319" i="19"/>
  <c r="V319" i="19"/>
  <c r="W319" i="19"/>
  <c r="X319" i="19"/>
  <c r="Y319" i="19"/>
  <c r="Z319" i="19"/>
  <c r="AA319" i="19"/>
  <c r="AB319" i="19"/>
  <c r="AC319" i="19"/>
  <c r="AD319" i="19"/>
  <c r="AE319" i="19"/>
  <c r="AF319" i="19"/>
  <c r="AG319" i="19"/>
  <c r="AH319" i="19"/>
  <c r="AI319" i="19"/>
  <c r="AJ319" i="19"/>
  <c r="AK319" i="19"/>
  <c r="AL319" i="19"/>
  <c r="AM319" i="19"/>
  <c r="AN319" i="19"/>
  <c r="AO319" i="19"/>
  <c r="AP319" i="19"/>
  <c r="AQ319" i="19"/>
  <c r="C320" i="19"/>
  <c r="D320" i="19"/>
  <c r="F320" i="19"/>
  <c r="G320" i="19"/>
  <c r="H320" i="19"/>
  <c r="P320" i="19"/>
  <c r="Q320" i="19"/>
  <c r="R320" i="19"/>
  <c r="S320" i="19"/>
  <c r="T320" i="19"/>
  <c r="U320" i="19"/>
  <c r="V320" i="19"/>
  <c r="W320" i="19"/>
  <c r="X320" i="19"/>
  <c r="Y320" i="19"/>
  <c r="Z320" i="19"/>
  <c r="AA320" i="19"/>
  <c r="AB320" i="19"/>
  <c r="AC320" i="19"/>
  <c r="AD320" i="19"/>
  <c r="AE320" i="19"/>
  <c r="AF320" i="19"/>
  <c r="AG320" i="19"/>
  <c r="AH320" i="19"/>
  <c r="AI320" i="19"/>
  <c r="AJ320" i="19"/>
  <c r="AK320" i="19"/>
  <c r="AL320" i="19"/>
  <c r="AM320" i="19"/>
  <c r="AN320" i="19"/>
  <c r="AO320" i="19"/>
  <c r="AP320" i="19"/>
  <c r="AQ320" i="19"/>
  <c r="C321" i="19"/>
  <c r="D321" i="19"/>
  <c r="F321" i="19"/>
  <c r="G321" i="19"/>
  <c r="H321" i="19"/>
  <c r="P321" i="19"/>
  <c r="Q321" i="19"/>
  <c r="R321" i="19"/>
  <c r="S321" i="19"/>
  <c r="T321" i="19"/>
  <c r="U321" i="19"/>
  <c r="V321" i="19"/>
  <c r="W321" i="19"/>
  <c r="X321" i="19"/>
  <c r="Y321" i="19"/>
  <c r="Z321" i="19"/>
  <c r="AA321" i="19"/>
  <c r="AB321" i="19"/>
  <c r="AC321" i="19"/>
  <c r="AD321" i="19"/>
  <c r="AE321" i="19"/>
  <c r="AF321" i="19"/>
  <c r="AG321" i="19"/>
  <c r="AH321" i="19"/>
  <c r="AI321" i="19"/>
  <c r="AJ321" i="19"/>
  <c r="AK321" i="19"/>
  <c r="AL321" i="19"/>
  <c r="AM321" i="19"/>
  <c r="AN321" i="19"/>
  <c r="AO321" i="19"/>
  <c r="AP321" i="19"/>
  <c r="AQ321" i="19"/>
  <c r="C322" i="19"/>
  <c r="D322" i="19"/>
  <c r="F322" i="19"/>
  <c r="G322" i="19"/>
  <c r="H322" i="19"/>
  <c r="P322" i="19"/>
  <c r="Q322" i="19"/>
  <c r="R322" i="19"/>
  <c r="S322" i="19"/>
  <c r="T322" i="19"/>
  <c r="U322" i="19"/>
  <c r="V322" i="19"/>
  <c r="W322" i="19"/>
  <c r="X322" i="19"/>
  <c r="Y322" i="19"/>
  <c r="Z322" i="19"/>
  <c r="AA322" i="19"/>
  <c r="AB322" i="19"/>
  <c r="AC322" i="19"/>
  <c r="AD322" i="19"/>
  <c r="AE322" i="19"/>
  <c r="AF322" i="19"/>
  <c r="AG322" i="19"/>
  <c r="AH322" i="19"/>
  <c r="AI322" i="19"/>
  <c r="AJ322" i="19"/>
  <c r="AK322" i="19"/>
  <c r="AL322" i="19"/>
  <c r="AM322" i="19"/>
  <c r="AN322" i="19"/>
  <c r="AO322" i="19"/>
  <c r="AP322" i="19"/>
  <c r="AQ322" i="19"/>
  <c r="C323" i="19"/>
  <c r="D323" i="19"/>
  <c r="F323" i="19"/>
  <c r="G323" i="19"/>
  <c r="H323" i="19"/>
  <c r="P323" i="19"/>
  <c r="Q323" i="19"/>
  <c r="R323" i="19"/>
  <c r="S323" i="19"/>
  <c r="T323" i="19"/>
  <c r="U323" i="19"/>
  <c r="V323" i="19"/>
  <c r="W323" i="19"/>
  <c r="X323" i="19"/>
  <c r="Y323" i="19"/>
  <c r="Z323" i="19"/>
  <c r="AA323" i="19"/>
  <c r="AB323" i="19"/>
  <c r="AC323" i="19"/>
  <c r="AD323" i="19"/>
  <c r="AE323" i="19"/>
  <c r="AF323" i="19"/>
  <c r="AG323" i="19"/>
  <c r="AH323" i="19"/>
  <c r="AI323" i="19"/>
  <c r="AJ323" i="19"/>
  <c r="AK323" i="19"/>
  <c r="AL323" i="19"/>
  <c r="AM323" i="19"/>
  <c r="AN323" i="19"/>
  <c r="AO323" i="19"/>
  <c r="AP323" i="19"/>
  <c r="AQ323" i="19"/>
  <c r="C324" i="19"/>
  <c r="D324" i="19"/>
  <c r="F324" i="19"/>
  <c r="G324" i="19"/>
  <c r="H324" i="19"/>
  <c r="P324" i="19"/>
  <c r="Q324" i="19"/>
  <c r="R324" i="19"/>
  <c r="S324" i="19"/>
  <c r="T324" i="19"/>
  <c r="U324" i="19"/>
  <c r="V324" i="19"/>
  <c r="W324" i="19"/>
  <c r="X324" i="19"/>
  <c r="Y324" i="19"/>
  <c r="Z324" i="19"/>
  <c r="AA324" i="19"/>
  <c r="AB324" i="19"/>
  <c r="AC324" i="19"/>
  <c r="AD324" i="19"/>
  <c r="AE324" i="19"/>
  <c r="AF324" i="19"/>
  <c r="AG324" i="19"/>
  <c r="AH324" i="19"/>
  <c r="AI324" i="19"/>
  <c r="AJ324" i="19"/>
  <c r="AK324" i="19"/>
  <c r="AL324" i="19"/>
  <c r="AM324" i="19"/>
  <c r="AN324" i="19"/>
  <c r="AO324" i="19"/>
  <c r="AP324" i="19"/>
  <c r="AQ324" i="19"/>
  <c r="C325" i="19"/>
  <c r="D325" i="19"/>
  <c r="F325" i="19"/>
  <c r="G325" i="19"/>
  <c r="H325" i="19"/>
  <c r="P325" i="19"/>
  <c r="Q325" i="19"/>
  <c r="R325" i="19"/>
  <c r="S325" i="19"/>
  <c r="T325" i="19"/>
  <c r="U325" i="19"/>
  <c r="V325" i="19"/>
  <c r="W325" i="19"/>
  <c r="X325" i="19"/>
  <c r="Y325" i="19"/>
  <c r="Z325" i="19"/>
  <c r="AA325" i="19"/>
  <c r="AB325" i="19"/>
  <c r="AC325" i="19"/>
  <c r="AD325" i="19"/>
  <c r="AE325" i="19"/>
  <c r="AF325" i="19"/>
  <c r="AG325" i="19"/>
  <c r="AH325" i="19"/>
  <c r="AI325" i="19"/>
  <c r="AJ325" i="19"/>
  <c r="AK325" i="19"/>
  <c r="AL325" i="19"/>
  <c r="AM325" i="19"/>
  <c r="AN325" i="19"/>
  <c r="AO325" i="19"/>
  <c r="AP325" i="19"/>
  <c r="AQ325" i="19"/>
  <c r="C326" i="19"/>
  <c r="D326" i="19"/>
  <c r="F326" i="19"/>
  <c r="G326" i="19"/>
  <c r="H326" i="19"/>
  <c r="P326" i="19"/>
  <c r="Q326" i="19"/>
  <c r="R326" i="19"/>
  <c r="S326" i="19"/>
  <c r="T326" i="19"/>
  <c r="U326" i="19"/>
  <c r="V326" i="19"/>
  <c r="W326" i="19"/>
  <c r="X326" i="19"/>
  <c r="Y326" i="19"/>
  <c r="Z326" i="19"/>
  <c r="AA326" i="19"/>
  <c r="AB326" i="19"/>
  <c r="AC326" i="19"/>
  <c r="AD326" i="19"/>
  <c r="AE326" i="19"/>
  <c r="AF326" i="19"/>
  <c r="AG326" i="19"/>
  <c r="AH326" i="19"/>
  <c r="AI326" i="19"/>
  <c r="AJ326" i="19"/>
  <c r="AK326" i="19"/>
  <c r="AL326" i="19"/>
  <c r="AM326" i="19"/>
  <c r="AN326" i="19"/>
  <c r="AO326" i="19"/>
  <c r="AP326" i="19"/>
  <c r="AQ326" i="19"/>
  <c r="C327" i="19"/>
  <c r="D327" i="19"/>
  <c r="F327" i="19"/>
  <c r="G327" i="19"/>
  <c r="H327" i="19"/>
  <c r="P327" i="19"/>
  <c r="Q327" i="19"/>
  <c r="R327" i="19"/>
  <c r="S327" i="19"/>
  <c r="T327" i="19"/>
  <c r="U327" i="19"/>
  <c r="V327" i="19"/>
  <c r="W327" i="19"/>
  <c r="X327" i="19"/>
  <c r="Y327" i="19"/>
  <c r="Z327" i="19"/>
  <c r="AA327" i="19"/>
  <c r="AB327" i="19"/>
  <c r="AC327" i="19"/>
  <c r="AD327" i="19"/>
  <c r="AE327" i="19"/>
  <c r="AF327" i="19"/>
  <c r="AG327" i="19"/>
  <c r="AH327" i="19"/>
  <c r="AI327" i="19"/>
  <c r="AJ327" i="19"/>
  <c r="AK327" i="19"/>
  <c r="AL327" i="19"/>
  <c r="AM327" i="19"/>
  <c r="AN327" i="19"/>
  <c r="AO327" i="19"/>
  <c r="AP327" i="19"/>
  <c r="AQ327" i="19"/>
  <c r="C328" i="19"/>
  <c r="D328" i="19"/>
  <c r="F328" i="19"/>
  <c r="G328" i="19"/>
  <c r="H328" i="19"/>
  <c r="P328" i="19"/>
  <c r="Q328" i="19"/>
  <c r="R328" i="19"/>
  <c r="S328" i="19"/>
  <c r="T328" i="19"/>
  <c r="U328" i="19"/>
  <c r="V328" i="19"/>
  <c r="W328" i="19"/>
  <c r="X328" i="19"/>
  <c r="Y328" i="19"/>
  <c r="Z328" i="19"/>
  <c r="AA328" i="19"/>
  <c r="AB328" i="19"/>
  <c r="AC328" i="19"/>
  <c r="AD328" i="19"/>
  <c r="AE328" i="19"/>
  <c r="AF328" i="19"/>
  <c r="AG328" i="19"/>
  <c r="AH328" i="19"/>
  <c r="AI328" i="19"/>
  <c r="AJ328" i="19"/>
  <c r="AK328" i="19"/>
  <c r="AL328" i="19"/>
  <c r="AM328" i="19"/>
  <c r="AN328" i="19"/>
  <c r="AO328" i="19"/>
  <c r="AP328" i="19"/>
  <c r="AQ328" i="19"/>
  <c r="C329" i="19"/>
  <c r="D329" i="19"/>
  <c r="F329" i="19"/>
  <c r="G329" i="19"/>
  <c r="H329" i="19"/>
  <c r="P329" i="19"/>
  <c r="Q329" i="19"/>
  <c r="R329" i="19"/>
  <c r="S329" i="19"/>
  <c r="T329" i="19"/>
  <c r="U329" i="19"/>
  <c r="V329" i="19"/>
  <c r="W329" i="19"/>
  <c r="X329" i="19"/>
  <c r="Y329" i="19"/>
  <c r="Z329" i="19"/>
  <c r="AA329" i="19"/>
  <c r="AB329" i="19"/>
  <c r="AC329" i="19"/>
  <c r="AD329" i="19"/>
  <c r="AE329" i="19"/>
  <c r="AF329" i="19"/>
  <c r="AG329" i="19"/>
  <c r="AH329" i="19"/>
  <c r="AI329" i="19"/>
  <c r="AJ329" i="19"/>
  <c r="AK329" i="19"/>
  <c r="AL329" i="19"/>
  <c r="AM329" i="19"/>
  <c r="AN329" i="19"/>
  <c r="AO329" i="19"/>
  <c r="AP329" i="19"/>
  <c r="AQ329" i="19"/>
  <c r="C330" i="19"/>
  <c r="D330" i="19"/>
  <c r="F330" i="19"/>
  <c r="G330" i="19"/>
  <c r="H330" i="19"/>
  <c r="P330" i="19"/>
  <c r="Q330" i="19"/>
  <c r="R330" i="19"/>
  <c r="S330" i="19"/>
  <c r="T330" i="19"/>
  <c r="U330" i="19"/>
  <c r="V330" i="19"/>
  <c r="W330" i="19"/>
  <c r="X330" i="19"/>
  <c r="Y330" i="19"/>
  <c r="Z330" i="19"/>
  <c r="AA330" i="19"/>
  <c r="AB330" i="19"/>
  <c r="AC330" i="19"/>
  <c r="AD330" i="19"/>
  <c r="AE330" i="19"/>
  <c r="AF330" i="19"/>
  <c r="AG330" i="19"/>
  <c r="AH330" i="19"/>
  <c r="AI330" i="19"/>
  <c r="AJ330" i="19"/>
  <c r="AK330" i="19"/>
  <c r="AL330" i="19"/>
  <c r="AM330" i="19"/>
  <c r="AN330" i="19"/>
  <c r="AO330" i="19"/>
  <c r="AP330" i="19"/>
  <c r="AQ330" i="19"/>
  <c r="C331" i="19"/>
  <c r="D331" i="19"/>
  <c r="F331" i="19"/>
  <c r="G331" i="19"/>
  <c r="H331" i="19"/>
  <c r="P331" i="19"/>
  <c r="Q331" i="19"/>
  <c r="R331" i="19"/>
  <c r="S331" i="19"/>
  <c r="T331" i="19"/>
  <c r="U331" i="19"/>
  <c r="V331" i="19"/>
  <c r="W331" i="19"/>
  <c r="X331" i="19"/>
  <c r="Y331" i="19"/>
  <c r="Z331" i="19"/>
  <c r="AA331" i="19"/>
  <c r="AB331" i="19"/>
  <c r="AC331" i="19"/>
  <c r="AD331" i="19"/>
  <c r="AE331" i="19"/>
  <c r="AF331" i="19"/>
  <c r="AG331" i="19"/>
  <c r="AH331" i="19"/>
  <c r="AI331" i="19"/>
  <c r="AJ331" i="19"/>
  <c r="AK331" i="19"/>
  <c r="AL331" i="19"/>
  <c r="AM331" i="19"/>
  <c r="AN331" i="19"/>
  <c r="AO331" i="19"/>
  <c r="AP331" i="19"/>
  <c r="AQ331" i="19"/>
  <c r="C332" i="19"/>
  <c r="D332" i="19"/>
  <c r="F332" i="19"/>
  <c r="G332" i="19"/>
  <c r="H332" i="19"/>
  <c r="P332" i="19"/>
  <c r="Q332" i="19"/>
  <c r="R332" i="19"/>
  <c r="S332" i="19"/>
  <c r="T332" i="19"/>
  <c r="U332" i="19"/>
  <c r="V332" i="19"/>
  <c r="W332" i="19"/>
  <c r="X332" i="19"/>
  <c r="Y332" i="19"/>
  <c r="Z332" i="19"/>
  <c r="AA332" i="19"/>
  <c r="AB332" i="19"/>
  <c r="AC332" i="19"/>
  <c r="AD332" i="19"/>
  <c r="AE332" i="19"/>
  <c r="AF332" i="19"/>
  <c r="AG332" i="19"/>
  <c r="AH332" i="19"/>
  <c r="AI332" i="19"/>
  <c r="AJ332" i="19"/>
  <c r="AK332" i="19"/>
  <c r="AL332" i="19"/>
  <c r="AM332" i="19"/>
  <c r="AN332" i="19"/>
  <c r="AO332" i="19"/>
  <c r="AP332" i="19"/>
  <c r="AQ332" i="19"/>
  <c r="C333" i="19"/>
  <c r="D333" i="19"/>
  <c r="F333" i="19"/>
  <c r="G333" i="19"/>
  <c r="H333" i="19"/>
  <c r="P333" i="19"/>
  <c r="Q333" i="19"/>
  <c r="R333" i="19"/>
  <c r="S333" i="19"/>
  <c r="T333" i="19"/>
  <c r="U333" i="19"/>
  <c r="V333" i="19"/>
  <c r="W333" i="19"/>
  <c r="X333" i="19"/>
  <c r="Y333" i="19"/>
  <c r="Z333" i="19"/>
  <c r="AA333" i="19"/>
  <c r="AB333" i="19"/>
  <c r="AC333" i="19"/>
  <c r="AD333" i="19"/>
  <c r="AE333" i="19"/>
  <c r="AF333" i="19"/>
  <c r="AG333" i="19"/>
  <c r="AH333" i="19"/>
  <c r="AI333" i="19"/>
  <c r="AJ333" i="19"/>
  <c r="AK333" i="19"/>
  <c r="AL333" i="19"/>
  <c r="AM333" i="19"/>
  <c r="AN333" i="19"/>
  <c r="AO333" i="19"/>
  <c r="AP333" i="19"/>
  <c r="AQ333" i="19"/>
  <c r="C334" i="19"/>
  <c r="D334" i="19"/>
  <c r="F334" i="19"/>
  <c r="G334" i="19"/>
  <c r="H334" i="19"/>
  <c r="P334" i="19"/>
  <c r="Q334" i="19"/>
  <c r="R334" i="19"/>
  <c r="S334" i="19"/>
  <c r="T334" i="19"/>
  <c r="U334" i="19"/>
  <c r="V334" i="19"/>
  <c r="W334" i="19"/>
  <c r="X334" i="19"/>
  <c r="Y334" i="19"/>
  <c r="Z334" i="19"/>
  <c r="AA334" i="19"/>
  <c r="AB334" i="19"/>
  <c r="AC334" i="19"/>
  <c r="AD334" i="19"/>
  <c r="AE334" i="19"/>
  <c r="AF334" i="19"/>
  <c r="AG334" i="19"/>
  <c r="AH334" i="19"/>
  <c r="AI334" i="19"/>
  <c r="AJ334" i="19"/>
  <c r="AK334" i="19"/>
  <c r="AL334" i="19"/>
  <c r="AM334" i="19"/>
  <c r="AN334" i="19"/>
  <c r="AO334" i="19"/>
  <c r="AP334" i="19"/>
  <c r="AQ334" i="19"/>
  <c r="C335" i="19"/>
  <c r="D335" i="19"/>
  <c r="F335" i="19"/>
  <c r="G335" i="19"/>
  <c r="H335" i="19"/>
  <c r="P335" i="19"/>
  <c r="Q335" i="19"/>
  <c r="R335" i="19"/>
  <c r="S335" i="19"/>
  <c r="T335" i="19"/>
  <c r="U335" i="19"/>
  <c r="V335" i="19"/>
  <c r="W335" i="19"/>
  <c r="X335" i="19"/>
  <c r="Y335" i="19"/>
  <c r="Z335" i="19"/>
  <c r="AA335" i="19"/>
  <c r="AB335" i="19"/>
  <c r="AC335" i="19"/>
  <c r="AD335" i="19"/>
  <c r="AE335" i="19"/>
  <c r="AF335" i="19"/>
  <c r="AG335" i="19"/>
  <c r="AH335" i="19"/>
  <c r="AI335" i="19"/>
  <c r="AJ335" i="19"/>
  <c r="AK335" i="19"/>
  <c r="AL335" i="19"/>
  <c r="AM335" i="19"/>
  <c r="AN335" i="19"/>
  <c r="AO335" i="19"/>
  <c r="AP335" i="19"/>
  <c r="AQ335" i="19"/>
  <c r="C336" i="19"/>
  <c r="D336" i="19"/>
  <c r="F336" i="19"/>
  <c r="G336" i="19"/>
  <c r="H336" i="19"/>
  <c r="P336" i="19"/>
  <c r="Q336" i="19"/>
  <c r="R336" i="19"/>
  <c r="S336" i="19"/>
  <c r="T336" i="19"/>
  <c r="U336" i="19"/>
  <c r="V336" i="19"/>
  <c r="W336" i="19"/>
  <c r="X336" i="19"/>
  <c r="Y336" i="19"/>
  <c r="Z336" i="19"/>
  <c r="AA336" i="19"/>
  <c r="AB336" i="19"/>
  <c r="AC336" i="19"/>
  <c r="AD336" i="19"/>
  <c r="AE336" i="19"/>
  <c r="AF336" i="19"/>
  <c r="AG336" i="19"/>
  <c r="AH336" i="19"/>
  <c r="AI336" i="19"/>
  <c r="AJ336" i="19"/>
  <c r="AK336" i="19"/>
  <c r="AL336" i="19"/>
  <c r="AM336" i="19"/>
  <c r="AN336" i="19"/>
  <c r="AO336" i="19"/>
  <c r="AP336" i="19"/>
  <c r="AQ336" i="19"/>
  <c r="C337" i="19"/>
  <c r="D337" i="19"/>
  <c r="F337" i="19"/>
  <c r="G337" i="19"/>
  <c r="H337" i="19"/>
  <c r="P337" i="19"/>
  <c r="Q337" i="19"/>
  <c r="R337" i="19"/>
  <c r="S337" i="19"/>
  <c r="T337" i="19"/>
  <c r="U337" i="19"/>
  <c r="V337" i="19"/>
  <c r="W337" i="19"/>
  <c r="X337" i="19"/>
  <c r="Y337" i="19"/>
  <c r="Z337" i="19"/>
  <c r="AA337" i="19"/>
  <c r="AB337" i="19"/>
  <c r="AC337" i="19"/>
  <c r="AD337" i="19"/>
  <c r="AE337" i="19"/>
  <c r="AF337" i="19"/>
  <c r="AG337" i="19"/>
  <c r="AH337" i="19"/>
  <c r="AI337" i="19"/>
  <c r="AJ337" i="19"/>
  <c r="AK337" i="19"/>
  <c r="AL337" i="19"/>
  <c r="AM337" i="19"/>
  <c r="AN337" i="19"/>
  <c r="AO337" i="19"/>
  <c r="AP337" i="19"/>
  <c r="AQ337" i="19"/>
  <c r="C338" i="19"/>
  <c r="D338" i="19"/>
  <c r="F338" i="19"/>
  <c r="G338" i="19"/>
  <c r="H338" i="19"/>
  <c r="P338" i="19"/>
  <c r="Q338" i="19"/>
  <c r="R338" i="19"/>
  <c r="S338" i="19"/>
  <c r="T338" i="19"/>
  <c r="U338" i="19"/>
  <c r="V338" i="19"/>
  <c r="W338" i="19"/>
  <c r="X338" i="19"/>
  <c r="Y338" i="19"/>
  <c r="Z338" i="19"/>
  <c r="AA338" i="19"/>
  <c r="AB338" i="19"/>
  <c r="AC338" i="19"/>
  <c r="AD338" i="19"/>
  <c r="AE338" i="19"/>
  <c r="AF338" i="19"/>
  <c r="AG338" i="19"/>
  <c r="AH338" i="19"/>
  <c r="AI338" i="19"/>
  <c r="AJ338" i="19"/>
  <c r="AK338" i="19"/>
  <c r="AL338" i="19"/>
  <c r="AM338" i="19"/>
  <c r="AN338" i="19"/>
  <c r="AO338" i="19"/>
  <c r="AP338" i="19"/>
  <c r="AQ338" i="19"/>
  <c r="C339" i="19"/>
  <c r="D339" i="19"/>
  <c r="F339" i="19"/>
  <c r="G339" i="19"/>
  <c r="H339" i="19"/>
  <c r="P339" i="19"/>
  <c r="Q339" i="19"/>
  <c r="R339" i="19"/>
  <c r="S339" i="19"/>
  <c r="T339" i="19"/>
  <c r="U339" i="19"/>
  <c r="V339" i="19"/>
  <c r="W339" i="19"/>
  <c r="X339" i="19"/>
  <c r="Y339" i="19"/>
  <c r="Z339" i="19"/>
  <c r="AA339" i="19"/>
  <c r="AB339" i="19"/>
  <c r="AC339" i="19"/>
  <c r="AD339" i="19"/>
  <c r="AE339" i="19"/>
  <c r="AF339" i="19"/>
  <c r="AG339" i="19"/>
  <c r="AH339" i="19"/>
  <c r="AI339" i="19"/>
  <c r="AJ339" i="19"/>
  <c r="AK339" i="19"/>
  <c r="AL339" i="19"/>
  <c r="AM339" i="19"/>
  <c r="AN339" i="19"/>
  <c r="AO339" i="19"/>
  <c r="AP339" i="19"/>
  <c r="AQ339" i="19"/>
  <c r="C340" i="19"/>
  <c r="D340" i="19"/>
  <c r="F340" i="19"/>
  <c r="G340" i="19"/>
  <c r="H340" i="19"/>
  <c r="P340" i="19"/>
  <c r="Q340" i="19"/>
  <c r="R340" i="19"/>
  <c r="S340" i="19"/>
  <c r="T340" i="19"/>
  <c r="U340" i="19"/>
  <c r="V340" i="19"/>
  <c r="W340" i="19"/>
  <c r="X340" i="19"/>
  <c r="Y340" i="19"/>
  <c r="Z340" i="19"/>
  <c r="AA340" i="19"/>
  <c r="AB340" i="19"/>
  <c r="AC340" i="19"/>
  <c r="AD340" i="19"/>
  <c r="AE340" i="19"/>
  <c r="AF340" i="19"/>
  <c r="AG340" i="19"/>
  <c r="AH340" i="19"/>
  <c r="AI340" i="19"/>
  <c r="AJ340" i="19"/>
  <c r="AK340" i="19"/>
  <c r="AL340" i="19"/>
  <c r="AM340" i="19"/>
  <c r="AN340" i="19"/>
  <c r="AO340" i="19"/>
  <c r="AP340" i="19"/>
  <c r="AQ340" i="19"/>
  <c r="C341" i="19"/>
  <c r="D341" i="19"/>
  <c r="F341" i="19"/>
  <c r="G341" i="19"/>
  <c r="H341" i="19"/>
  <c r="P341" i="19"/>
  <c r="Q341" i="19"/>
  <c r="R341" i="19"/>
  <c r="S341" i="19"/>
  <c r="T341" i="19"/>
  <c r="U341" i="19"/>
  <c r="V341" i="19"/>
  <c r="W341" i="19"/>
  <c r="X341" i="19"/>
  <c r="Y341" i="19"/>
  <c r="Z341" i="19"/>
  <c r="AA341" i="19"/>
  <c r="AB341" i="19"/>
  <c r="AC341" i="19"/>
  <c r="AD341" i="19"/>
  <c r="AE341" i="19"/>
  <c r="AF341" i="19"/>
  <c r="AG341" i="19"/>
  <c r="AH341" i="19"/>
  <c r="AI341" i="19"/>
  <c r="AJ341" i="19"/>
  <c r="AK341" i="19"/>
  <c r="AL341" i="19"/>
  <c r="AM341" i="19"/>
  <c r="AN341" i="19"/>
  <c r="AO341" i="19"/>
  <c r="AP341" i="19"/>
  <c r="AQ341" i="19"/>
  <c r="C342" i="19"/>
  <c r="D342" i="19"/>
  <c r="F342" i="19"/>
  <c r="G342" i="19"/>
  <c r="H342" i="19"/>
  <c r="P342" i="19"/>
  <c r="Q342" i="19"/>
  <c r="R342" i="19"/>
  <c r="S342" i="19"/>
  <c r="T342" i="19"/>
  <c r="U342" i="19"/>
  <c r="V342" i="19"/>
  <c r="W342" i="19"/>
  <c r="X342" i="19"/>
  <c r="Y342" i="19"/>
  <c r="Z342" i="19"/>
  <c r="AA342" i="19"/>
  <c r="AB342" i="19"/>
  <c r="AC342" i="19"/>
  <c r="AD342" i="19"/>
  <c r="AE342" i="19"/>
  <c r="AF342" i="19"/>
  <c r="AG342" i="19"/>
  <c r="AH342" i="19"/>
  <c r="AI342" i="19"/>
  <c r="AJ342" i="19"/>
  <c r="AK342" i="19"/>
  <c r="AL342" i="19"/>
  <c r="AM342" i="19"/>
  <c r="AN342" i="19"/>
  <c r="AO342" i="19"/>
  <c r="AP342" i="19"/>
  <c r="AQ342" i="19"/>
  <c r="C343" i="19"/>
  <c r="D343" i="19"/>
  <c r="F343" i="19"/>
  <c r="G343" i="19"/>
  <c r="H343" i="19"/>
  <c r="P343" i="19"/>
  <c r="Q343" i="19"/>
  <c r="R343" i="19"/>
  <c r="S343" i="19"/>
  <c r="T343" i="19"/>
  <c r="U343" i="19"/>
  <c r="V343" i="19"/>
  <c r="W343" i="19"/>
  <c r="X343" i="19"/>
  <c r="Y343" i="19"/>
  <c r="Z343" i="19"/>
  <c r="AA343" i="19"/>
  <c r="AB343" i="19"/>
  <c r="AC343" i="19"/>
  <c r="AD343" i="19"/>
  <c r="AE343" i="19"/>
  <c r="AF343" i="19"/>
  <c r="AG343" i="19"/>
  <c r="AH343" i="19"/>
  <c r="AI343" i="19"/>
  <c r="AJ343" i="19"/>
  <c r="AK343" i="19"/>
  <c r="AL343" i="19"/>
  <c r="AM343" i="19"/>
  <c r="AN343" i="19"/>
  <c r="AO343" i="19"/>
  <c r="AP343" i="19"/>
  <c r="AQ343" i="19"/>
  <c r="C344" i="19"/>
  <c r="D344" i="19"/>
  <c r="F344" i="19"/>
  <c r="G344" i="19"/>
  <c r="H344" i="19"/>
  <c r="P344" i="19"/>
  <c r="Q344" i="19"/>
  <c r="R344" i="19"/>
  <c r="S344" i="19"/>
  <c r="T344" i="19"/>
  <c r="U344" i="19"/>
  <c r="V344" i="19"/>
  <c r="W344" i="19"/>
  <c r="X344" i="19"/>
  <c r="Y344" i="19"/>
  <c r="Z344" i="19"/>
  <c r="AA344" i="19"/>
  <c r="AB344" i="19"/>
  <c r="AC344" i="19"/>
  <c r="AD344" i="19"/>
  <c r="AE344" i="19"/>
  <c r="AF344" i="19"/>
  <c r="AG344" i="19"/>
  <c r="AH344" i="19"/>
  <c r="AI344" i="19"/>
  <c r="AJ344" i="19"/>
  <c r="AK344" i="19"/>
  <c r="AL344" i="19"/>
  <c r="AM344" i="19"/>
  <c r="AN344" i="19"/>
  <c r="AO344" i="19"/>
  <c r="AP344" i="19"/>
  <c r="AQ344" i="19"/>
  <c r="C345" i="19"/>
  <c r="D345" i="19"/>
  <c r="F345" i="19"/>
  <c r="G345" i="19"/>
  <c r="H345" i="19"/>
  <c r="P345" i="19"/>
  <c r="Q345" i="19"/>
  <c r="R345" i="19"/>
  <c r="S345" i="19"/>
  <c r="T345" i="19"/>
  <c r="U345" i="19"/>
  <c r="V345" i="19"/>
  <c r="W345" i="19"/>
  <c r="X345" i="19"/>
  <c r="Y345" i="19"/>
  <c r="Z345" i="19"/>
  <c r="AA345" i="19"/>
  <c r="AB345" i="19"/>
  <c r="AC345" i="19"/>
  <c r="AD345" i="19"/>
  <c r="AE345" i="19"/>
  <c r="AF345" i="19"/>
  <c r="AG345" i="19"/>
  <c r="AH345" i="19"/>
  <c r="AI345" i="19"/>
  <c r="AJ345" i="19"/>
  <c r="AK345" i="19"/>
  <c r="AL345" i="19"/>
  <c r="AM345" i="19"/>
  <c r="AN345" i="19"/>
  <c r="AO345" i="19"/>
  <c r="AP345" i="19"/>
  <c r="AQ345" i="19"/>
  <c r="C346" i="19"/>
  <c r="D346" i="19"/>
  <c r="F346" i="19"/>
  <c r="G346" i="19"/>
  <c r="H346" i="19"/>
  <c r="P346" i="19"/>
  <c r="Q346" i="19"/>
  <c r="R346" i="19"/>
  <c r="S346" i="19"/>
  <c r="T346" i="19"/>
  <c r="U346" i="19"/>
  <c r="V346" i="19"/>
  <c r="W346" i="19"/>
  <c r="X346" i="19"/>
  <c r="Y346" i="19"/>
  <c r="Z346" i="19"/>
  <c r="AA346" i="19"/>
  <c r="AB346" i="19"/>
  <c r="AC346" i="19"/>
  <c r="AD346" i="19"/>
  <c r="AE346" i="19"/>
  <c r="AF346" i="19"/>
  <c r="AG346" i="19"/>
  <c r="AH346" i="19"/>
  <c r="AI346" i="19"/>
  <c r="AJ346" i="19"/>
  <c r="AK346" i="19"/>
  <c r="AL346" i="19"/>
  <c r="AM346" i="19"/>
  <c r="AN346" i="19"/>
  <c r="AO346" i="19"/>
  <c r="AP346" i="19"/>
  <c r="AQ346" i="19"/>
  <c r="C347" i="19"/>
  <c r="D347" i="19"/>
  <c r="F347" i="19"/>
  <c r="G347" i="19"/>
  <c r="H347" i="19"/>
  <c r="P347" i="19"/>
  <c r="Q347" i="19"/>
  <c r="R347" i="19"/>
  <c r="S347" i="19"/>
  <c r="T347" i="19"/>
  <c r="U347" i="19"/>
  <c r="V347" i="19"/>
  <c r="W347" i="19"/>
  <c r="X347" i="19"/>
  <c r="Y347" i="19"/>
  <c r="Z347" i="19"/>
  <c r="AA347" i="19"/>
  <c r="AB347" i="19"/>
  <c r="AC347" i="19"/>
  <c r="AD347" i="19"/>
  <c r="AE347" i="19"/>
  <c r="AF347" i="19"/>
  <c r="AG347" i="19"/>
  <c r="AH347" i="19"/>
  <c r="AI347" i="19"/>
  <c r="AJ347" i="19"/>
  <c r="AK347" i="19"/>
  <c r="AL347" i="19"/>
  <c r="AM347" i="19"/>
  <c r="AN347" i="19"/>
  <c r="AO347" i="19"/>
  <c r="AP347" i="19"/>
  <c r="AQ347" i="19"/>
  <c r="C348" i="19"/>
  <c r="D348" i="19"/>
  <c r="F348" i="19"/>
  <c r="G348" i="19"/>
  <c r="H348" i="19"/>
  <c r="P348" i="19"/>
  <c r="Q348" i="19"/>
  <c r="R348" i="19"/>
  <c r="S348" i="19"/>
  <c r="T348" i="19"/>
  <c r="U348" i="19"/>
  <c r="V348" i="19"/>
  <c r="W348" i="19"/>
  <c r="X348" i="19"/>
  <c r="Y348" i="19"/>
  <c r="Z348" i="19"/>
  <c r="AA348" i="19"/>
  <c r="AB348" i="19"/>
  <c r="AC348" i="19"/>
  <c r="AD348" i="19"/>
  <c r="AE348" i="19"/>
  <c r="AF348" i="19"/>
  <c r="AG348" i="19"/>
  <c r="AH348" i="19"/>
  <c r="AI348" i="19"/>
  <c r="AJ348" i="19"/>
  <c r="AK348" i="19"/>
  <c r="AL348" i="19"/>
  <c r="AM348" i="19"/>
  <c r="AN348" i="19"/>
  <c r="AO348" i="19"/>
  <c r="AP348" i="19"/>
  <c r="AQ348" i="19"/>
  <c r="C349" i="19"/>
  <c r="D349" i="19"/>
  <c r="F349" i="19"/>
  <c r="G349" i="19"/>
  <c r="H349" i="19"/>
  <c r="P349" i="19"/>
  <c r="Q349" i="19"/>
  <c r="R349" i="19"/>
  <c r="S349" i="19"/>
  <c r="T349" i="19"/>
  <c r="U349" i="19"/>
  <c r="V349" i="19"/>
  <c r="W349" i="19"/>
  <c r="X349" i="19"/>
  <c r="Y349" i="19"/>
  <c r="Z349" i="19"/>
  <c r="AA349" i="19"/>
  <c r="AB349" i="19"/>
  <c r="AC349" i="19"/>
  <c r="AD349" i="19"/>
  <c r="AE349" i="19"/>
  <c r="AF349" i="19"/>
  <c r="AG349" i="19"/>
  <c r="AH349" i="19"/>
  <c r="AI349" i="19"/>
  <c r="AJ349" i="19"/>
  <c r="AK349" i="19"/>
  <c r="AL349" i="19"/>
  <c r="AM349" i="19"/>
  <c r="AN349" i="19"/>
  <c r="AO349" i="19"/>
  <c r="AP349" i="19"/>
  <c r="AQ349" i="19"/>
  <c r="C350" i="19"/>
  <c r="D350" i="19"/>
  <c r="F350" i="19"/>
  <c r="G350" i="19"/>
  <c r="H350" i="19"/>
  <c r="P350" i="19"/>
  <c r="Q350" i="19"/>
  <c r="R350" i="19"/>
  <c r="S350" i="19"/>
  <c r="T350" i="19"/>
  <c r="U350" i="19"/>
  <c r="V350" i="19"/>
  <c r="W350" i="19"/>
  <c r="X350" i="19"/>
  <c r="Y350" i="19"/>
  <c r="Z350" i="19"/>
  <c r="AA350" i="19"/>
  <c r="AB350" i="19"/>
  <c r="AC350" i="19"/>
  <c r="AD350" i="19"/>
  <c r="AE350" i="19"/>
  <c r="AF350" i="19"/>
  <c r="AG350" i="19"/>
  <c r="AH350" i="19"/>
  <c r="AI350" i="19"/>
  <c r="AJ350" i="19"/>
  <c r="AK350" i="19"/>
  <c r="AL350" i="19"/>
  <c r="AM350" i="19"/>
  <c r="AN350" i="19"/>
  <c r="AO350" i="19"/>
  <c r="AP350" i="19"/>
  <c r="AQ350" i="19"/>
  <c r="C351" i="19"/>
  <c r="D351" i="19"/>
  <c r="F351" i="19"/>
  <c r="G351" i="19"/>
  <c r="H351" i="19"/>
  <c r="P351" i="19"/>
  <c r="Q351" i="19"/>
  <c r="R351" i="19"/>
  <c r="S351" i="19"/>
  <c r="T351" i="19"/>
  <c r="U351" i="19"/>
  <c r="V351" i="19"/>
  <c r="W351" i="19"/>
  <c r="X351" i="19"/>
  <c r="Y351" i="19"/>
  <c r="Z351" i="19"/>
  <c r="AA351" i="19"/>
  <c r="AB351" i="19"/>
  <c r="AC351" i="19"/>
  <c r="AD351" i="19"/>
  <c r="AE351" i="19"/>
  <c r="AF351" i="19"/>
  <c r="AG351" i="19"/>
  <c r="AH351" i="19"/>
  <c r="AI351" i="19"/>
  <c r="AJ351" i="19"/>
  <c r="AK351" i="19"/>
  <c r="AL351" i="19"/>
  <c r="AM351" i="19"/>
  <c r="AN351" i="19"/>
  <c r="AO351" i="19"/>
  <c r="AP351" i="19"/>
  <c r="AQ351" i="19"/>
  <c r="C352" i="19"/>
  <c r="D352" i="19"/>
  <c r="F352" i="19"/>
  <c r="G352" i="19"/>
  <c r="H352" i="19"/>
  <c r="P352" i="19"/>
  <c r="Q352" i="19"/>
  <c r="R352" i="19"/>
  <c r="S352" i="19"/>
  <c r="T352" i="19"/>
  <c r="U352" i="19"/>
  <c r="V352" i="19"/>
  <c r="W352" i="19"/>
  <c r="X352" i="19"/>
  <c r="Y352" i="19"/>
  <c r="Z352" i="19"/>
  <c r="AA352" i="19"/>
  <c r="AB352" i="19"/>
  <c r="AC352" i="19"/>
  <c r="AD352" i="19"/>
  <c r="AE352" i="19"/>
  <c r="AF352" i="19"/>
  <c r="AG352" i="19"/>
  <c r="AH352" i="19"/>
  <c r="AI352" i="19"/>
  <c r="AJ352" i="19"/>
  <c r="AK352" i="19"/>
  <c r="AL352" i="19"/>
  <c r="AM352" i="19"/>
  <c r="AN352" i="19"/>
  <c r="AO352" i="19"/>
  <c r="AP352" i="19"/>
  <c r="AQ352" i="19"/>
  <c r="C353" i="19"/>
  <c r="D353" i="19"/>
  <c r="F353" i="19"/>
  <c r="G353" i="19"/>
  <c r="H353" i="19"/>
  <c r="P353" i="19"/>
  <c r="Q353" i="19"/>
  <c r="R353" i="19"/>
  <c r="S353" i="19"/>
  <c r="T353" i="19"/>
  <c r="U353" i="19"/>
  <c r="V353" i="19"/>
  <c r="W353" i="19"/>
  <c r="X353" i="19"/>
  <c r="Y353" i="19"/>
  <c r="Z353" i="19"/>
  <c r="AA353" i="19"/>
  <c r="AB353" i="19"/>
  <c r="AC353" i="19"/>
  <c r="AD353" i="19"/>
  <c r="AE353" i="19"/>
  <c r="AF353" i="19"/>
  <c r="AG353" i="19"/>
  <c r="AH353" i="19"/>
  <c r="AI353" i="19"/>
  <c r="AJ353" i="19"/>
  <c r="AK353" i="19"/>
  <c r="AL353" i="19"/>
  <c r="AM353" i="19"/>
  <c r="AN353" i="19"/>
  <c r="AO353" i="19"/>
  <c r="AP353" i="19"/>
  <c r="AQ353" i="19"/>
  <c r="C354" i="19"/>
  <c r="D354" i="19"/>
  <c r="F354" i="19"/>
  <c r="G354" i="19"/>
  <c r="H354" i="19"/>
  <c r="P354" i="19"/>
  <c r="Q354" i="19"/>
  <c r="R354" i="19"/>
  <c r="S354" i="19"/>
  <c r="T354" i="19"/>
  <c r="U354" i="19"/>
  <c r="V354" i="19"/>
  <c r="W354" i="19"/>
  <c r="X354" i="19"/>
  <c r="Y354" i="19"/>
  <c r="Z354" i="19"/>
  <c r="AA354" i="19"/>
  <c r="AB354" i="19"/>
  <c r="AC354" i="19"/>
  <c r="AD354" i="19"/>
  <c r="AE354" i="19"/>
  <c r="AF354" i="19"/>
  <c r="AG354" i="19"/>
  <c r="AH354" i="19"/>
  <c r="AI354" i="19"/>
  <c r="AJ354" i="19"/>
  <c r="AK354" i="19"/>
  <c r="AL354" i="19"/>
  <c r="AM354" i="19"/>
  <c r="AN354" i="19"/>
  <c r="AO354" i="19"/>
  <c r="AP354" i="19"/>
  <c r="AQ354" i="19"/>
  <c r="C355" i="19"/>
  <c r="D355" i="19"/>
  <c r="F355" i="19"/>
  <c r="G355" i="19"/>
  <c r="H355" i="19"/>
  <c r="P355" i="19"/>
  <c r="Q355" i="19"/>
  <c r="R355" i="19"/>
  <c r="S355" i="19"/>
  <c r="T355" i="19"/>
  <c r="U355" i="19"/>
  <c r="V355" i="19"/>
  <c r="W355" i="19"/>
  <c r="X355" i="19"/>
  <c r="Y355" i="19"/>
  <c r="Z355" i="19"/>
  <c r="AA355" i="19"/>
  <c r="AB355" i="19"/>
  <c r="AC355" i="19"/>
  <c r="AD355" i="19"/>
  <c r="AE355" i="19"/>
  <c r="AF355" i="19"/>
  <c r="AG355" i="19"/>
  <c r="AH355" i="19"/>
  <c r="AI355" i="19"/>
  <c r="AJ355" i="19"/>
  <c r="AK355" i="19"/>
  <c r="AL355" i="19"/>
  <c r="AM355" i="19"/>
  <c r="AN355" i="19"/>
  <c r="AO355" i="19"/>
  <c r="AP355" i="19"/>
  <c r="AQ355" i="19"/>
  <c r="C356" i="19"/>
  <c r="D356" i="19"/>
  <c r="F356" i="19"/>
  <c r="G356" i="19"/>
  <c r="H356" i="19"/>
  <c r="P356" i="19"/>
  <c r="Q356" i="19"/>
  <c r="R356" i="19"/>
  <c r="S356" i="19"/>
  <c r="T356" i="19"/>
  <c r="U356" i="19"/>
  <c r="V356" i="19"/>
  <c r="W356" i="19"/>
  <c r="X356" i="19"/>
  <c r="Y356" i="19"/>
  <c r="Z356" i="19"/>
  <c r="AA356" i="19"/>
  <c r="AB356" i="19"/>
  <c r="AC356" i="19"/>
  <c r="AD356" i="19"/>
  <c r="AE356" i="19"/>
  <c r="AF356" i="19"/>
  <c r="AG356" i="19"/>
  <c r="AH356" i="19"/>
  <c r="AI356" i="19"/>
  <c r="AJ356" i="19"/>
  <c r="AK356" i="19"/>
  <c r="AL356" i="19"/>
  <c r="AM356" i="19"/>
  <c r="AN356" i="19"/>
  <c r="AO356" i="19"/>
  <c r="AP356" i="19"/>
  <c r="AQ356" i="19"/>
  <c r="C357" i="19"/>
  <c r="D357" i="19"/>
  <c r="F357" i="19"/>
  <c r="G357" i="19"/>
  <c r="H357" i="19"/>
  <c r="P357" i="19"/>
  <c r="Q357" i="19"/>
  <c r="R357" i="19"/>
  <c r="S357" i="19"/>
  <c r="T357" i="19"/>
  <c r="U357" i="19"/>
  <c r="V357" i="19"/>
  <c r="W357" i="19"/>
  <c r="X357" i="19"/>
  <c r="Y357" i="19"/>
  <c r="Z357" i="19"/>
  <c r="AA357" i="19"/>
  <c r="AB357" i="19"/>
  <c r="AC357" i="19"/>
  <c r="AD357" i="19"/>
  <c r="AE357" i="19"/>
  <c r="AF357" i="19"/>
  <c r="AG357" i="19"/>
  <c r="AH357" i="19"/>
  <c r="AI357" i="19"/>
  <c r="AJ357" i="19"/>
  <c r="AK357" i="19"/>
  <c r="AL357" i="19"/>
  <c r="AM357" i="19"/>
  <c r="AN357" i="19"/>
  <c r="AO357" i="19"/>
  <c r="AP357" i="19"/>
  <c r="AQ357" i="19"/>
  <c r="C358" i="19"/>
  <c r="D358" i="19"/>
  <c r="F358" i="19"/>
  <c r="G358" i="19"/>
  <c r="H358" i="19"/>
  <c r="P358" i="19"/>
  <c r="Q358" i="19"/>
  <c r="R358" i="19"/>
  <c r="S358" i="19"/>
  <c r="T358" i="19"/>
  <c r="U358" i="19"/>
  <c r="V358" i="19"/>
  <c r="W358" i="19"/>
  <c r="X358" i="19"/>
  <c r="Y358" i="19"/>
  <c r="Z358" i="19"/>
  <c r="AA358" i="19"/>
  <c r="AB358" i="19"/>
  <c r="AC358" i="19"/>
  <c r="AD358" i="19"/>
  <c r="AE358" i="19"/>
  <c r="AF358" i="19"/>
  <c r="AG358" i="19"/>
  <c r="AH358" i="19"/>
  <c r="AI358" i="19"/>
  <c r="AJ358" i="19"/>
  <c r="AK358" i="19"/>
  <c r="AL358" i="19"/>
  <c r="AM358" i="19"/>
  <c r="AN358" i="19"/>
  <c r="AO358" i="19"/>
  <c r="AP358" i="19"/>
  <c r="AQ358" i="19"/>
  <c r="C359" i="19"/>
  <c r="D359" i="19"/>
  <c r="F359" i="19"/>
  <c r="G359" i="19"/>
  <c r="H359" i="19"/>
  <c r="P359" i="19"/>
  <c r="Q359" i="19"/>
  <c r="R359" i="19"/>
  <c r="S359" i="19"/>
  <c r="T359" i="19"/>
  <c r="U359" i="19"/>
  <c r="V359" i="19"/>
  <c r="W359" i="19"/>
  <c r="X359" i="19"/>
  <c r="Y359" i="19"/>
  <c r="Z359" i="19"/>
  <c r="AA359" i="19"/>
  <c r="AB359" i="19"/>
  <c r="AC359" i="19"/>
  <c r="AD359" i="19"/>
  <c r="AE359" i="19"/>
  <c r="AF359" i="19"/>
  <c r="AG359" i="19"/>
  <c r="AH359" i="19"/>
  <c r="AI359" i="19"/>
  <c r="AJ359" i="19"/>
  <c r="AK359" i="19"/>
  <c r="AL359" i="19"/>
  <c r="AM359" i="19"/>
  <c r="AN359" i="19"/>
  <c r="AO359" i="19"/>
  <c r="AP359" i="19"/>
  <c r="AQ359" i="19"/>
  <c r="C360" i="19"/>
  <c r="D360" i="19"/>
  <c r="F360" i="19"/>
  <c r="G360" i="19"/>
  <c r="H360" i="19"/>
  <c r="P360" i="19"/>
  <c r="Q360" i="19"/>
  <c r="R360" i="19"/>
  <c r="S360" i="19"/>
  <c r="T360" i="19"/>
  <c r="U360" i="19"/>
  <c r="V360" i="19"/>
  <c r="W360" i="19"/>
  <c r="X360" i="19"/>
  <c r="Y360" i="19"/>
  <c r="Z360" i="19"/>
  <c r="AA360" i="19"/>
  <c r="AB360" i="19"/>
  <c r="AC360" i="19"/>
  <c r="AD360" i="19"/>
  <c r="AE360" i="19"/>
  <c r="AF360" i="19"/>
  <c r="AG360" i="19"/>
  <c r="AH360" i="19"/>
  <c r="AI360" i="19"/>
  <c r="AJ360" i="19"/>
  <c r="AK360" i="19"/>
  <c r="AL360" i="19"/>
  <c r="AM360" i="19"/>
  <c r="AN360" i="19"/>
  <c r="AO360" i="19"/>
  <c r="AP360" i="19"/>
  <c r="AQ360" i="19"/>
  <c r="C361" i="19"/>
  <c r="D361" i="19"/>
  <c r="F361" i="19"/>
  <c r="G361" i="19"/>
  <c r="H361" i="19"/>
  <c r="P361" i="19"/>
  <c r="Q361" i="19"/>
  <c r="R361" i="19"/>
  <c r="S361" i="19"/>
  <c r="T361" i="19"/>
  <c r="U361" i="19"/>
  <c r="V361" i="19"/>
  <c r="W361" i="19"/>
  <c r="X361" i="19"/>
  <c r="Y361" i="19"/>
  <c r="Z361" i="19"/>
  <c r="AA361" i="19"/>
  <c r="AB361" i="19"/>
  <c r="AC361" i="19"/>
  <c r="AD361" i="19"/>
  <c r="AE361" i="19"/>
  <c r="AF361" i="19"/>
  <c r="AG361" i="19"/>
  <c r="AH361" i="19"/>
  <c r="AI361" i="19"/>
  <c r="AJ361" i="19"/>
  <c r="AK361" i="19"/>
  <c r="AL361" i="19"/>
  <c r="AM361" i="19"/>
  <c r="AN361" i="19"/>
  <c r="AO361" i="19"/>
  <c r="AP361" i="19"/>
  <c r="AQ361" i="19"/>
  <c r="C362" i="19"/>
  <c r="D362" i="19"/>
  <c r="F362" i="19"/>
  <c r="G362" i="19"/>
  <c r="H362" i="19"/>
  <c r="P362" i="19"/>
  <c r="Q362" i="19"/>
  <c r="R362" i="19"/>
  <c r="S362" i="19"/>
  <c r="T362" i="19"/>
  <c r="U362" i="19"/>
  <c r="V362" i="19"/>
  <c r="W362" i="19"/>
  <c r="X362" i="19"/>
  <c r="Y362" i="19"/>
  <c r="Z362" i="19"/>
  <c r="AA362" i="19"/>
  <c r="AB362" i="19"/>
  <c r="AC362" i="19"/>
  <c r="AD362" i="19"/>
  <c r="AE362" i="19"/>
  <c r="AF362" i="19"/>
  <c r="AG362" i="19"/>
  <c r="AH362" i="19"/>
  <c r="AI362" i="19"/>
  <c r="AJ362" i="19"/>
  <c r="AK362" i="19"/>
  <c r="AL362" i="19"/>
  <c r="AM362" i="19"/>
  <c r="AN362" i="19"/>
  <c r="AO362" i="19"/>
  <c r="AP362" i="19"/>
  <c r="AQ362" i="19"/>
  <c r="C363" i="19"/>
  <c r="D363" i="19"/>
  <c r="F363" i="19"/>
  <c r="G363" i="19"/>
  <c r="H363" i="19"/>
  <c r="P363" i="19"/>
  <c r="Q363" i="19"/>
  <c r="R363" i="19"/>
  <c r="S363" i="19"/>
  <c r="T363" i="19"/>
  <c r="U363" i="19"/>
  <c r="V363" i="19"/>
  <c r="W363" i="19"/>
  <c r="X363" i="19"/>
  <c r="Y363" i="19"/>
  <c r="Z363" i="19"/>
  <c r="AA363" i="19"/>
  <c r="AB363" i="19"/>
  <c r="AC363" i="19"/>
  <c r="AD363" i="19"/>
  <c r="AE363" i="19"/>
  <c r="AF363" i="19"/>
  <c r="AG363" i="19"/>
  <c r="AH363" i="19"/>
  <c r="AI363" i="19"/>
  <c r="AJ363" i="19"/>
  <c r="AK363" i="19"/>
  <c r="AL363" i="19"/>
  <c r="AM363" i="19"/>
  <c r="AN363" i="19"/>
  <c r="AO363" i="19"/>
  <c r="AP363" i="19"/>
  <c r="AQ363" i="19"/>
  <c r="C364" i="19"/>
  <c r="D364" i="19"/>
  <c r="F364" i="19"/>
  <c r="G364" i="19"/>
  <c r="H364" i="19"/>
  <c r="P364" i="19"/>
  <c r="Q364" i="19"/>
  <c r="R364" i="19"/>
  <c r="S364" i="19"/>
  <c r="T364" i="19"/>
  <c r="U364" i="19"/>
  <c r="V364" i="19"/>
  <c r="W364" i="19"/>
  <c r="X364" i="19"/>
  <c r="Y364" i="19"/>
  <c r="Z364" i="19"/>
  <c r="AA364" i="19"/>
  <c r="AB364" i="19"/>
  <c r="AC364" i="19"/>
  <c r="AD364" i="19"/>
  <c r="AE364" i="19"/>
  <c r="AF364" i="19"/>
  <c r="AG364" i="19"/>
  <c r="AH364" i="19"/>
  <c r="AI364" i="19"/>
  <c r="AJ364" i="19"/>
  <c r="AK364" i="19"/>
  <c r="AL364" i="19"/>
  <c r="AM364" i="19"/>
  <c r="AN364" i="19"/>
  <c r="AO364" i="19"/>
  <c r="AP364" i="19"/>
  <c r="AQ364" i="19"/>
  <c r="C365" i="19"/>
  <c r="D365" i="19"/>
  <c r="F365" i="19"/>
  <c r="G365" i="19"/>
  <c r="H365" i="19"/>
  <c r="P365" i="19"/>
  <c r="Q365" i="19"/>
  <c r="R365" i="19"/>
  <c r="S365" i="19"/>
  <c r="T365" i="19"/>
  <c r="U365" i="19"/>
  <c r="V365" i="19"/>
  <c r="W365" i="19"/>
  <c r="X365" i="19"/>
  <c r="Y365" i="19"/>
  <c r="Z365" i="19"/>
  <c r="AA365" i="19"/>
  <c r="AB365" i="19"/>
  <c r="AC365" i="19"/>
  <c r="AD365" i="19"/>
  <c r="AE365" i="19"/>
  <c r="AF365" i="19"/>
  <c r="AG365" i="19"/>
  <c r="AH365" i="19"/>
  <c r="AI365" i="19"/>
  <c r="AJ365" i="19"/>
  <c r="AK365" i="19"/>
  <c r="AL365" i="19"/>
  <c r="AM365" i="19"/>
  <c r="AN365" i="19"/>
  <c r="AO365" i="19"/>
  <c r="AP365" i="19"/>
  <c r="AQ365" i="19"/>
  <c r="C366" i="19"/>
  <c r="D366" i="19"/>
  <c r="F366" i="19"/>
  <c r="G366" i="19"/>
  <c r="H366" i="19"/>
  <c r="P366" i="19"/>
  <c r="Q366" i="19"/>
  <c r="R366" i="19"/>
  <c r="S366" i="19"/>
  <c r="T366" i="19"/>
  <c r="U366" i="19"/>
  <c r="V366" i="19"/>
  <c r="W366" i="19"/>
  <c r="X366" i="19"/>
  <c r="Y366" i="19"/>
  <c r="Z366" i="19"/>
  <c r="AA366" i="19"/>
  <c r="AB366" i="19"/>
  <c r="AC366" i="19"/>
  <c r="AD366" i="19"/>
  <c r="AE366" i="19"/>
  <c r="AF366" i="19"/>
  <c r="AG366" i="19"/>
  <c r="AH366" i="19"/>
  <c r="AI366" i="19"/>
  <c r="AJ366" i="19"/>
  <c r="AK366" i="19"/>
  <c r="AL366" i="19"/>
  <c r="AM366" i="19"/>
  <c r="AN366" i="19"/>
  <c r="AO366" i="19"/>
  <c r="AP366" i="19"/>
  <c r="AQ366" i="19"/>
  <c r="C367" i="19"/>
  <c r="D367" i="19"/>
  <c r="F367" i="19"/>
  <c r="G367" i="19"/>
  <c r="H367" i="19"/>
  <c r="P367" i="19"/>
  <c r="Q367" i="19"/>
  <c r="R367" i="19"/>
  <c r="S367" i="19"/>
  <c r="T367" i="19"/>
  <c r="U367" i="19"/>
  <c r="V367" i="19"/>
  <c r="W367" i="19"/>
  <c r="X367" i="19"/>
  <c r="Y367" i="19"/>
  <c r="Z367" i="19"/>
  <c r="AA367" i="19"/>
  <c r="AB367" i="19"/>
  <c r="AC367" i="19"/>
  <c r="AD367" i="19"/>
  <c r="AE367" i="19"/>
  <c r="AF367" i="19"/>
  <c r="AG367" i="19"/>
  <c r="AH367" i="19"/>
  <c r="AI367" i="19"/>
  <c r="AJ367" i="19"/>
  <c r="AK367" i="19"/>
  <c r="AL367" i="19"/>
  <c r="AM367" i="19"/>
  <c r="AN367" i="19"/>
  <c r="AO367" i="19"/>
  <c r="AP367" i="19"/>
  <c r="AQ367" i="19"/>
  <c r="C368" i="19"/>
  <c r="D368" i="19"/>
  <c r="F368" i="19"/>
  <c r="G368" i="19"/>
  <c r="H368" i="19"/>
  <c r="P368" i="19"/>
  <c r="Q368" i="19"/>
  <c r="R368" i="19"/>
  <c r="S368" i="19"/>
  <c r="T368" i="19"/>
  <c r="U368" i="19"/>
  <c r="V368" i="19"/>
  <c r="W368" i="19"/>
  <c r="X368" i="19"/>
  <c r="Y368" i="19"/>
  <c r="Z368" i="19"/>
  <c r="AA368" i="19"/>
  <c r="AB368" i="19"/>
  <c r="AC368" i="19"/>
  <c r="AD368" i="19"/>
  <c r="AE368" i="19"/>
  <c r="AF368" i="19"/>
  <c r="AG368" i="19"/>
  <c r="AH368" i="19"/>
  <c r="AI368" i="19"/>
  <c r="AJ368" i="19"/>
  <c r="AK368" i="19"/>
  <c r="AL368" i="19"/>
  <c r="AM368" i="19"/>
  <c r="AN368" i="19"/>
  <c r="AO368" i="19"/>
  <c r="AP368" i="19"/>
  <c r="AQ368" i="19"/>
  <c r="C369" i="19"/>
  <c r="D369" i="19"/>
  <c r="F369" i="19"/>
  <c r="G369" i="19"/>
  <c r="H369" i="19"/>
  <c r="P369" i="19"/>
  <c r="Q369" i="19"/>
  <c r="R369" i="19"/>
  <c r="S369" i="19"/>
  <c r="T369" i="19"/>
  <c r="U369" i="19"/>
  <c r="V369" i="19"/>
  <c r="W369" i="19"/>
  <c r="X369" i="19"/>
  <c r="Y369" i="19"/>
  <c r="Z369" i="19"/>
  <c r="AA369" i="19"/>
  <c r="AB369" i="19"/>
  <c r="AC369" i="19"/>
  <c r="AD369" i="19"/>
  <c r="AE369" i="19"/>
  <c r="AF369" i="19"/>
  <c r="AG369" i="19"/>
  <c r="AH369" i="19"/>
  <c r="AI369" i="19"/>
  <c r="AJ369" i="19"/>
  <c r="AK369" i="19"/>
  <c r="AL369" i="19"/>
  <c r="AM369" i="19"/>
  <c r="AN369" i="19"/>
  <c r="AO369" i="19"/>
  <c r="AP369" i="19"/>
  <c r="AQ369" i="19"/>
  <c r="C370" i="19"/>
  <c r="D370" i="19"/>
  <c r="F370" i="19"/>
  <c r="G370" i="19"/>
  <c r="H370" i="19"/>
  <c r="P370" i="19"/>
  <c r="Q370" i="19"/>
  <c r="R370" i="19"/>
  <c r="S370" i="19"/>
  <c r="T370" i="19"/>
  <c r="U370" i="19"/>
  <c r="V370" i="19"/>
  <c r="W370" i="19"/>
  <c r="X370" i="19"/>
  <c r="Y370" i="19"/>
  <c r="Z370" i="19"/>
  <c r="AA370" i="19"/>
  <c r="AB370" i="19"/>
  <c r="AC370" i="19"/>
  <c r="AD370" i="19"/>
  <c r="AE370" i="19"/>
  <c r="AF370" i="19"/>
  <c r="AG370" i="19"/>
  <c r="AH370" i="19"/>
  <c r="AI370" i="19"/>
  <c r="AJ370" i="19"/>
  <c r="AK370" i="19"/>
  <c r="AL370" i="19"/>
  <c r="AM370" i="19"/>
  <c r="AN370" i="19"/>
  <c r="AO370" i="19"/>
  <c r="AP370" i="19"/>
  <c r="AQ370" i="19"/>
  <c r="C371" i="19"/>
  <c r="D371" i="19"/>
  <c r="F371" i="19"/>
  <c r="G371" i="19"/>
  <c r="H371" i="19"/>
  <c r="P371" i="19"/>
  <c r="Q371" i="19"/>
  <c r="R371" i="19"/>
  <c r="S371" i="19"/>
  <c r="T371" i="19"/>
  <c r="U371" i="19"/>
  <c r="V371" i="19"/>
  <c r="W371" i="19"/>
  <c r="X371" i="19"/>
  <c r="Y371" i="19"/>
  <c r="Z371" i="19"/>
  <c r="AA371" i="19"/>
  <c r="AB371" i="19"/>
  <c r="AC371" i="19"/>
  <c r="AD371" i="19"/>
  <c r="AE371" i="19"/>
  <c r="AF371" i="19"/>
  <c r="AG371" i="19"/>
  <c r="AH371" i="19"/>
  <c r="AI371" i="19"/>
  <c r="AJ371" i="19"/>
  <c r="AK371" i="19"/>
  <c r="AL371" i="19"/>
  <c r="AM371" i="19"/>
  <c r="AN371" i="19"/>
  <c r="AO371" i="19"/>
  <c r="AP371" i="19"/>
  <c r="AQ371" i="19"/>
  <c r="C372" i="19"/>
  <c r="D372" i="19"/>
  <c r="F372" i="19"/>
  <c r="G372" i="19"/>
  <c r="H372" i="19"/>
  <c r="P372" i="19"/>
  <c r="Q372" i="19"/>
  <c r="R372" i="19"/>
  <c r="S372" i="19"/>
  <c r="T372" i="19"/>
  <c r="U372" i="19"/>
  <c r="V372" i="19"/>
  <c r="W372" i="19"/>
  <c r="X372" i="19"/>
  <c r="Y372" i="19"/>
  <c r="Z372" i="19"/>
  <c r="AA372" i="19"/>
  <c r="AB372" i="19"/>
  <c r="AC372" i="19"/>
  <c r="AD372" i="19"/>
  <c r="AE372" i="19"/>
  <c r="AF372" i="19"/>
  <c r="AG372" i="19"/>
  <c r="AH372" i="19"/>
  <c r="AI372" i="19"/>
  <c r="AJ372" i="19"/>
  <c r="AK372" i="19"/>
  <c r="AL372" i="19"/>
  <c r="AM372" i="19"/>
  <c r="AN372" i="19"/>
  <c r="AO372" i="19"/>
  <c r="AP372" i="19"/>
  <c r="AQ372" i="19"/>
  <c r="C373" i="19"/>
  <c r="D373" i="19"/>
  <c r="F373" i="19"/>
  <c r="G373" i="19"/>
  <c r="H373" i="19"/>
  <c r="P373" i="19"/>
  <c r="Q373" i="19"/>
  <c r="R373" i="19"/>
  <c r="S373" i="19"/>
  <c r="T373" i="19"/>
  <c r="U373" i="19"/>
  <c r="V373" i="19"/>
  <c r="W373" i="19"/>
  <c r="X373" i="19"/>
  <c r="Y373" i="19"/>
  <c r="Z373" i="19"/>
  <c r="AA373" i="19"/>
  <c r="AB373" i="19"/>
  <c r="AC373" i="19"/>
  <c r="AD373" i="19"/>
  <c r="AE373" i="19"/>
  <c r="AF373" i="19"/>
  <c r="AG373" i="19"/>
  <c r="AH373" i="19"/>
  <c r="AI373" i="19"/>
  <c r="AJ373" i="19"/>
  <c r="AK373" i="19"/>
  <c r="AL373" i="19"/>
  <c r="AM373" i="19"/>
  <c r="AN373" i="19"/>
  <c r="AO373" i="19"/>
  <c r="AP373" i="19"/>
  <c r="AQ373" i="19"/>
  <c r="C374" i="19"/>
  <c r="D374" i="19"/>
  <c r="F374" i="19"/>
  <c r="G374" i="19"/>
  <c r="H374" i="19"/>
  <c r="P374" i="19"/>
  <c r="Q374" i="19"/>
  <c r="R374" i="19"/>
  <c r="S374" i="19"/>
  <c r="T374" i="19"/>
  <c r="U374" i="19"/>
  <c r="V374" i="19"/>
  <c r="W374" i="19"/>
  <c r="X374" i="19"/>
  <c r="Y374" i="19"/>
  <c r="Z374" i="19"/>
  <c r="AA374" i="19"/>
  <c r="AB374" i="19"/>
  <c r="AC374" i="19"/>
  <c r="AD374" i="19"/>
  <c r="AE374" i="19"/>
  <c r="AF374" i="19"/>
  <c r="AG374" i="19"/>
  <c r="AH374" i="19"/>
  <c r="AI374" i="19"/>
  <c r="AJ374" i="19"/>
  <c r="AK374" i="19"/>
  <c r="AL374" i="19"/>
  <c r="AM374" i="19"/>
  <c r="AN374" i="19"/>
  <c r="AO374" i="19"/>
  <c r="AP374" i="19"/>
  <c r="AQ374" i="19"/>
  <c r="C375" i="19"/>
  <c r="D375" i="19"/>
  <c r="F375" i="19"/>
  <c r="G375" i="19"/>
  <c r="H375" i="19"/>
  <c r="P375" i="19"/>
  <c r="Q375" i="19"/>
  <c r="R375" i="19"/>
  <c r="S375" i="19"/>
  <c r="T375" i="19"/>
  <c r="U375" i="19"/>
  <c r="V375" i="19"/>
  <c r="W375" i="19"/>
  <c r="X375" i="19"/>
  <c r="Y375" i="19"/>
  <c r="Z375" i="19"/>
  <c r="AA375" i="19"/>
  <c r="AB375" i="19"/>
  <c r="AC375" i="19"/>
  <c r="AD375" i="19"/>
  <c r="AE375" i="19"/>
  <c r="AF375" i="19"/>
  <c r="AG375" i="19"/>
  <c r="AH375" i="19"/>
  <c r="AI375" i="19"/>
  <c r="AJ375" i="19"/>
  <c r="AK375" i="19"/>
  <c r="AL375" i="19"/>
  <c r="AM375" i="19"/>
  <c r="AN375" i="19"/>
  <c r="AO375" i="19"/>
  <c r="AP375" i="19"/>
  <c r="AQ375" i="19"/>
  <c r="C376" i="19"/>
  <c r="D376" i="19"/>
  <c r="F376" i="19"/>
  <c r="G376" i="19"/>
  <c r="H376" i="19"/>
  <c r="P376" i="19"/>
  <c r="Q376" i="19"/>
  <c r="R376" i="19"/>
  <c r="S376" i="19"/>
  <c r="T376" i="19"/>
  <c r="U376" i="19"/>
  <c r="V376" i="19"/>
  <c r="W376" i="19"/>
  <c r="X376" i="19"/>
  <c r="Y376" i="19"/>
  <c r="Z376" i="19"/>
  <c r="AA376" i="19"/>
  <c r="AB376" i="19"/>
  <c r="AC376" i="19"/>
  <c r="AD376" i="19"/>
  <c r="AE376" i="19"/>
  <c r="AF376" i="19"/>
  <c r="AG376" i="19"/>
  <c r="AH376" i="19"/>
  <c r="AI376" i="19"/>
  <c r="AJ376" i="19"/>
  <c r="AK376" i="19"/>
  <c r="AL376" i="19"/>
  <c r="AM376" i="19"/>
  <c r="AN376" i="19"/>
  <c r="AO376" i="19"/>
  <c r="AP376" i="19"/>
  <c r="AQ376" i="19"/>
  <c r="C377" i="19"/>
  <c r="D377" i="19"/>
  <c r="F377" i="19"/>
  <c r="G377" i="19"/>
  <c r="H377" i="19"/>
  <c r="P377" i="19"/>
  <c r="Q377" i="19"/>
  <c r="R377" i="19"/>
  <c r="S377" i="19"/>
  <c r="T377" i="19"/>
  <c r="U377" i="19"/>
  <c r="V377" i="19"/>
  <c r="W377" i="19"/>
  <c r="X377" i="19"/>
  <c r="Y377" i="19"/>
  <c r="Z377" i="19"/>
  <c r="AA377" i="19"/>
  <c r="AB377" i="19"/>
  <c r="AC377" i="19"/>
  <c r="AD377" i="19"/>
  <c r="AE377" i="19"/>
  <c r="AF377" i="19"/>
  <c r="AG377" i="19"/>
  <c r="AH377" i="19"/>
  <c r="AI377" i="19"/>
  <c r="AJ377" i="19"/>
  <c r="AK377" i="19"/>
  <c r="AL377" i="19"/>
  <c r="AM377" i="19"/>
  <c r="AN377" i="19"/>
  <c r="AO377" i="19"/>
  <c r="AP377" i="19"/>
  <c r="AQ377" i="19"/>
  <c r="C378" i="19"/>
  <c r="D378" i="19"/>
  <c r="F378" i="19"/>
  <c r="G378" i="19"/>
  <c r="H378" i="19"/>
  <c r="P378" i="19"/>
  <c r="Q378" i="19"/>
  <c r="R378" i="19"/>
  <c r="S378" i="19"/>
  <c r="T378" i="19"/>
  <c r="U378" i="19"/>
  <c r="V378" i="19"/>
  <c r="W378" i="19"/>
  <c r="X378" i="19"/>
  <c r="Y378" i="19"/>
  <c r="Z378" i="19"/>
  <c r="AA378" i="19"/>
  <c r="AB378" i="19"/>
  <c r="AC378" i="19"/>
  <c r="AD378" i="19"/>
  <c r="AE378" i="19"/>
  <c r="AF378" i="19"/>
  <c r="AG378" i="19"/>
  <c r="AH378" i="19"/>
  <c r="AI378" i="19"/>
  <c r="AJ378" i="19"/>
  <c r="AK378" i="19"/>
  <c r="AL378" i="19"/>
  <c r="AM378" i="19"/>
  <c r="AN378" i="19"/>
  <c r="AO378" i="19"/>
  <c r="AP378" i="19"/>
  <c r="AQ378" i="19"/>
  <c r="C379" i="19"/>
  <c r="D379" i="19"/>
  <c r="F379" i="19"/>
  <c r="G379" i="19"/>
  <c r="H379" i="19"/>
  <c r="P379" i="19"/>
  <c r="Q379" i="19"/>
  <c r="R379" i="19"/>
  <c r="S379" i="19"/>
  <c r="T379" i="19"/>
  <c r="U379" i="19"/>
  <c r="V379" i="19"/>
  <c r="W379" i="19"/>
  <c r="X379" i="19"/>
  <c r="Y379" i="19"/>
  <c r="Z379" i="19"/>
  <c r="AA379" i="19"/>
  <c r="AB379" i="19"/>
  <c r="AC379" i="19"/>
  <c r="AD379" i="19"/>
  <c r="AE379" i="19"/>
  <c r="AF379" i="19"/>
  <c r="AG379" i="19"/>
  <c r="AH379" i="19"/>
  <c r="AI379" i="19"/>
  <c r="AJ379" i="19"/>
  <c r="AK379" i="19"/>
  <c r="AL379" i="19"/>
  <c r="AM379" i="19"/>
  <c r="AN379" i="19"/>
  <c r="AO379" i="19"/>
  <c r="AP379" i="19"/>
  <c r="AQ379" i="19"/>
  <c r="C380" i="19"/>
  <c r="D380" i="19"/>
  <c r="F380" i="19"/>
  <c r="G380" i="19"/>
  <c r="H380" i="19"/>
  <c r="P380" i="19"/>
  <c r="Q380" i="19"/>
  <c r="R380" i="19"/>
  <c r="S380" i="19"/>
  <c r="T380" i="19"/>
  <c r="U380" i="19"/>
  <c r="V380" i="19"/>
  <c r="W380" i="19"/>
  <c r="X380" i="19"/>
  <c r="Y380" i="19"/>
  <c r="Z380" i="19"/>
  <c r="AA380" i="19"/>
  <c r="AB380" i="19"/>
  <c r="AC380" i="19"/>
  <c r="AD380" i="19"/>
  <c r="AE380" i="19"/>
  <c r="AF380" i="19"/>
  <c r="AG380" i="19"/>
  <c r="AH380" i="19"/>
  <c r="AI380" i="19"/>
  <c r="AJ380" i="19"/>
  <c r="AK380" i="19"/>
  <c r="AL380" i="19"/>
  <c r="AM380" i="19"/>
  <c r="AN380" i="19"/>
  <c r="AO380" i="19"/>
  <c r="AP380" i="19"/>
  <c r="AQ380" i="19"/>
  <c r="C381" i="19"/>
  <c r="D381" i="19"/>
  <c r="F381" i="19"/>
  <c r="G381" i="19"/>
  <c r="H381" i="19"/>
  <c r="P381" i="19"/>
  <c r="Q381" i="19"/>
  <c r="R381" i="19"/>
  <c r="S381" i="19"/>
  <c r="T381" i="19"/>
  <c r="U381" i="19"/>
  <c r="V381" i="19"/>
  <c r="W381" i="19"/>
  <c r="X381" i="19"/>
  <c r="Y381" i="19"/>
  <c r="Z381" i="19"/>
  <c r="AA381" i="19"/>
  <c r="AB381" i="19"/>
  <c r="AC381" i="19"/>
  <c r="AD381" i="19"/>
  <c r="AE381" i="19"/>
  <c r="AF381" i="19"/>
  <c r="AG381" i="19"/>
  <c r="AH381" i="19"/>
  <c r="AI381" i="19"/>
  <c r="AJ381" i="19"/>
  <c r="AK381" i="19"/>
  <c r="AL381" i="19"/>
  <c r="AM381" i="19"/>
  <c r="AN381" i="19"/>
  <c r="AO381" i="19"/>
  <c r="AP381" i="19"/>
  <c r="AQ381" i="19"/>
  <c r="C382" i="19"/>
  <c r="D382" i="19"/>
  <c r="F382" i="19"/>
  <c r="G382" i="19"/>
  <c r="H382" i="19"/>
  <c r="P382" i="19"/>
  <c r="Q382" i="19"/>
  <c r="R382" i="19"/>
  <c r="S382" i="19"/>
  <c r="T382" i="19"/>
  <c r="U382" i="19"/>
  <c r="V382" i="19"/>
  <c r="W382" i="19"/>
  <c r="X382" i="19"/>
  <c r="Y382" i="19"/>
  <c r="Z382" i="19"/>
  <c r="AA382" i="19"/>
  <c r="AB382" i="19"/>
  <c r="AC382" i="19"/>
  <c r="AD382" i="19"/>
  <c r="AE382" i="19"/>
  <c r="AF382" i="19"/>
  <c r="AG382" i="19"/>
  <c r="AH382" i="19"/>
  <c r="AI382" i="19"/>
  <c r="AJ382" i="19"/>
  <c r="AK382" i="19"/>
  <c r="AL382" i="19"/>
  <c r="AM382" i="19"/>
  <c r="AN382" i="19"/>
  <c r="AO382" i="19"/>
  <c r="AP382" i="19"/>
  <c r="AQ382" i="19"/>
  <c r="C383" i="19"/>
  <c r="D383" i="19"/>
  <c r="F383" i="19"/>
  <c r="G383" i="19"/>
  <c r="H383" i="19"/>
  <c r="P383" i="19"/>
  <c r="Q383" i="19"/>
  <c r="R383" i="19"/>
  <c r="S383" i="19"/>
  <c r="T383" i="19"/>
  <c r="U383" i="19"/>
  <c r="V383" i="19"/>
  <c r="W383" i="19"/>
  <c r="X383" i="19"/>
  <c r="Y383" i="19"/>
  <c r="Z383" i="19"/>
  <c r="AA383" i="19"/>
  <c r="AB383" i="19"/>
  <c r="AC383" i="19"/>
  <c r="AD383" i="19"/>
  <c r="AE383" i="19"/>
  <c r="AF383" i="19"/>
  <c r="AG383" i="19"/>
  <c r="AH383" i="19"/>
  <c r="AI383" i="19"/>
  <c r="AJ383" i="19"/>
  <c r="AK383" i="19"/>
  <c r="AL383" i="19"/>
  <c r="AM383" i="19"/>
  <c r="AN383" i="19"/>
  <c r="AO383" i="19"/>
  <c r="AP383" i="19"/>
  <c r="AQ383" i="19"/>
  <c r="C384" i="19"/>
  <c r="D384" i="19"/>
  <c r="F384" i="19"/>
  <c r="G384" i="19"/>
  <c r="H384" i="19"/>
  <c r="P384" i="19"/>
  <c r="Q384" i="19"/>
  <c r="R384" i="19"/>
  <c r="S384" i="19"/>
  <c r="T384" i="19"/>
  <c r="U384" i="19"/>
  <c r="V384" i="19"/>
  <c r="W384" i="19"/>
  <c r="X384" i="19"/>
  <c r="Y384" i="19"/>
  <c r="Z384" i="19"/>
  <c r="AA384" i="19"/>
  <c r="AB384" i="19"/>
  <c r="AC384" i="19"/>
  <c r="AD384" i="19"/>
  <c r="AE384" i="19"/>
  <c r="AF384" i="19"/>
  <c r="AG384" i="19"/>
  <c r="AH384" i="19"/>
  <c r="AI384" i="19"/>
  <c r="AJ384" i="19"/>
  <c r="AK384" i="19"/>
  <c r="AL384" i="19"/>
  <c r="AM384" i="19"/>
  <c r="AN384" i="19"/>
  <c r="AO384" i="19"/>
  <c r="AP384" i="19"/>
  <c r="AQ384" i="19"/>
  <c r="C385" i="19"/>
  <c r="D385" i="19"/>
  <c r="F385" i="19"/>
  <c r="G385" i="19"/>
  <c r="H385" i="19"/>
  <c r="P385" i="19"/>
  <c r="Q385" i="19"/>
  <c r="R385" i="19"/>
  <c r="S385" i="19"/>
  <c r="T385" i="19"/>
  <c r="U385" i="19"/>
  <c r="V385" i="19"/>
  <c r="W385" i="19"/>
  <c r="X385" i="19"/>
  <c r="Y385" i="19"/>
  <c r="Z385" i="19"/>
  <c r="AA385" i="19"/>
  <c r="AB385" i="19"/>
  <c r="AC385" i="19"/>
  <c r="AD385" i="19"/>
  <c r="AE385" i="19"/>
  <c r="AF385" i="19"/>
  <c r="AG385" i="19"/>
  <c r="AH385" i="19"/>
  <c r="AI385" i="19"/>
  <c r="AJ385" i="19"/>
  <c r="AK385" i="19"/>
  <c r="AL385" i="19"/>
  <c r="AM385" i="19"/>
  <c r="AN385" i="19"/>
  <c r="AO385" i="19"/>
  <c r="AP385" i="19"/>
  <c r="AQ385" i="19"/>
  <c r="C386" i="19"/>
  <c r="D386" i="19"/>
  <c r="F386" i="19"/>
  <c r="G386" i="19"/>
  <c r="H386" i="19"/>
  <c r="P386" i="19"/>
  <c r="Q386" i="19"/>
  <c r="R386" i="19"/>
  <c r="S386" i="19"/>
  <c r="T386" i="19"/>
  <c r="U386" i="19"/>
  <c r="V386" i="19"/>
  <c r="W386" i="19"/>
  <c r="X386" i="19"/>
  <c r="Y386" i="19"/>
  <c r="Z386" i="19"/>
  <c r="AA386" i="19"/>
  <c r="AB386" i="19"/>
  <c r="AC386" i="19"/>
  <c r="AD386" i="19"/>
  <c r="AE386" i="19"/>
  <c r="AF386" i="19"/>
  <c r="AG386" i="19"/>
  <c r="AH386" i="19"/>
  <c r="AI386" i="19"/>
  <c r="AJ386" i="19"/>
  <c r="AK386" i="19"/>
  <c r="AL386" i="19"/>
  <c r="AM386" i="19"/>
  <c r="AN386" i="19"/>
  <c r="AO386" i="19"/>
  <c r="AP386" i="19"/>
  <c r="AQ386" i="19"/>
  <c r="C387" i="19"/>
  <c r="D387" i="19"/>
  <c r="F387" i="19"/>
  <c r="G387" i="19"/>
  <c r="H387" i="19"/>
  <c r="P387" i="19"/>
  <c r="Q387" i="19"/>
  <c r="R387" i="19"/>
  <c r="S387" i="19"/>
  <c r="T387" i="19"/>
  <c r="U387" i="19"/>
  <c r="V387" i="19"/>
  <c r="W387" i="19"/>
  <c r="X387" i="19"/>
  <c r="Y387" i="19"/>
  <c r="Z387" i="19"/>
  <c r="AA387" i="19"/>
  <c r="AB387" i="19"/>
  <c r="AC387" i="19"/>
  <c r="AD387" i="19"/>
  <c r="AE387" i="19"/>
  <c r="AF387" i="19"/>
  <c r="AG387" i="19"/>
  <c r="AH387" i="19"/>
  <c r="AI387" i="19"/>
  <c r="AJ387" i="19"/>
  <c r="AK387" i="19"/>
  <c r="AL387" i="19"/>
  <c r="AM387" i="19"/>
  <c r="AN387" i="19"/>
  <c r="AO387" i="19"/>
  <c r="AP387" i="19"/>
  <c r="AQ387" i="19"/>
  <c r="C388" i="19"/>
  <c r="D388" i="19"/>
  <c r="F388" i="19"/>
  <c r="G388" i="19"/>
  <c r="H388" i="19"/>
  <c r="P388" i="19"/>
  <c r="Q388" i="19"/>
  <c r="R388" i="19"/>
  <c r="S388" i="19"/>
  <c r="T388" i="19"/>
  <c r="U388" i="19"/>
  <c r="V388" i="19"/>
  <c r="W388" i="19"/>
  <c r="X388" i="19"/>
  <c r="Y388" i="19"/>
  <c r="Z388" i="19"/>
  <c r="AA388" i="19"/>
  <c r="AB388" i="19"/>
  <c r="AC388" i="19"/>
  <c r="AD388" i="19"/>
  <c r="AE388" i="19"/>
  <c r="AF388" i="19"/>
  <c r="AG388" i="19"/>
  <c r="AH388" i="19"/>
  <c r="AI388" i="19"/>
  <c r="AJ388" i="19"/>
  <c r="AK388" i="19"/>
  <c r="AL388" i="19"/>
  <c r="AM388" i="19"/>
  <c r="AN388" i="19"/>
  <c r="AO388" i="19"/>
  <c r="AP388" i="19"/>
  <c r="AQ388" i="19"/>
  <c r="C389" i="19"/>
  <c r="D389" i="19"/>
  <c r="F389" i="19"/>
  <c r="G389" i="19"/>
  <c r="H389" i="19"/>
  <c r="P389" i="19"/>
  <c r="Q389" i="19"/>
  <c r="R389" i="19"/>
  <c r="S389" i="19"/>
  <c r="T389" i="19"/>
  <c r="U389" i="19"/>
  <c r="V389" i="19"/>
  <c r="W389" i="19"/>
  <c r="X389" i="19"/>
  <c r="Y389" i="19"/>
  <c r="Z389" i="19"/>
  <c r="AA389" i="19"/>
  <c r="AB389" i="19"/>
  <c r="AC389" i="19"/>
  <c r="AD389" i="19"/>
  <c r="AE389" i="19"/>
  <c r="AF389" i="19"/>
  <c r="AG389" i="19"/>
  <c r="AH389" i="19"/>
  <c r="AI389" i="19"/>
  <c r="AJ389" i="19"/>
  <c r="AK389" i="19"/>
  <c r="AL389" i="19"/>
  <c r="AM389" i="19"/>
  <c r="AN389" i="19"/>
  <c r="AO389" i="19"/>
  <c r="AP389" i="19"/>
  <c r="AQ389" i="19"/>
  <c r="C390" i="19"/>
  <c r="D390" i="19"/>
  <c r="F390" i="19"/>
  <c r="G390" i="19"/>
  <c r="H390" i="19"/>
  <c r="P390" i="19"/>
  <c r="Q390" i="19"/>
  <c r="R390" i="19"/>
  <c r="S390" i="19"/>
  <c r="T390" i="19"/>
  <c r="U390" i="19"/>
  <c r="V390" i="19"/>
  <c r="W390" i="19"/>
  <c r="X390" i="19"/>
  <c r="Y390" i="19"/>
  <c r="Z390" i="19"/>
  <c r="AA390" i="19"/>
  <c r="AB390" i="19"/>
  <c r="AC390" i="19"/>
  <c r="AD390" i="19"/>
  <c r="AE390" i="19"/>
  <c r="AF390" i="19"/>
  <c r="AG390" i="19"/>
  <c r="AH390" i="19"/>
  <c r="AI390" i="19"/>
  <c r="AJ390" i="19"/>
  <c r="AK390" i="19"/>
  <c r="AL390" i="19"/>
  <c r="AM390" i="19"/>
  <c r="AN390" i="19"/>
  <c r="AO390" i="19"/>
  <c r="AP390" i="19"/>
  <c r="AQ390" i="19"/>
  <c r="C391" i="19"/>
  <c r="D391" i="19"/>
  <c r="F391" i="19"/>
  <c r="G391" i="19"/>
  <c r="H391" i="19"/>
  <c r="P391" i="19"/>
  <c r="Q391" i="19"/>
  <c r="R391" i="19"/>
  <c r="S391" i="19"/>
  <c r="T391" i="19"/>
  <c r="U391" i="19"/>
  <c r="V391" i="19"/>
  <c r="W391" i="19"/>
  <c r="X391" i="19"/>
  <c r="Y391" i="19"/>
  <c r="Z391" i="19"/>
  <c r="AA391" i="19"/>
  <c r="AB391" i="19"/>
  <c r="AC391" i="19"/>
  <c r="AD391" i="19"/>
  <c r="AE391" i="19"/>
  <c r="AF391" i="19"/>
  <c r="AG391" i="19"/>
  <c r="AH391" i="19"/>
  <c r="AI391" i="19"/>
  <c r="AJ391" i="19"/>
  <c r="AK391" i="19"/>
  <c r="AL391" i="19"/>
  <c r="AM391" i="19"/>
  <c r="AN391" i="19"/>
  <c r="AO391" i="19"/>
  <c r="AP391" i="19"/>
  <c r="AQ391" i="19"/>
  <c r="C392" i="19"/>
  <c r="D392" i="19"/>
  <c r="F392" i="19"/>
  <c r="G392" i="19"/>
  <c r="H392" i="19"/>
  <c r="P392" i="19"/>
  <c r="Q392" i="19"/>
  <c r="R392" i="19"/>
  <c r="S392" i="19"/>
  <c r="T392" i="19"/>
  <c r="U392" i="19"/>
  <c r="V392" i="19"/>
  <c r="W392" i="19"/>
  <c r="X392" i="19"/>
  <c r="Y392" i="19"/>
  <c r="Z392" i="19"/>
  <c r="AA392" i="19"/>
  <c r="AB392" i="19"/>
  <c r="AC392" i="19"/>
  <c r="AD392" i="19"/>
  <c r="AE392" i="19"/>
  <c r="AF392" i="19"/>
  <c r="AG392" i="19"/>
  <c r="AH392" i="19"/>
  <c r="AI392" i="19"/>
  <c r="AJ392" i="19"/>
  <c r="AK392" i="19"/>
  <c r="AL392" i="19"/>
  <c r="AM392" i="19"/>
  <c r="AN392" i="19"/>
  <c r="AO392" i="19"/>
  <c r="AP392" i="19"/>
  <c r="AQ392" i="19"/>
  <c r="C393" i="19"/>
  <c r="D393" i="19"/>
  <c r="F393" i="19"/>
  <c r="G393" i="19"/>
  <c r="H393" i="19"/>
  <c r="P393" i="19"/>
  <c r="Q393" i="19"/>
  <c r="R393" i="19"/>
  <c r="S393" i="19"/>
  <c r="T393" i="19"/>
  <c r="U393" i="19"/>
  <c r="V393" i="19"/>
  <c r="W393" i="19"/>
  <c r="X393" i="19"/>
  <c r="Y393" i="19"/>
  <c r="Z393" i="19"/>
  <c r="AA393" i="19"/>
  <c r="AB393" i="19"/>
  <c r="AC393" i="19"/>
  <c r="AD393" i="19"/>
  <c r="AE393" i="19"/>
  <c r="AF393" i="19"/>
  <c r="AG393" i="19"/>
  <c r="AH393" i="19"/>
  <c r="AI393" i="19"/>
  <c r="AJ393" i="19"/>
  <c r="AK393" i="19"/>
  <c r="AL393" i="19"/>
  <c r="AM393" i="19"/>
  <c r="AN393" i="19"/>
  <c r="AO393" i="19"/>
  <c r="AP393" i="19"/>
  <c r="AQ393" i="19"/>
  <c r="C394" i="19"/>
  <c r="D394" i="19"/>
  <c r="F394" i="19"/>
  <c r="G394" i="19"/>
  <c r="H394" i="19"/>
  <c r="P394" i="19"/>
  <c r="Q394" i="19"/>
  <c r="R394" i="19"/>
  <c r="S394" i="19"/>
  <c r="T394" i="19"/>
  <c r="U394" i="19"/>
  <c r="V394" i="19"/>
  <c r="W394" i="19"/>
  <c r="X394" i="19"/>
  <c r="Y394" i="19"/>
  <c r="Z394" i="19"/>
  <c r="AA394" i="19"/>
  <c r="AB394" i="19"/>
  <c r="AC394" i="19"/>
  <c r="AD394" i="19"/>
  <c r="AE394" i="19"/>
  <c r="AF394" i="19"/>
  <c r="AG394" i="19"/>
  <c r="AH394" i="19"/>
  <c r="AI394" i="19"/>
  <c r="AJ394" i="19"/>
  <c r="AK394" i="19"/>
  <c r="AL394" i="19"/>
  <c r="AM394" i="19"/>
  <c r="AN394" i="19"/>
  <c r="AO394" i="19"/>
  <c r="AP394" i="19"/>
  <c r="AQ394" i="19"/>
  <c r="C395" i="19"/>
  <c r="D395" i="19"/>
  <c r="F395" i="19"/>
  <c r="G395" i="19"/>
  <c r="H395" i="19"/>
  <c r="P395" i="19"/>
  <c r="Q395" i="19"/>
  <c r="R395" i="19"/>
  <c r="S395" i="19"/>
  <c r="T395" i="19"/>
  <c r="U395" i="19"/>
  <c r="V395" i="19"/>
  <c r="W395" i="19"/>
  <c r="X395" i="19"/>
  <c r="Y395" i="19"/>
  <c r="Z395" i="19"/>
  <c r="AA395" i="19"/>
  <c r="AB395" i="19"/>
  <c r="AC395" i="19"/>
  <c r="AD395" i="19"/>
  <c r="AE395" i="19"/>
  <c r="AF395" i="19"/>
  <c r="AG395" i="19"/>
  <c r="AH395" i="19"/>
  <c r="AI395" i="19"/>
  <c r="AJ395" i="19"/>
  <c r="AK395" i="19"/>
  <c r="AL395" i="19"/>
  <c r="AM395" i="19"/>
  <c r="AN395" i="19"/>
  <c r="AO395" i="19"/>
  <c r="AP395" i="19"/>
  <c r="AQ395" i="19"/>
  <c r="C396" i="19"/>
  <c r="D396" i="19"/>
  <c r="F396" i="19"/>
  <c r="G396" i="19"/>
  <c r="H396" i="19"/>
  <c r="P396" i="19"/>
  <c r="Q396" i="19"/>
  <c r="R396" i="19"/>
  <c r="S396" i="19"/>
  <c r="T396" i="19"/>
  <c r="U396" i="19"/>
  <c r="V396" i="19"/>
  <c r="W396" i="19"/>
  <c r="X396" i="19"/>
  <c r="Y396" i="19"/>
  <c r="Z396" i="19"/>
  <c r="AA396" i="19"/>
  <c r="AB396" i="19"/>
  <c r="AC396" i="19"/>
  <c r="AD396" i="19"/>
  <c r="AE396" i="19"/>
  <c r="AF396" i="19"/>
  <c r="AG396" i="19"/>
  <c r="AH396" i="19"/>
  <c r="AI396" i="19"/>
  <c r="AJ396" i="19"/>
  <c r="AK396" i="19"/>
  <c r="AL396" i="19"/>
  <c r="AM396" i="19"/>
  <c r="AN396" i="19"/>
  <c r="AO396" i="19"/>
  <c r="AP396" i="19"/>
  <c r="AQ396" i="19"/>
  <c r="C397" i="19"/>
  <c r="D397" i="19"/>
  <c r="F397" i="19"/>
  <c r="G397" i="19"/>
  <c r="H397" i="19"/>
  <c r="P397" i="19"/>
  <c r="Q397" i="19"/>
  <c r="R397" i="19"/>
  <c r="S397" i="19"/>
  <c r="T397" i="19"/>
  <c r="U397" i="19"/>
  <c r="V397" i="19"/>
  <c r="W397" i="19"/>
  <c r="X397" i="19"/>
  <c r="Y397" i="19"/>
  <c r="Z397" i="19"/>
  <c r="AA397" i="19"/>
  <c r="AB397" i="19"/>
  <c r="AC397" i="19"/>
  <c r="AD397" i="19"/>
  <c r="AE397" i="19"/>
  <c r="AF397" i="19"/>
  <c r="AG397" i="19"/>
  <c r="AH397" i="19"/>
  <c r="AI397" i="19"/>
  <c r="AJ397" i="19"/>
  <c r="AK397" i="19"/>
  <c r="AL397" i="19"/>
  <c r="AM397" i="19"/>
  <c r="AN397" i="19"/>
  <c r="AO397" i="19"/>
  <c r="AP397" i="19"/>
  <c r="AQ397" i="19"/>
  <c r="C398" i="19"/>
  <c r="D398" i="19"/>
  <c r="F398" i="19"/>
  <c r="G398" i="19"/>
  <c r="H398" i="19"/>
  <c r="P398" i="19"/>
  <c r="Q398" i="19"/>
  <c r="R398" i="19"/>
  <c r="S398" i="19"/>
  <c r="T398" i="19"/>
  <c r="U398" i="19"/>
  <c r="V398" i="19"/>
  <c r="W398" i="19"/>
  <c r="X398" i="19"/>
  <c r="Y398" i="19"/>
  <c r="Z398" i="19"/>
  <c r="AA398" i="19"/>
  <c r="AB398" i="19"/>
  <c r="AC398" i="19"/>
  <c r="AD398" i="19"/>
  <c r="AE398" i="19"/>
  <c r="AF398" i="19"/>
  <c r="AG398" i="19"/>
  <c r="AH398" i="19"/>
  <c r="AI398" i="19"/>
  <c r="AJ398" i="19"/>
  <c r="AK398" i="19"/>
  <c r="AL398" i="19"/>
  <c r="AM398" i="19"/>
  <c r="AN398" i="19"/>
  <c r="AO398" i="19"/>
  <c r="AP398" i="19"/>
  <c r="AQ398" i="19"/>
  <c r="C399" i="19"/>
  <c r="D399" i="19"/>
  <c r="F399" i="19"/>
  <c r="G399" i="19"/>
  <c r="H399" i="19"/>
  <c r="P399" i="19"/>
  <c r="Q399" i="19"/>
  <c r="R399" i="19"/>
  <c r="S399" i="19"/>
  <c r="T399" i="19"/>
  <c r="U399" i="19"/>
  <c r="V399" i="19"/>
  <c r="W399" i="19"/>
  <c r="X399" i="19"/>
  <c r="Y399" i="19"/>
  <c r="Z399" i="19"/>
  <c r="AA399" i="19"/>
  <c r="AB399" i="19"/>
  <c r="AC399" i="19"/>
  <c r="AD399" i="19"/>
  <c r="AE399" i="19"/>
  <c r="AF399" i="19"/>
  <c r="AG399" i="19"/>
  <c r="AH399" i="19"/>
  <c r="AI399" i="19"/>
  <c r="AJ399" i="19"/>
  <c r="AK399" i="19"/>
  <c r="AL399" i="19"/>
  <c r="AM399" i="19"/>
  <c r="AN399" i="19"/>
  <c r="AO399" i="19"/>
  <c r="AP399" i="19"/>
  <c r="AQ399" i="19"/>
  <c r="C400" i="19"/>
  <c r="D400" i="19"/>
  <c r="F400" i="19"/>
  <c r="G400" i="19"/>
  <c r="H400" i="19"/>
  <c r="P400" i="19"/>
  <c r="Q400" i="19"/>
  <c r="R400" i="19"/>
  <c r="S400" i="19"/>
  <c r="T400" i="19"/>
  <c r="U400" i="19"/>
  <c r="V400" i="19"/>
  <c r="W400" i="19"/>
  <c r="X400" i="19"/>
  <c r="Y400" i="19"/>
  <c r="Z400" i="19"/>
  <c r="AA400" i="19"/>
  <c r="AB400" i="19"/>
  <c r="AC400" i="19"/>
  <c r="AD400" i="19"/>
  <c r="AE400" i="19"/>
  <c r="AF400" i="19"/>
  <c r="AG400" i="19"/>
  <c r="AH400" i="19"/>
  <c r="AI400" i="19"/>
  <c r="AJ400" i="19"/>
  <c r="AK400" i="19"/>
  <c r="AL400" i="19"/>
  <c r="AM400" i="19"/>
  <c r="AN400" i="19"/>
  <c r="AO400" i="19"/>
  <c r="AP400" i="19"/>
  <c r="AQ400" i="19"/>
  <c r="C401" i="19"/>
  <c r="D401" i="19"/>
  <c r="F401" i="19"/>
  <c r="G401" i="19"/>
  <c r="H401" i="19"/>
  <c r="P401" i="19"/>
  <c r="Q401" i="19"/>
  <c r="R401" i="19"/>
  <c r="S401" i="19"/>
  <c r="T401" i="19"/>
  <c r="U401" i="19"/>
  <c r="V401" i="19"/>
  <c r="W401" i="19"/>
  <c r="X401" i="19"/>
  <c r="Y401" i="19"/>
  <c r="Z401" i="19"/>
  <c r="AA401" i="19"/>
  <c r="AB401" i="19"/>
  <c r="AC401" i="19"/>
  <c r="AD401" i="19"/>
  <c r="AE401" i="19"/>
  <c r="AF401" i="19"/>
  <c r="AG401" i="19"/>
  <c r="AH401" i="19"/>
  <c r="AI401" i="19"/>
  <c r="AJ401" i="19"/>
  <c r="AK401" i="19"/>
  <c r="AL401" i="19"/>
  <c r="AM401" i="19"/>
  <c r="AN401" i="19"/>
  <c r="AO401" i="19"/>
  <c r="AP401" i="19"/>
  <c r="AQ401" i="19"/>
  <c r="C402" i="19"/>
  <c r="D402" i="19"/>
  <c r="F402" i="19"/>
  <c r="G402" i="19"/>
  <c r="H402" i="19"/>
  <c r="P402" i="19"/>
  <c r="Q402" i="19"/>
  <c r="R402" i="19"/>
  <c r="S402" i="19"/>
  <c r="T402" i="19"/>
  <c r="U402" i="19"/>
  <c r="V402" i="19"/>
  <c r="W402" i="19"/>
  <c r="X402" i="19"/>
  <c r="Y402" i="19"/>
  <c r="Z402" i="19"/>
  <c r="AA402" i="19"/>
  <c r="AB402" i="19"/>
  <c r="AC402" i="19"/>
  <c r="AD402" i="19"/>
  <c r="AE402" i="19"/>
  <c r="AF402" i="19"/>
  <c r="AG402" i="19"/>
  <c r="AH402" i="19"/>
  <c r="AI402" i="19"/>
  <c r="AJ402" i="19"/>
  <c r="AK402" i="19"/>
  <c r="AL402" i="19"/>
  <c r="AM402" i="19"/>
  <c r="AN402" i="19"/>
  <c r="AO402" i="19"/>
  <c r="AP402" i="19"/>
  <c r="AQ402" i="19"/>
  <c r="C403" i="19"/>
  <c r="D403" i="19"/>
  <c r="F403" i="19"/>
  <c r="G403" i="19"/>
  <c r="H403" i="19"/>
  <c r="P403" i="19"/>
  <c r="Q403" i="19"/>
  <c r="R403" i="19"/>
  <c r="S403" i="19"/>
  <c r="T403" i="19"/>
  <c r="U403" i="19"/>
  <c r="V403" i="19"/>
  <c r="W403" i="19"/>
  <c r="X403" i="19"/>
  <c r="Y403" i="19"/>
  <c r="Z403" i="19"/>
  <c r="AA403" i="19"/>
  <c r="AB403" i="19"/>
  <c r="AC403" i="19"/>
  <c r="AD403" i="19"/>
  <c r="AE403" i="19"/>
  <c r="AF403" i="19"/>
  <c r="AG403" i="19"/>
  <c r="AH403" i="19"/>
  <c r="AI403" i="19"/>
  <c r="AJ403" i="19"/>
  <c r="AK403" i="19"/>
  <c r="AL403" i="19"/>
  <c r="AM403" i="19"/>
  <c r="AN403" i="19"/>
  <c r="AO403" i="19"/>
  <c r="AP403" i="19"/>
  <c r="AQ403" i="19"/>
  <c r="C404" i="19"/>
  <c r="D404" i="19"/>
  <c r="F404" i="19"/>
  <c r="G404" i="19"/>
  <c r="H404" i="19"/>
  <c r="P404" i="19"/>
  <c r="Q404" i="19"/>
  <c r="R404" i="19"/>
  <c r="S404" i="19"/>
  <c r="T404" i="19"/>
  <c r="U404" i="19"/>
  <c r="V404" i="19"/>
  <c r="W404" i="19"/>
  <c r="X404" i="19"/>
  <c r="Y404" i="19"/>
  <c r="Z404" i="19"/>
  <c r="AA404" i="19"/>
  <c r="AB404" i="19"/>
  <c r="AC404" i="19"/>
  <c r="AD404" i="19"/>
  <c r="AE404" i="19"/>
  <c r="AF404" i="19"/>
  <c r="AG404" i="19"/>
  <c r="AH404" i="19"/>
  <c r="AI404" i="19"/>
  <c r="AJ404" i="19"/>
  <c r="AK404" i="19"/>
  <c r="AL404" i="19"/>
  <c r="AM404" i="19"/>
  <c r="AN404" i="19"/>
  <c r="AO404" i="19"/>
  <c r="AP404" i="19"/>
  <c r="AQ404" i="19"/>
  <c r="C405" i="19"/>
  <c r="D405" i="19"/>
  <c r="F405" i="19"/>
  <c r="G405" i="19"/>
  <c r="H405" i="19"/>
  <c r="P405" i="19"/>
  <c r="Q405" i="19"/>
  <c r="R405" i="19"/>
  <c r="S405" i="19"/>
  <c r="T405" i="19"/>
  <c r="U405" i="19"/>
  <c r="V405" i="19"/>
  <c r="W405" i="19"/>
  <c r="X405" i="19"/>
  <c r="Y405" i="19"/>
  <c r="Z405" i="19"/>
  <c r="AA405" i="19"/>
  <c r="AB405" i="19"/>
  <c r="AC405" i="19"/>
  <c r="AD405" i="19"/>
  <c r="AE405" i="19"/>
  <c r="AF405" i="19"/>
  <c r="AG405" i="19"/>
  <c r="AH405" i="19"/>
  <c r="AI405" i="19"/>
  <c r="AJ405" i="19"/>
  <c r="AK405" i="19"/>
  <c r="AL405" i="19"/>
  <c r="AM405" i="19"/>
  <c r="AN405" i="19"/>
  <c r="AO405" i="19"/>
  <c r="AP405" i="19"/>
  <c r="AQ405" i="19"/>
  <c r="C406" i="19"/>
  <c r="D406" i="19"/>
  <c r="F406" i="19"/>
  <c r="G406" i="19"/>
  <c r="H406" i="19"/>
  <c r="P406" i="19"/>
  <c r="Q406" i="19"/>
  <c r="R406" i="19"/>
  <c r="S406" i="19"/>
  <c r="T406" i="19"/>
  <c r="U406" i="19"/>
  <c r="V406" i="19"/>
  <c r="W406" i="19"/>
  <c r="X406" i="19"/>
  <c r="Y406" i="19"/>
  <c r="Z406" i="19"/>
  <c r="AA406" i="19"/>
  <c r="AB406" i="19"/>
  <c r="AC406" i="19"/>
  <c r="AD406" i="19"/>
  <c r="AE406" i="19"/>
  <c r="AF406" i="19"/>
  <c r="AG406" i="19"/>
  <c r="AH406" i="19"/>
  <c r="AI406" i="19"/>
  <c r="AJ406" i="19"/>
  <c r="AK406" i="19"/>
  <c r="AL406" i="19"/>
  <c r="AM406" i="19"/>
  <c r="AN406" i="19"/>
  <c r="AO406" i="19"/>
  <c r="AP406" i="19"/>
  <c r="AQ406" i="19"/>
  <c r="C407" i="19"/>
  <c r="D407" i="19"/>
  <c r="F407" i="19"/>
  <c r="G407" i="19"/>
  <c r="H407" i="19"/>
  <c r="P407" i="19"/>
  <c r="Q407" i="19"/>
  <c r="R407" i="19"/>
  <c r="S407" i="19"/>
  <c r="T407" i="19"/>
  <c r="U407" i="19"/>
  <c r="V407" i="19"/>
  <c r="W407" i="19"/>
  <c r="X407" i="19"/>
  <c r="Y407" i="19"/>
  <c r="Z407" i="19"/>
  <c r="AA407" i="19"/>
  <c r="AB407" i="19"/>
  <c r="AC407" i="19"/>
  <c r="AD407" i="19"/>
  <c r="AE407" i="19"/>
  <c r="AF407" i="19"/>
  <c r="AG407" i="19"/>
  <c r="AH407" i="19"/>
  <c r="AI407" i="19"/>
  <c r="AJ407" i="19"/>
  <c r="AK407" i="19"/>
  <c r="AL407" i="19"/>
  <c r="AM407" i="19"/>
  <c r="AN407" i="19"/>
  <c r="AO407" i="19"/>
  <c r="AP407" i="19"/>
  <c r="AQ407" i="19"/>
  <c r="C408" i="19"/>
  <c r="D408" i="19"/>
  <c r="F408" i="19"/>
  <c r="G408" i="19"/>
  <c r="H408" i="19"/>
  <c r="P408" i="19"/>
  <c r="Q408" i="19"/>
  <c r="R408" i="19"/>
  <c r="S408" i="19"/>
  <c r="T408" i="19"/>
  <c r="U408" i="19"/>
  <c r="V408" i="19"/>
  <c r="W408" i="19"/>
  <c r="X408" i="19"/>
  <c r="Y408" i="19"/>
  <c r="Z408" i="19"/>
  <c r="AA408" i="19"/>
  <c r="AB408" i="19"/>
  <c r="AC408" i="19"/>
  <c r="AD408" i="19"/>
  <c r="AE408" i="19"/>
  <c r="AF408" i="19"/>
  <c r="AG408" i="19"/>
  <c r="AH408" i="19"/>
  <c r="AI408" i="19"/>
  <c r="AJ408" i="19"/>
  <c r="AK408" i="19"/>
  <c r="AL408" i="19"/>
  <c r="AM408" i="19"/>
  <c r="AN408" i="19"/>
  <c r="AO408" i="19"/>
  <c r="AP408" i="19"/>
  <c r="AQ408" i="19"/>
  <c r="B409" i="19"/>
  <c r="C409" i="19"/>
  <c r="D409" i="19"/>
  <c r="E409" i="19"/>
  <c r="F409" i="19"/>
  <c r="G409" i="19"/>
  <c r="H409" i="19"/>
  <c r="P409" i="19"/>
  <c r="Q409" i="19"/>
  <c r="R409" i="19"/>
  <c r="S409" i="19"/>
  <c r="T409" i="19"/>
  <c r="U409" i="19"/>
  <c r="V409" i="19"/>
  <c r="W409" i="19"/>
  <c r="X409" i="19"/>
  <c r="Y409" i="19"/>
  <c r="Z409" i="19"/>
  <c r="AA409" i="19"/>
  <c r="AB409" i="19"/>
  <c r="AC409" i="19"/>
  <c r="AD409" i="19"/>
  <c r="AE409" i="19"/>
  <c r="AF409" i="19"/>
  <c r="AG409" i="19"/>
  <c r="AH409" i="19"/>
  <c r="AI409" i="19"/>
  <c r="AJ409" i="19"/>
  <c r="AK409" i="19"/>
  <c r="AL409" i="19"/>
  <c r="AM409" i="19"/>
  <c r="AN409" i="19"/>
  <c r="AO409" i="19"/>
  <c r="AP409" i="19"/>
  <c r="AQ409" i="19"/>
  <c r="B410" i="19"/>
  <c r="C410" i="19"/>
  <c r="D410" i="19"/>
  <c r="E410" i="19"/>
  <c r="F410" i="19"/>
  <c r="G410" i="19"/>
  <c r="H410" i="19"/>
  <c r="I410" i="19"/>
  <c r="J410" i="19"/>
  <c r="K410" i="19"/>
  <c r="L410" i="19"/>
  <c r="M410" i="19"/>
  <c r="N410" i="19"/>
  <c r="O410" i="19"/>
  <c r="P410" i="19"/>
  <c r="Q410" i="19"/>
  <c r="R410" i="19"/>
  <c r="S410" i="19"/>
  <c r="T410" i="19"/>
  <c r="U410" i="19"/>
  <c r="V410" i="19"/>
  <c r="W410" i="19"/>
  <c r="X410" i="19"/>
  <c r="Y410" i="19"/>
  <c r="Z410" i="19"/>
  <c r="AA410" i="19"/>
  <c r="AB410" i="19"/>
  <c r="AC410" i="19"/>
  <c r="AD410" i="19"/>
  <c r="AE410" i="19"/>
  <c r="AF410" i="19"/>
  <c r="AG410" i="19"/>
  <c r="AH410" i="19"/>
  <c r="AI410" i="19"/>
  <c r="AJ410" i="19"/>
  <c r="AK410" i="19"/>
  <c r="AL410" i="19"/>
  <c r="AM410" i="19"/>
  <c r="AN410" i="19"/>
  <c r="AO410" i="19"/>
  <c r="AP410" i="19"/>
  <c r="AQ410" i="19"/>
  <c r="B411" i="19"/>
  <c r="C411" i="19"/>
  <c r="D411" i="19"/>
  <c r="E411" i="19"/>
  <c r="F411" i="19"/>
  <c r="G411" i="19"/>
  <c r="H411" i="19"/>
  <c r="I411" i="19"/>
  <c r="J411" i="19"/>
  <c r="K411" i="19"/>
  <c r="L411" i="19"/>
  <c r="M411" i="19"/>
  <c r="N411" i="19"/>
  <c r="O411" i="19"/>
  <c r="P411" i="19"/>
  <c r="Q411" i="19"/>
  <c r="R411" i="19"/>
  <c r="S411" i="19"/>
  <c r="T411" i="19"/>
  <c r="U411" i="19"/>
  <c r="V411" i="19"/>
  <c r="W411" i="19"/>
  <c r="X411" i="19"/>
  <c r="Y411" i="19"/>
  <c r="Z411" i="19"/>
  <c r="AA411" i="19"/>
  <c r="AB411" i="19"/>
  <c r="AC411" i="19"/>
  <c r="AD411" i="19"/>
  <c r="AE411" i="19"/>
  <c r="AF411" i="19"/>
  <c r="AG411" i="19"/>
  <c r="AH411" i="19"/>
  <c r="AI411" i="19"/>
  <c r="AJ411" i="19"/>
  <c r="AK411" i="19"/>
  <c r="AL411" i="19"/>
  <c r="AM411" i="19"/>
  <c r="AN411" i="19"/>
  <c r="AO411" i="19"/>
  <c r="AP411" i="19"/>
  <c r="AQ411" i="19"/>
  <c r="B412" i="19"/>
  <c r="C412" i="19"/>
  <c r="D412" i="19"/>
  <c r="E412" i="19"/>
  <c r="F412" i="19"/>
  <c r="G412" i="19"/>
  <c r="H412" i="19"/>
  <c r="I412" i="19"/>
  <c r="J412" i="19"/>
  <c r="K412" i="19"/>
  <c r="L412" i="19"/>
  <c r="M412" i="19"/>
  <c r="N412" i="19"/>
  <c r="O412" i="19"/>
  <c r="P412" i="19"/>
  <c r="Q412" i="19"/>
  <c r="R412" i="19"/>
  <c r="S412" i="19"/>
  <c r="T412" i="19"/>
  <c r="U412" i="19"/>
  <c r="V412" i="19"/>
  <c r="W412" i="19"/>
  <c r="X412" i="19"/>
  <c r="Y412" i="19"/>
  <c r="Z412" i="19"/>
  <c r="AA412" i="19"/>
  <c r="AB412" i="19"/>
  <c r="AC412" i="19"/>
  <c r="AD412" i="19"/>
  <c r="AE412" i="19"/>
  <c r="AF412" i="19"/>
  <c r="AG412" i="19"/>
  <c r="AH412" i="19"/>
  <c r="AI412" i="19"/>
  <c r="AJ412" i="19"/>
  <c r="AK412" i="19"/>
  <c r="AL412" i="19"/>
  <c r="AM412" i="19"/>
  <c r="AN412" i="19"/>
  <c r="AO412" i="19"/>
  <c r="AP412" i="19"/>
  <c r="AQ412" i="19"/>
  <c r="B413" i="19"/>
  <c r="C413" i="19"/>
  <c r="D413" i="19"/>
  <c r="E413" i="19"/>
  <c r="F413" i="19"/>
  <c r="G413" i="19"/>
  <c r="H413" i="19"/>
  <c r="I413" i="19"/>
  <c r="J413" i="19"/>
  <c r="K413" i="19"/>
  <c r="L413" i="19"/>
  <c r="M413" i="19"/>
  <c r="N413" i="19"/>
  <c r="O413" i="19"/>
  <c r="P413" i="19"/>
  <c r="Q413" i="19"/>
  <c r="R413" i="19"/>
  <c r="S413" i="19"/>
  <c r="T413" i="19"/>
  <c r="U413" i="19"/>
  <c r="V413" i="19"/>
  <c r="W413" i="19"/>
  <c r="X413" i="19"/>
  <c r="Y413" i="19"/>
  <c r="Z413" i="19"/>
  <c r="AA413" i="19"/>
  <c r="AB413" i="19"/>
  <c r="AC413" i="19"/>
  <c r="AD413" i="19"/>
  <c r="AE413" i="19"/>
  <c r="AF413" i="19"/>
  <c r="AG413" i="19"/>
  <c r="AH413" i="19"/>
  <c r="AI413" i="19"/>
  <c r="AJ413" i="19"/>
  <c r="AK413" i="19"/>
  <c r="AL413" i="19"/>
  <c r="AM413" i="19"/>
  <c r="AN413" i="19"/>
  <c r="AO413" i="19"/>
  <c r="AP413" i="19"/>
  <c r="AQ413" i="19"/>
  <c r="B414" i="19"/>
  <c r="C414" i="19"/>
  <c r="D414" i="19"/>
  <c r="E414" i="19"/>
  <c r="F414" i="19"/>
  <c r="G414" i="19"/>
  <c r="H414" i="19"/>
  <c r="I414" i="19"/>
  <c r="J414" i="19"/>
  <c r="K414" i="19"/>
  <c r="L414" i="19"/>
  <c r="M414" i="19"/>
  <c r="N414" i="19"/>
  <c r="O414" i="19"/>
  <c r="P414" i="19"/>
  <c r="Q414" i="19"/>
  <c r="R414" i="19"/>
  <c r="S414" i="19"/>
  <c r="T414" i="19"/>
  <c r="U414" i="19"/>
  <c r="V414" i="19"/>
  <c r="W414" i="19"/>
  <c r="X414" i="19"/>
  <c r="Y414" i="19"/>
  <c r="Z414" i="19"/>
  <c r="AA414" i="19"/>
  <c r="AB414" i="19"/>
  <c r="AC414" i="19"/>
  <c r="AD414" i="19"/>
  <c r="AE414" i="19"/>
  <c r="AF414" i="19"/>
  <c r="AG414" i="19"/>
  <c r="AH414" i="19"/>
  <c r="AI414" i="19"/>
  <c r="AJ414" i="19"/>
  <c r="AK414" i="19"/>
  <c r="AL414" i="19"/>
  <c r="AM414" i="19"/>
  <c r="AN414" i="19"/>
  <c r="AO414" i="19"/>
  <c r="AP414" i="19"/>
  <c r="AQ414" i="19"/>
  <c r="B415" i="19"/>
  <c r="C415" i="19"/>
  <c r="D415" i="19"/>
  <c r="E415" i="19"/>
  <c r="F415" i="19"/>
  <c r="G415" i="19"/>
  <c r="H415" i="19"/>
  <c r="I415" i="19"/>
  <c r="J415" i="19"/>
  <c r="K415" i="19"/>
  <c r="L415" i="19"/>
  <c r="M415" i="19"/>
  <c r="N415" i="19"/>
  <c r="O415" i="19"/>
  <c r="P415" i="19"/>
  <c r="Q415" i="19"/>
  <c r="R415" i="19"/>
  <c r="S415" i="19"/>
  <c r="T415" i="19"/>
  <c r="U415" i="19"/>
  <c r="V415" i="19"/>
  <c r="W415" i="19"/>
  <c r="X415" i="19"/>
  <c r="Y415" i="19"/>
  <c r="Z415" i="19"/>
  <c r="AA415" i="19"/>
  <c r="AB415" i="19"/>
  <c r="AC415" i="19"/>
  <c r="AD415" i="19"/>
  <c r="AE415" i="19"/>
  <c r="AF415" i="19"/>
  <c r="AG415" i="19"/>
  <c r="AH415" i="19"/>
  <c r="AI415" i="19"/>
  <c r="AJ415" i="19"/>
  <c r="AK415" i="19"/>
  <c r="AL415" i="19"/>
  <c r="AM415" i="19"/>
  <c r="AN415" i="19"/>
  <c r="AO415" i="19"/>
  <c r="AP415" i="19"/>
  <c r="AQ415" i="19"/>
  <c r="B416" i="19"/>
  <c r="C416" i="19"/>
  <c r="D416" i="19"/>
  <c r="E416" i="19"/>
  <c r="F416" i="19"/>
  <c r="G416" i="19"/>
  <c r="H416" i="19"/>
  <c r="I416" i="19"/>
  <c r="J416" i="19"/>
  <c r="K416" i="19"/>
  <c r="L416" i="19"/>
  <c r="M416" i="19"/>
  <c r="N416" i="19"/>
  <c r="O416" i="19"/>
  <c r="P416" i="19"/>
  <c r="Q416" i="19"/>
  <c r="R416" i="19"/>
  <c r="S416" i="19"/>
  <c r="T416" i="19"/>
  <c r="U416" i="19"/>
  <c r="V416" i="19"/>
  <c r="W416" i="19"/>
  <c r="X416" i="19"/>
  <c r="Y416" i="19"/>
  <c r="Z416" i="19"/>
  <c r="AA416" i="19"/>
  <c r="AB416" i="19"/>
  <c r="AC416" i="19"/>
  <c r="AD416" i="19"/>
  <c r="AE416" i="19"/>
  <c r="AF416" i="19"/>
  <c r="AG416" i="19"/>
  <c r="AH416" i="19"/>
  <c r="AI416" i="19"/>
  <c r="AJ416" i="19"/>
  <c r="AK416" i="19"/>
  <c r="AL416" i="19"/>
  <c r="AM416" i="19"/>
  <c r="AN416" i="19"/>
  <c r="AO416" i="19"/>
  <c r="AP416" i="19"/>
  <c r="AQ416" i="19"/>
  <c r="B417" i="19"/>
  <c r="C417" i="19"/>
  <c r="D417" i="19"/>
  <c r="E417" i="19"/>
  <c r="F417" i="19"/>
  <c r="G417" i="19"/>
  <c r="H417" i="19"/>
  <c r="I417" i="19"/>
  <c r="J417" i="19"/>
  <c r="K417" i="19"/>
  <c r="L417" i="19"/>
  <c r="M417" i="19"/>
  <c r="N417" i="19"/>
  <c r="O417" i="19"/>
  <c r="P417" i="19"/>
  <c r="Q417" i="19"/>
  <c r="R417" i="19"/>
  <c r="S417" i="19"/>
  <c r="T417" i="19"/>
  <c r="U417" i="19"/>
  <c r="V417" i="19"/>
  <c r="W417" i="19"/>
  <c r="X417" i="19"/>
  <c r="Y417" i="19"/>
  <c r="Z417" i="19"/>
  <c r="AA417" i="19"/>
  <c r="AB417" i="19"/>
  <c r="AC417" i="19"/>
  <c r="AD417" i="19"/>
  <c r="AE417" i="19"/>
  <c r="AF417" i="19"/>
  <c r="AG417" i="19"/>
  <c r="AH417" i="19"/>
  <c r="AI417" i="19"/>
  <c r="AJ417" i="19"/>
  <c r="AK417" i="19"/>
  <c r="AL417" i="19"/>
  <c r="AM417" i="19"/>
  <c r="AN417" i="19"/>
  <c r="AO417" i="19"/>
  <c r="AP417" i="19"/>
  <c r="AQ417" i="19"/>
  <c r="B418" i="19"/>
  <c r="C418" i="19"/>
  <c r="D418" i="19"/>
  <c r="E418" i="19"/>
  <c r="F418" i="19"/>
  <c r="G418" i="19"/>
  <c r="H418" i="19"/>
  <c r="I418" i="19"/>
  <c r="J418" i="19"/>
  <c r="K418" i="19"/>
  <c r="L418" i="19"/>
  <c r="M418" i="19"/>
  <c r="N418" i="19"/>
  <c r="O418" i="19"/>
  <c r="P418" i="19"/>
  <c r="Q418" i="19"/>
  <c r="R418" i="19"/>
  <c r="S418" i="19"/>
  <c r="T418" i="19"/>
  <c r="U418" i="19"/>
  <c r="V418" i="19"/>
  <c r="W418" i="19"/>
  <c r="X418" i="19"/>
  <c r="Y418" i="19"/>
  <c r="Z418" i="19"/>
  <c r="AA418" i="19"/>
  <c r="AB418" i="19"/>
  <c r="AC418" i="19"/>
  <c r="AD418" i="19"/>
  <c r="AE418" i="19"/>
  <c r="AF418" i="19"/>
  <c r="AG418" i="19"/>
  <c r="AH418" i="19"/>
  <c r="AI418" i="19"/>
  <c r="AJ418" i="19"/>
  <c r="AK418" i="19"/>
  <c r="AL418" i="19"/>
  <c r="AM418" i="19"/>
  <c r="AN418" i="19"/>
  <c r="AO418" i="19"/>
  <c r="AP418" i="19"/>
  <c r="AQ418" i="19"/>
  <c r="B419" i="19"/>
  <c r="C419" i="19"/>
  <c r="D419" i="19"/>
  <c r="E419" i="19"/>
  <c r="F419" i="19"/>
  <c r="G419" i="19"/>
  <c r="H419" i="19"/>
  <c r="I419" i="19"/>
  <c r="J419" i="19"/>
  <c r="K419" i="19"/>
  <c r="L419" i="19"/>
  <c r="M419" i="19"/>
  <c r="N419" i="19"/>
  <c r="O419" i="19"/>
  <c r="P419" i="19"/>
  <c r="Q419" i="19"/>
  <c r="R419" i="19"/>
  <c r="S419" i="19"/>
  <c r="T419" i="19"/>
  <c r="U419" i="19"/>
  <c r="V419" i="19"/>
  <c r="W419" i="19"/>
  <c r="X419" i="19"/>
  <c r="Y419" i="19"/>
  <c r="Z419" i="19"/>
  <c r="AA419" i="19"/>
  <c r="AB419" i="19"/>
  <c r="AC419" i="19"/>
  <c r="AD419" i="19"/>
  <c r="AE419" i="19"/>
  <c r="AF419" i="19"/>
  <c r="AG419" i="19"/>
  <c r="AH419" i="19"/>
  <c r="AI419" i="19"/>
  <c r="AJ419" i="19"/>
  <c r="AK419" i="19"/>
  <c r="AL419" i="19"/>
  <c r="AM419" i="19"/>
  <c r="AN419" i="19"/>
  <c r="AO419" i="19"/>
  <c r="AP419" i="19"/>
  <c r="AQ419" i="19"/>
  <c r="B420" i="19"/>
  <c r="C420" i="19"/>
  <c r="D420" i="19"/>
  <c r="E420" i="19"/>
  <c r="F420" i="19"/>
  <c r="G420" i="19"/>
  <c r="H420" i="19"/>
  <c r="I420" i="19"/>
  <c r="J420" i="19"/>
  <c r="K420" i="19"/>
  <c r="L420" i="19"/>
  <c r="M420" i="19"/>
  <c r="N420" i="19"/>
  <c r="O420" i="19"/>
  <c r="P420" i="19"/>
  <c r="Q420" i="19"/>
  <c r="R420" i="19"/>
  <c r="S420" i="19"/>
  <c r="T420" i="19"/>
  <c r="U420" i="19"/>
  <c r="V420" i="19"/>
  <c r="W420" i="19"/>
  <c r="X420" i="19"/>
  <c r="Y420" i="19"/>
  <c r="Z420" i="19"/>
  <c r="AA420" i="19"/>
  <c r="AB420" i="19"/>
  <c r="AC420" i="19"/>
  <c r="AD420" i="19"/>
  <c r="AE420" i="19"/>
  <c r="AF420" i="19"/>
  <c r="AG420" i="19"/>
  <c r="AH420" i="19"/>
  <c r="AI420" i="19"/>
  <c r="AJ420" i="19"/>
  <c r="AK420" i="19"/>
  <c r="AL420" i="19"/>
  <c r="AM420" i="19"/>
  <c r="AN420" i="19"/>
  <c r="AO420" i="19"/>
  <c r="AP420" i="19"/>
  <c r="AQ420" i="19"/>
  <c r="B421" i="19"/>
  <c r="C421" i="19"/>
  <c r="D421" i="19"/>
  <c r="E421" i="19"/>
  <c r="F421" i="19"/>
  <c r="G421" i="19"/>
  <c r="H421" i="19"/>
  <c r="I421" i="19"/>
  <c r="J421" i="19"/>
  <c r="K421" i="19"/>
  <c r="L421" i="19"/>
  <c r="M421" i="19"/>
  <c r="N421" i="19"/>
  <c r="O421" i="19"/>
  <c r="P421" i="19"/>
  <c r="Q421" i="19"/>
  <c r="R421" i="19"/>
  <c r="S421" i="19"/>
  <c r="T421" i="19"/>
  <c r="U421" i="19"/>
  <c r="V421" i="19"/>
  <c r="W421" i="19"/>
  <c r="X421" i="19"/>
  <c r="Y421" i="19"/>
  <c r="Z421" i="19"/>
  <c r="AA421" i="19"/>
  <c r="AB421" i="19"/>
  <c r="AC421" i="19"/>
  <c r="AD421" i="19"/>
  <c r="AE421" i="19"/>
  <c r="AF421" i="19"/>
  <c r="AG421" i="19"/>
  <c r="AH421" i="19"/>
  <c r="AI421" i="19"/>
  <c r="AJ421" i="19"/>
  <c r="AK421" i="19"/>
  <c r="AL421" i="19"/>
  <c r="AM421" i="19"/>
  <c r="AN421" i="19"/>
  <c r="AO421" i="19"/>
  <c r="AP421" i="19"/>
  <c r="AQ421" i="19"/>
  <c r="B422" i="19"/>
  <c r="C422" i="19"/>
  <c r="D422" i="19"/>
  <c r="E422" i="19"/>
  <c r="F422" i="19"/>
  <c r="G422" i="19"/>
  <c r="H422" i="19"/>
  <c r="I422" i="19"/>
  <c r="J422" i="19"/>
  <c r="K422" i="19"/>
  <c r="L422" i="19"/>
  <c r="M422" i="19"/>
  <c r="N422" i="19"/>
  <c r="O422" i="19"/>
  <c r="P422" i="19"/>
  <c r="Q422" i="19"/>
  <c r="R422" i="19"/>
  <c r="S422" i="19"/>
  <c r="T422" i="19"/>
  <c r="U422" i="19"/>
  <c r="V422" i="19"/>
  <c r="W422" i="19"/>
  <c r="X422" i="19"/>
  <c r="Y422" i="19"/>
  <c r="Z422" i="19"/>
  <c r="AA422" i="19"/>
  <c r="AB422" i="19"/>
  <c r="AC422" i="19"/>
  <c r="AD422" i="19"/>
  <c r="AE422" i="19"/>
  <c r="AF422" i="19"/>
  <c r="AG422" i="19"/>
  <c r="AH422" i="19"/>
  <c r="AI422" i="19"/>
  <c r="AJ422" i="19"/>
  <c r="AK422" i="19"/>
  <c r="AL422" i="19"/>
  <c r="AM422" i="19"/>
  <c r="AN422" i="19"/>
  <c r="AO422" i="19"/>
  <c r="AP422" i="19"/>
  <c r="AQ422" i="19"/>
  <c r="B423" i="19"/>
  <c r="C423" i="19"/>
  <c r="D423" i="19"/>
  <c r="E423" i="19"/>
  <c r="F423" i="19"/>
  <c r="G423" i="19"/>
  <c r="H423" i="19"/>
  <c r="I423" i="19"/>
  <c r="J423" i="19"/>
  <c r="K423" i="19"/>
  <c r="L423" i="19"/>
  <c r="M423" i="19"/>
  <c r="N423" i="19"/>
  <c r="O423" i="19"/>
  <c r="P423" i="19"/>
  <c r="Q423" i="19"/>
  <c r="R423" i="19"/>
  <c r="S423" i="19"/>
  <c r="T423" i="19"/>
  <c r="U423" i="19"/>
  <c r="V423" i="19"/>
  <c r="W423" i="19"/>
  <c r="X423" i="19"/>
  <c r="Y423" i="19"/>
  <c r="Z423" i="19"/>
  <c r="AA423" i="19"/>
  <c r="AB423" i="19"/>
  <c r="AC423" i="19"/>
  <c r="AD423" i="19"/>
  <c r="AE423" i="19"/>
  <c r="AF423" i="19"/>
  <c r="AG423" i="19"/>
  <c r="AH423" i="19"/>
  <c r="AI423" i="19"/>
  <c r="AJ423" i="19"/>
  <c r="AK423" i="19"/>
  <c r="AL423" i="19"/>
  <c r="AM423" i="19"/>
  <c r="AN423" i="19"/>
  <c r="AO423" i="19"/>
  <c r="AP423" i="19"/>
  <c r="AQ423" i="19"/>
  <c r="B424" i="19"/>
  <c r="C424" i="19"/>
  <c r="D424" i="19"/>
  <c r="E424" i="19"/>
  <c r="F424" i="19"/>
  <c r="G424" i="19"/>
  <c r="H424" i="19"/>
  <c r="I424" i="19"/>
  <c r="J424" i="19"/>
  <c r="K424" i="19"/>
  <c r="L424" i="19"/>
  <c r="M424" i="19"/>
  <c r="N424" i="19"/>
  <c r="O424" i="19"/>
  <c r="P424" i="19"/>
  <c r="Q424" i="19"/>
  <c r="R424" i="19"/>
  <c r="S424" i="19"/>
  <c r="T424" i="19"/>
  <c r="U424" i="19"/>
  <c r="V424" i="19"/>
  <c r="W424" i="19"/>
  <c r="X424" i="19"/>
  <c r="Y424" i="19"/>
  <c r="Z424" i="19"/>
  <c r="AA424" i="19"/>
  <c r="AB424" i="19"/>
  <c r="AC424" i="19"/>
  <c r="AD424" i="19"/>
  <c r="AE424" i="19"/>
  <c r="AF424" i="19"/>
  <c r="AG424" i="19"/>
  <c r="AH424" i="19"/>
  <c r="AI424" i="19"/>
  <c r="AJ424" i="19"/>
  <c r="AK424" i="19"/>
  <c r="AL424" i="19"/>
  <c r="AM424" i="19"/>
  <c r="AN424" i="19"/>
  <c r="AO424" i="19"/>
  <c r="AP424" i="19"/>
  <c r="AQ424" i="19"/>
  <c r="B425" i="19"/>
  <c r="C425" i="19"/>
  <c r="D425" i="19"/>
  <c r="E425" i="19"/>
  <c r="F425" i="19"/>
  <c r="G425" i="19"/>
  <c r="H425" i="19"/>
  <c r="I425" i="19"/>
  <c r="J425" i="19"/>
  <c r="K425" i="19"/>
  <c r="L425" i="19"/>
  <c r="M425" i="19"/>
  <c r="N425" i="19"/>
  <c r="O425" i="19"/>
  <c r="P425" i="19"/>
  <c r="Q425" i="19"/>
  <c r="R425" i="19"/>
  <c r="S425" i="19"/>
  <c r="T425" i="19"/>
  <c r="U425" i="19"/>
  <c r="V425" i="19"/>
  <c r="W425" i="19"/>
  <c r="X425" i="19"/>
  <c r="Y425" i="19"/>
  <c r="Z425" i="19"/>
  <c r="AA425" i="19"/>
  <c r="AB425" i="19"/>
  <c r="AC425" i="19"/>
  <c r="AD425" i="19"/>
  <c r="AE425" i="19"/>
  <c r="AF425" i="19"/>
  <c r="AG425" i="19"/>
  <c r="AH425" i="19"/>
  <c r="AI425" i="19"/>
  <c r="AJ425" i="19"/>
  <c r="AK425" i="19"/>
  <c r="AL425" i="19"/>
  <c r="AM425" i="19"/>
  <c r="AN425" i="19"/>
  <c r="AO425" i="19"/>
  <c r="AP425" i="19"/>
  <c r="AQ425" i="19"/>
  <c r="B426" i="19"/>
  <c r="C426" i="19"/>
  <c r="D426" i="19"/>
  <c r="E426" i="19"/>
  <c r="F426" i="19"/>
  <c r="G426" i="19"/>
  <c r="H426" i="19"/>
  <c r="I426" i="19"/>
  <c r="J426" i="19"/>
  <c r="K426" i="19"/>
  <c r="L426" i="19"/>
  <c r="M426" i="19"/>
  <c r="N426" i="19"/>
  <c r="O426" i="19"/>
  <c r="P426" i="19"/>
  <c r="Q426" i="19"/>
  <c r="R426" i="19"/>
  <c r="S426" i="19"/>
  <c r="T426" i="19"/>
  <c r="U426" i="19"/>
  <c r="V426" i="19"/>
  <c r="W426" i="19"/>
  <c r="X426" i="19"/>
  <c r="Y426" i="19"/>
  <c r="Z426" i="19"/>
  <c r="AA426" i="19"/>
  <c r="AB426" i="19"/>
  <c r="AC426" i="19"/>
  <c r="AD426" i="19"/>
  <c r="AE426" i="19"/>
  <c r="AF426" i="19"/>
  <c r="AG426" i="19"/>
  <c r="AH426" i="19"/>
  <c r="AI426" i="19"/>
  <c r="AJ426" i="19"/>
  <c r="AK426" i="19"/>
  <c r="AL426" i="19"/>
  <c r="AM426" i="19"/>
  <c r="AN426" i="19"/>
  <c r="AO426" i="19"/>
  <c r="AP426" i="19"/>
  <c r="AQ426" i="19"/>
  <c r="B427" i="19"/>
  <c r="C427" i="19"/>
  <c r="D427" i="19"/>
  <c r="E427" i="19"/>
  <c r="F427" i="19"/>
  <c r="G427" i="19"/>
  <c r="H427" i="19"/>
  <c r="I427" i="19"/>
  <c r="J427" i="19"/>
  <c r="K427" i="19"/>
  <c r="L427" i="19"/>
  <c r="M427" i="19"/>
  <c r="N427" i="19"/>
  <c r="O427" i="19"/>
  <c r="P427" i="19"/>
  <c r="Q427" i="19"/>
  <c r="R427" i="19"/>
  <c r="S427" i="19"/>
  <c r="T427" i="19"/>
  <c r="U427" i="19"/>
  <c r="V427" i="19"/>
  <c r="W427" i="19"/>
  <c r="X427" i="19"/>
  <c r="Y427" i="19"/>
  <c r="Z427" i="19"/>
  <c r="AA427" i="19"/>
  <c r="AB427" i="19"/>
  <c r="AC427" i="19"/>
  <c r="AD427" i="19"/>
  <c r="AE427" i="19"/>
  <c r="AF427" i="19"/>
  <c r="AG427" i="19"/>
  <c r="AH427" i="19"/>
  <c r="AI427" i="19"/>
  <c r="AJ427" i="19"/>
  <c r="AK427" i="19"/>
  <c r="AL427" i="19"/>
  <c r="AM427" i="19"/>
  <c r="AN427" i="19"/>
  <c r="AO427" i="19"/>
  <c r="AP427" i="19"/>
  <c r="AQ427" i="19"/>
  <c r="B428" i="19"/>
  <c r="C428" i="19"/>
  <c r="D428" i="19"/>
  <c r="E428" i="19"/>
  <c r="F428" i="19"/>
  <c r="G428" i="19"/>
  <c r="H428" i="19"/>
  <c r="I428" i="19"/>
  <c r="J428" i="19"/>
  <c r="K428" i="19"/>
  <c r="L428" i="19"/>
  <c r="M428" i="19"/>
  <c r="N428" i="19"/>
  <c r="O428" i="19"/>
  <c r="P428" i="19"/>
  <c r="Q428" i="19"/>
  <c r="R428" i="19"/>
  <c r="S428" i="19"/>
  <c r="T428" i="19"/>
  <c r="U428" i="19"/>
  <c r="V428" i="19"/>
  <c r="W428" i="19"/>
  <c r="X428" i="19"/>
  <c r="Y428" i="19"/>
  <c r="Z428" i="19"/>
  <c r="AA428" i="19"/>
  <c r="AB428" i="19"/>
  <c r="AC428" i="19"/>
  <c r="AD428" i="19"/>
  <c r="AE428" i="19"/>
  <c r="AF428" i="19"/>
  <c r="AG428" i="19"/>
  <c r="AH428" i="19"/>
  <c r="AI428" i="19"/>
  <c r="AJ428" i="19"/>
  <c r="AK428" i="19"/>
  <c r="AL428" i="19"/>
  <c r="AM428" i="19"/>
  <c r="AN428" i="19"/>
  <c r="AO428" i="19"/>
  <c r="AP428" i="19"/>
  <c r="AQ428" i="19"/>
  <c r="B429" i="19"/>
  <c r="C429" i="19"/>
  <c r="D429" i="19"/>
  <c r="E429" i="19"/>
  <c r="F429" i="19"/>
  <c r="G429" i="19"/>
  <c r="H429" i="19"/>
  <c r="I429" i="19"/>
  <c r="J429" i="19"/>
  <c r="K429" i="19"/>
  <c r="L429" i="19"/>
  <c r="M429" i="19"/>
  <c r="N429" i="19"/>
  <c r="O429" i="19"/>
  <c r="P429" i="19"/>
  <c r="Q429" i="19"/>
  <c r="R429" i="19"/>
  <c r="S429" i="19"/>
  <c r="T429" i="19"/>
  <c r="U429" i="19"/>
  <c r="V429" i="19"/>
  <c r="W429" i="19"/>
  <c r="X429" i="19"/>
  <c r="Y429" i="19"/>
  <c r="Z429" i="19"/>
  <c r="AA429" i="19"/>
  <c r="AB429" i="19"/>
  <c r="AC429" i="19"/>
  <c r="AD429" i="19"/>
  <c r="AE429" i="19"/>
  <c r="AF429" i="19"/>
  <c r="AG429" i="19"/>
  <c r="AH429" i="19"/>
  <c r="AI429" i="19"/>
  <c r="AJ429" i="19"/>
  <c r="AK429" i="19"/>
  <c r="AL429" i="19"/>
  <c r="AM429" i="19"/>
  <c r="AN429" i="19"/>
  <c r="AO429" i="19"/>
  <c r="AP429" i="19"/>
  <c r="AQ429" i="19"/>
  <c r="B430" i="19"/>
  <c r="C430" i="19"/>
  <c r="D430" i="19"/>
  <c r="E430" i="19"/>
  <c r="F430" i="19"/>
  <c r="G430" i="19"/>
  <c r="H430" i="19"/>
  <c r="I430" i="19"/>
  <c r="J430" i="19"/>
  <c r="K430" i="19"/>
  <c r="L430" i="19"/>
  <c r="M430" i="19"/>
  <c r="N430" i="19"/>
  <c r="O430" i="19"/>
  <c r="P430" i="19"/>
  <c r="Q430" i="19"/>
  <c r="R430" i="19"/>
  <c r="S430" i="19"/>
  <c r="T430" i="19"/>
  <c r="U430" i="19"/>
  <c r="V430" i="19"/>
  <c r="W430" i="19"/>
  <c r="X430" i="19"/>
  <c r="Y430" i="19"/>
  <c r="Z430" i="19"/>
  <c r="AA430" i="19"/>
  <c r="AB430" i="19"/>
  <c r="AC430" i="19"/>
  <c r="AD430" i="19"/>
  <c r="AE430" i="19"/>
  <c r="AF430" i="19"/>
  <c r="AG430" i="19"/>
  <c r="AH430" i="19"/>
  <c r="AI430" i="19"/>
  <c r="AJ430" i="19"/>
  <c r="AK430" i="19"/>
  <c r="AL430" i="19"/>
  <c r="AM430" i="19"/>
  <c r="AN430" i="19"/>
  <c r="AO430" i="19"/>
  <c r="AP430" i="19"/>
  <c r="AQ430" i="19"/>
  <c r="B431" i="19"/>
  <c r="C431" i="19"/>
  <c r="D431" i="19"/>
  <c r="E431" i="19"/>
  <c r="F431" i="19"/>
  <c r="G431" i="19"/>
  <c r="H431" i="19"/>
  <c r="I431" i="19"/>
  <c r="J431" i="19"/>
  <c r="K431" i="19"/>
  <c r="L431" i="19"/>
  <c r="M431" i="19"/>
  <c r="N431" i="19"/>
  <c r="O431" i="19"/>
  <c r="P431" i="19"/>
  <c r="Q431" i="19"/>
  <c r="R431" i="19"/>
  <c r="S431" i="19"/>
  <c r="T431" i="19"/>
  <c r="U431" i="19"/>
  <c r="V431" i="19"/>
  <c r="W431" i="19"/>
  <c r="X431" i="19"/>
  <c r="Y431" i="19"/>
  <c r="Z431" i="19"/>
  <c r="AA431" i="19"/>
  <c r="AB431" i="19"/>
  <c r="AC431" i="19"/>
  <c r="AD431" i="19"/>
  <c r="AE431" i="19"/>
  <c r="AF431" i="19"/>
  <c r="AG431" i="19"/>
  <c r="AH431" i="19"/>
  <c r="AI431" i="19"/>
  <c r="AJ431" i="19"/>
  <c r="AK431" i="19"/>
  <c r="AL431" i="19"/>
  <c r="AM431" i="19"/>
  <c r="AN431" i="19"/>
  <c r="AO431" i="19"/>
  <c r="AP431" i="19"/>
  <c r="AQ431" i="19"/>
  <c r="B432" i="19"/>
  <c r="C432" i="19"/>
  <c r="D432" i="19"/>
  <c r="E432" i="19"/>
  <c r="F432" i="19"/>
  <c r="G432" i="19"/>
  <c r="H432" i="19"/>
  <c r="I432" i="19"/>
  <c r="J432" i="19"/>
  <c r="K432" i="19"/>
  <c r="L432" i="19"/>
  <c r="M432" i="19"/>
  <c r="N432" i="19"/>
  <c r="O432" i="19"/>
  <c r="P432" i="19"/>
  <c r="Q432" i="19"/>
  <c r="R432" i="19"/>
  <c r="S432" i="19"/>
  <c r="T432" i="19"/>
  <c r="U432" i="19"/>
  <c r="V432" i="19"/>
  <c r="W432" i="19"/>
  <c r="X432" i="19"/>
  <c r="Y432" i="19"/>
  <c r="Z432" i="19"/>
  <c r="AA432" i="19"/>
  <c r="AB432" i="19"/>
  <c r="AC432" i="19"/>
  <c r="AD432" i="19"/>
  <c r="AE432" i="19"/>
  <c r="AF432" i="19"/>
  <c r="AG432" i="19"/>
  <c r="AH432" i="19"/>
  <c r="AI432" i="19"/>
  <c r="AJ432" i="19"/>
  <c r="AK432" i="19"/>
  <c r="AL432" i="19"/>
  <c r="AM432" i="19"/>
  <c r="AN432" i="19"/>
  <c r="AO432" i="19"/>
  <c r="AP432" i="19"/>
  <c r="AQ432" i="19"/>
  <c r="B433" i="19"/>
  <c r="C433" i="19"/>
  <c r="D433" i="19"/>
  <c r="E433" i="19"/>
  <c r="F433" i="19"/>
  <c r="G433" i="19"/>
  <c r="H433" i="19"/>
  <c r="I433" i="19"/>
  <c r="J433" i="19"/>
  <c r="K433" i="19"/>
  <c r="L433" i="19"/>
  <c r="M433" i="19"/>
  <c r="N433" i="19"/>
  <c r="O433" i="19"/>
  <c r="P433" i="19"/>
  <c r="Q433" i="19"/>
  <c r="R433" i="19"/>
  <c r="S433" i="19"/>
  <c r="T433" i="19"/>
  <c r="U433" i="19"/>
  <c r="V433" i="19"/>
  <c r="W433" i="19"/>
  <c r="X433" i="19"/>
  <c r="Y433" i="19"/>
  <c r="Z433" i="19"/>
  <c r="AA433" i="19"/>
  <c r="AB433" i="19"/>
  <c r="AC433" i="19"/>
  <c r="AD433" i="19"/>
  <c r="AE433" i="19"/>
  <c r="AF433" i="19"/>
  <c r="AG433" i="19"/>
  <c r="AH433" i="19"/>
  <c r="AI433" i="19"/>
  <c r="AJ433" i="19"/>
  <c r="AK433" i="19"/>
  <c r="AL433" i="19"/>
  <c r="AM433" i="19"/>
  <c r="AN433" i="19"/>
  <c r="AO433" i="19"/>
  <c r="AP433" i="19"/>
  <c r="AQ433" i="19"/>
  <c r="B434" i="19"/>
  <c r="C434" i="19"/>
  <c r="D434" i="19"/>
  <c r="E434" i="19"/>
  <c r="F434" i="19"/>
  <c r="G434" i="19"/>
  <c r="H434" i="19"/>
  <c r="I434" i="19"/>
  <c r="J434" i="19"/>
  <c r="K434" i="19"/>
  <c r="L434" i="19"/>
  <c r="M434" i="19"/>
  <c r="N434" i="19"/>
  <c r="O434" i="19"/>
  <c r="P434" i="19"/>
  <c r="Q434" i="19"/>
  <c r="R434" i="19"/>
  <c r="S434" i="19"/>
  <c r="T434" i="19"/>
  <c r="U434" i="19"/>
  <c r="V434" i="19"/>
  <c r="W434" i="19"/>
  <c r="X434" i="19"/>
  <c r="Y434" i="19"/>
  <c r="Z434" i="19"/>
  <c r="AA434" i="19"/>
  <c r="AB434" i="19"/>
  <c r="AC434" i="19"/>
  <c r="AD434" i="19"/>
  <c r="AE434" i="19"/>
  <c r="AF434" i="19"/>
  <c r="AG434" i="19"/>
  <c r="AH434" i="19"/>
  <c r="AI434" i="19"/>
  <c r="AJ434" i="19"/>
  <c r="AK434" i="19"/>
  <c r="AL434" i="19"/>
  <c r="AM434" i="19"/>
  <c r="AN434" i="19"/>
  <c r="AO434" i="19"/>
  <c r="AP434" i="19"/>
  <c r="AQ434" i="19"/>
  <c r="B435" i="19"/>
  <c r="C435" i="19"/>
  <c r="D435" i="19"/>
  <c r="E435" i="19"/>
  <c r="F435" i="19"/>
  <c r="G435" i="19"/>
  <c r="H435" i="19"/>
  <c r="I435" i="19"/>
  <c r="J435" i="19"/>
  <c r="K435" i="19"/>
  <c r="L435" i="19"/>
  <c r="M435" i="19"/>
  <c r="N435" i="19"/>
  <c r="O435" i="19"/>
  <c r="P435" i="19"/>
  <c r="Q435" i="19"/>
  <c r="R435" i="19"/>
  <c r="S435" i="19"/>
  <c r="T435" i="19"/>
  <c r="U435" i="19"/>
  <c r="V435" i="19"/>
  <c r="W435" i="19"/>
  <c r="X435" i="19"/>
  <c r="Y435" i="19"/>
  <c r="Z435" i="19"/>
  <c r="AA435" i="19"/>
  <c r="AB435" i="19"/>
  <c r="AC435" i="19"/>
  <c r="AD435" i="19"/>
  <c r="AE435" i="19"/>
  <c r="AF435" i="19"/>
  <c r="AG435" i="19"/>
  <c r="AH435" i="19"/>
  <c r="AI435" i="19"/>
  <c r="AJ435" i="19"/>
  <c r="AK435" i="19"/>
  <c r="AL435" i="19"/>
  <c r="AM435" i="19"/>
  <c r="AN435" i="19"/>
  <c r="AO435" i="19"/>
  <c r="AP435" i="19"/>
  <c r="AQ435" i="19"/>
  <c r="B436" i="19"/>
  <c r="C436" i="19"/>
  <c r="D436" i="19"/>
  <c r="E436" i="19"/>
  <c r="F436" i="19"/>
  <c r="G436" i="19"/>
  <c r="H436" i="19"/>
  <c r="I436" i="19"/>
  <c r="J436" i="19"/>
  <c r="K436" i="19"/>
  <c r="L436" i="19"/>
  <c r="M436" i="19"/>
  <c r="N436" i="19"/>
  <c r="O436" i="19"/>
  <c r="P436" i="19"/>
  <c r="Q436" i="19"/>
  <c r="R436" i="19"/>
  <c r="S436" i="19"/>
  <c r="T436" i="19"/>
  <c r="U436" i="19"/>
  <c r="V436" i="19"/>
  <c r="W436" i="19"/>
  <c r="X436" i="19"/>
  <c r="Y436" i="19"/>
  <c r="Z436" i="19"/>
  <c r="AA436" i="19"/>
  <c r="AB436" i="19"/>
  <c r="AC436" i="19"/>
  <c r="AD436" i="19"/>
  <c r="AE436" i="19"/>
  <c r="AF436" i="19"/>
  <c r="AG436" i="19"/>
  <c r="AH436" i="19"/>
  <c r="AI436" i="19"/>
  <c r="AJ436" i="19"/>
  <c r="AK436" i="19"/>
  <c r="AL436" i="19"/>
  <c r="AM436" i="19"/>
  <c r="AN436" i="19"/>
  <c r="AO436" i="19"/>
  <c r="AP436" i="19"/>
  <c r="AQ436" i="19"/>
  <c r="B437" i="19"/>
  <c r="C437" i="19"/>
  <c r="D437" i="19"/>
  <c r="E437" i="19"/>
  <c r="F437" i="19"/>
  <c r="G437" i="19"/>
  <c r="H437" i="19"/>
  <c r="I437" i="19"/>
  <c r="J437" i="19"/>
  <c r="K437" i="19"/>
  <c r="L437" i="19"/>
  <c r="M437" i="19"/>
  <c r="N437" i="19"/>
  <c r="O437" i="19"/>
  <c r="P437" i="19"/>
  <c r="Q437" i="19"/>
  <c r="R437" i="19"/>
  <c r="S437" i="19"/>
  <c r="T437" i="19"/>
  <c r="U437" i="19"/>
  <c r="V437" i="19"/>
  <c r="W437" i="19"/>
  <c r="X437" i="19"/>
  <c r="Y437" i="19"/>
  <c r="Z437" i="19"/>
  <c r="AA437" i="19"/>
  <c r="AB437" i="19"/>
  <c r="AC437" i="19"/>
  <c r="AD437" i="19"/>
  <c r="AE437" i="19"/>
  <c r="AF437" i="19"/>
  <c r="AG437" i="19"/>
  <c r="AH437" i="19"/>
  <c r="AI437" i="19"/>
  <c r="AJ437" i="19"/>
  <c r="AK437" i="19"/>
  <c r="AL437" i="19"/>
  <c r="AM437" i="19"/>
  <c r="AN437" i="19"/>
  <c r="AO437" i="19"/>
  <c r="AP437" i="19"/>
  <c r="AQ437" i="19"/>
  <c r="B438" i="19"/>
  <c r="C438" i="19"/>
  <c r="D438" i="19"/>
  <c r="E438" i="19"/>
  <c r="F438" i="19"/>
  <c r="G438" i="19"/>
  <c r="H438" i="19"/>
  <c r="I438" i="19"/>
  <c r="J438" i="19"/>
  <c r="K438" i="19"/>
  <c r="L438" i="19"/>
  <c r="M438" i="19"/>
  <c r="N438" i="19"/>
  <c r="O438" i="19"/>
  <c r="P438" i="19"/>
  <c r="Q438" i="19"/>
  <c r="R438" i="19"/>
  <c r="S438" i="19"/>
  <c r="T438" i="19"/>
  <c r="U438" i="19"/>
  <c r="V438" i="19"/>
  <c r="W438" i="19"/>
  <c r="X438" i="19"/>
  <c r="Y438" i="19"/>
  <c r="Z438" i="19"/>
  <c r="AA438" i="19"/>
  <c r="AB438" i="19"/>
  <c r="AC438" i="19"/>
  <c r="AD438" i="19"/>
  <c r="AE438" i="19"/>
  <c r="AF438" i="19"/>
  <c r="AG438" i="19"/>
  <c r="AH438" i="19"/>
  <c r="AI438" i="19"/>
  <c r="AJ438" i="19"/>
  <c r="AK438" i="19"/>
  <c r="AL438" i="19"/>
  <c r="AM438" i="19"/>
  <c r="AN438" i="19"/>
  <c r="AO438" i="19"/>
  <c r="AP438" i="19"/>
  <c r="AQ438" i="19"/>
  <c r="B439" i="19"/>
  <c r="C439" i="19"/>
  <c r="D439" i="19"/>
  <c r="E439" i="19"/>
  <c r="F439" i="19"/>
  <c r="G439" i="19"/>
  <c r="H439" i="19"/>
  <c r="I439" i="19"/>
  <c r="J439" i="19"/>
  <c r="K439" i="19"/>
  <c r="L439" i="19"/>
  <c r="M439" i="19"/>
  <c r="N439" i="19"/>
  <c r="O439" i="19"/>
  <c r="P439" i="19"/>
  <c r="Q439" i="19"/>
  <c r="R439" i="19"/>
  <c r="S439" i="19"/>
  <c r="T439" i="19"/>
  <c r="U439" i="19"/>
  <c r="V439" i="19"/>
  <c r="W439" i="19"/>
  <c r="X439" i="19"/>
  <c r="Y439" i="19"/>
  <c r="Z439" i="19"/>
  <c r="AA439" i="19"/>
  <c r="AB439" i="19"/>
  <c r="AC439" i="19"/>
  <c r="AD439" i="19"/>
  <c r="AE439" i="19"/>
  <c r="AF439" i="19"/>
  <c r="AG439" i="19"/>
  <c r="AH439" i="19"/>
  <c r="AI439" i="19"/>
  <c r="AJ439" i="19"/>
  <c r="AK439" i="19"/>
  <c r="AL439" i="19"/>
  <c r="AM439" i="19"/>
  <c r="AN439" i="19"/>
  <c r="AO439" i="19"/>
  <c r="AP439" i="19"/>
  <c r="AQ439" i="19"/>
  <c r="B440" i="19"/>
  <c r="C440" i="19"/>
  <c r="D440" i="19"/>
  <c r="E440" i="19"/>
  <c r="F440" i="19"/>
  <c r="G440" i="19"/>
  <c r="H440" i="19"/>
  <c r="I440" i="19"/>
  <c r="J440" i="19"/>
  <c r="K440" i="19"/>
  <c r="L440" i="19"/>
  <c r="M440" i="19"/>
  <c r="N440" i="19"/>
  <c r="O440" i="19"/>
  <c r="P440" i="19"/>
  <c r="Q440" i="19"/>
  <c r="R440" i="19"/>
  <c r="S440" i="19"/>
  <c r="T440" i="19"/>
  <c r="U440" i="19"/>
  <c r="V440" i="19"/>
  <c r="W440" i="19"/>
  <c r="X440" i="19"/>
  <c r="Y440" i="19"/>
  <c r="Z440" i="19"/>
  <c r="AA440" i="19"/>
  <c r="AB440" i="19"/>
  <c r="AC440" i="19"/>
  <c r="AD440" i="19"/>
  <c r="AE440" i="19"/>
  <c r="AF440" i="19"/>
  <c r="AG440" i="19"/>
  <c r="AH440" i="19"/>
  <c r="AI440" i="19"/>
  <c r="AJ440" i="19"/>
  <c r="AK440" i="19"/>
  <c r="AL440" i="19"/>
  <c r="AM440" i="19"/>
  <c r="AN440" i="19"/>
  <c r="AO440" i="19"/>
  <c r="AP440" i="19"/>
  <c r="AQ440" i="19"/>
  <c r="AQ299" i="19"/>
  <c r="C157" i="19"/>
  <c r="D157" i="19"/>
  <c r="E157" i="19"/>
  <c r="F157" i="19"/>
  <c r="G157" i="19"/>
  <c r="H157" i="19"/>
  <c r="P157" i="19"/>
  <c r="Q157" i="19"/>
  <c r="R157" i="19"/>
  <c r="S157" i="19"/>
  <c r="T157" i="19"/>
  <c r="U157" i="19"/>
  <c r="V157" i="19"/>
  <c r="W157" i="19"/>
  <c r="X157" i="19"/>
  <c r="Y157" i="19"/>
  <c r="Z157" i="19"/>
  <c r="AA157" i="19"/>
  <c r="AB157" i="19"/>
  <c r="AC157" i="19"/>
  <c r="AD157" i="19"/>
  <c r="AE157" i="19"/>
  <c r="AF157" i="19"/>
  <c r="AG157" i="19"/>
  <c r="AH157" i="19"/>
  <c r="AI157" i="19"/>
  <c r="AJ157" i="19"/>
  <c r="AK157" i="19"/>
  <c r="AL157" i="19"/>
  <c r="AM157" i="19"/>
  <c r="AN157" i="19"/>
  <c r="AO157" i="19"/>
  <c r="AP157" i="19"/>
  <c r="AQ157" i="19"/>
  <c r="C158" i="19"/>
  <c r="D158" i="19"/>
  <c r="E158" i="19"/>
  <c r="F158" i="19"/>
  <c r="G158" i="19"/>
  <c r="H158" i="19"/>
  <c r="P158" i="19"/>
  <c r="Q158" i="19"/>
  <c r="R158" i="19"/>
  <c r="S158" i="19"/>
  <c r="T158" i="19"/>
  <c r="U158" i="19"/>
  <c r="V158" i="19"/>
  <c r="W158" i="19"/>
  <c r="X158" i="19"/>
  <c r="Y158" i="19"/>
  <c r="Z158" i="19"/>
  <c r="AA158" i="19"/>
  <c r="AB158" i="19"/>
  <c r="AC158" i="19"/>
  <c r="AD158" i="19"/>
  <c r="AE158" i="19"/>
  <c r="AF158" i="19"/>
  <c r="AG158" i="19"/>
  <c r="AH158" i="19"/>
  <c r="AI158" i="19"/>
  <c r="AJ158" i="19"/>
  <c r="AK158" i="19"/>
  <c r="AL158" i="19"/>
  <c r="AM158" i="19"/>
  <c r="AN158" i="19"/>
  <c r="AO158" i="19"/>
  <c r="AP158" i="19"/>
  <c r="AQ158" i="19"/>
  <c r="C159" i="19"/>
  <c r="D159" i="19"/>
  <c r="E159" i="19"/>
  <c r="F159" i="19"/>
  <c r="G159" i="19"/>
  <c r="H159" i="19"/>
  <c r="P159" i="19"/>
  <c r="Q159" i="19"/>
  <c r="R159" i="19"/>
  <c r="S159" i="19"/>
  <c r="T159" i="19"/>
  <c r="U159" i="19"/>
  <c r="V159" i="19"/>
  <c r="W159" i="19"/>
  <c r="X159" i="19"/>
  <c r="Y159" i="19"/>
  <c r="Z159" i="19"/>
  <c r="AA159" i="19"/>
  <c r="AB159" i="19"/>
  <c r="AC159" i="19"/>
  <c r="AD159" i="19"/>
  <c r="AE159" i="19"/>
  <c r="AF159" i="19"/>
  <c r="AG159" i="19"/>
  <c r="AH159" i="19"/>
  <c r="AI159" i="19"/>
  <c r="AJ159" i="19"/>
  <c r="AK159" i="19"/>
  <c r="AL159" i="19"/>
  <c r="AM159" i="19"/>
  <c r="AN159" i="19"/>
  <c r="AO159" i="19"/>
  <c r="AP159" i="19"/>
  <c r="AQ159" i="19"/>
  <c r="C160" i="19"/>
  <c r="D160" i="19"/>
  <c r="E160" i="19"/>
  <c r="F160" i="19"/>
  <c r="G160" i="19"/>
  <c r="H160" i="19"/>
  <c r="P160" i="19"/>
  <c r="Q160" i="19"/>
  <c r="R160" i="19"/>
  <c r="S160" i="19"/>
  <c r="T160" i="19"/>
  <c r="U160" i="19"/>
  <c r="V160" i="19"/>
  <c r="W160" i="19"/>
  <c r="X160" i="19"/>
  <c r="Y160" i="19"/>
  <c r="Z160" i="19"/>
  <c r="AA160" i="19"/>
  <c r="AB160" i="19"/>
  <c r="AC160" i="19"/>
  <c r="AD160" i="19"/>
  <c r="AE160" i="19"/>
  <c r="AF160" i="19"/>
  <c r="AG160" i="19"/>
  <c r="AH160" i="19"/>
  <c r="AI160" i="19"/>
  <c r="AJ160" i="19"/>
  <c r="AK160" i="19"/>
  <c r="AL160" i="19"/>
  <c r="AM160" i="19"/>
  <c r="AN160" i="19"/>
  <c r="AO160" i="19"/>
  <c r="AP160" i="19"/>
  <c r="AQ160" i="19"/>
  <c r="C161" i="19"/>
  <c r="D161" i="19"/>
  <c r="E161" i="19"/>
  <c r="F161" i="19"/>
  <c r="G161" i="19"/>
  <c r="H161" i="19"/>
  <c r="P161" i="19"/>
  <c r="Q161" i="19"/>
  <c r="R161" i="19"/>
  <c r="S161" i="19"/>
  <c r="T161" i="19"/>
  <c r="U161" i="19"/>
  <c r="V161" i="19"/>
  <c r="W161" i="19"/>
  <c r="X161" i="19"/>
  <c r="Y161" i="19"/>
  <c r="Z161" i="19"/>
  <c r="AA161" i="19"/>
  <c r="AB161" i="19"/>
  <c r="AC161" i="19"/>
  <c r="AD161" i="19"/>
  <c r="AE161" i="19"/>
  <c r="AF161" i="19"/>
  <c r="AG161" i="19"/>
  <c r="AH161" i="19"/>
  <c r="AI161" i="19"/>
  <c r="AJ161" i="19"/>
  <c r="AK161" i="19"/>
  <c r="AL161" i="19"/>
  <c r="AM161" i="19"/>
  <c r="AN161" i="19"/>
  <c r="AO161" i="19"/>
  <c r="AP161" i="19"/>
  <c r="AQ161" i="19"/>
  <c r="C162" i="19"/>
  <c r="D162" i="19"/>
  <c r="E162" i="19"/>
  <c r="F162" i="19"/>
  <c r="G162" i="19"/>
  <c r="H162" i="19"/>
  <c r="P162" i="19"/>
  <c r="Q162" i="19"/>
  <c r="R162" i="19"/>
  <c r="S162" i="19"/>
  <c r="T162" i="19"/>
  <c r="U162" i="19"/>
  <c r="V162" i="19"/>
  <c r="W162" i="19"/>
  <c r="X162" i="19"/>
  <c r="Y162" i="19"/>
  <c r="Z162" i="19"/>
  <c r="AA162" i="19"/>
  <c r="AB162" i="19"/>
  <c r="AC162" i="19"/>
  <c r="AD162" i="19"/>
  <c r="AE162" i="19"/>
  <c r="AF162" i="19"/>
  <c r="AG162" i="19"/>
  <c r="AH162" i="19"/>
  <c r="AI162" i="19"/>
  <c r="AJ162" i="19"/>
  <c r="AK162" i="19"/>
  <c r="AL162" i="19"/>
  <c r="AM162" i="19"/>
  <c r="AN162" i="19"/>
  <c r="AO162" i="19"/>
  <c r="AP162" i="19"/>
  <c r="AQ162" i="19"/>
  <c r="C163" i="19"/>
  <c r="D163" i="19"/>
  <c r="E163" i="19"/>
  <c r="F163" i="19"/>
  <c r="G163" i="19"/>
  <c r="H163" i="19"/>
  <c r="P163" i="19"/>
  <c r="Q163" i="19"/>
  <c r="R163" i="19"/>
  <c r="S163" i="19"/>
  <c r="T163" i="19"/>
  <c r="U163" i="19"/>
  <c r="V163" i="19"/>
  <c r="W163" i="19"/>
  <c r="X163" i="19"/>
  <c r="Y163" i="19"/>
  <c r="Z163" i="19"/>
  <c r="AA163" i="19"/>
  <c r="AB163" i="19"/>
  <c r="AC163" i="19"/>
  <c r="AD163" i="19"/>
  <c r="AE163" i="19"/>
  <c r="AF163" i="19"/>
  <c r="AG163" i="19"/>
  <c r="AH163" i="19"/>
  <c r="AI163" i="19"/>
  <c r="AJ163" i="19"/>
  <c r="AK163" i="19"/>
  <c r="AL163" i="19"/>
  <c r="AM163" i="19"/>
  <c r="AN163" i="19"/>
  <c r="AO163" i="19"/>
  <c r="AP163" i="19"/>
  <c r="AQ163" i="19"/>
  <c r="B164" i="19"/>
  <c r="C164" i="19"/>
  <c r="D164" i="19"/>
  <c r="E164" i="19"/>
  <c r="F164" i="19"/>
  <c r="G164" i="19"/>
  <c r="H164" i="19"/>
  <c r="P164" i="19"/>
  <c r="Q164" i="19"/>
  <c r="R164" i="19"/>
  <c r="S164" i="19"/>
  <c r="T164" i="19"/>
  <c r="U164" i="19"/>
  <c r="V164" i="19"/>
  <c r="W164" i="19"/>
  <c r="X164" i="19"/>
  <c r="Y164" i="19"/>
  <c r="Z164" i="19"/>
  <c r="AA164" i="19"/>
  <c r="AB164" i="19"/>
  <c r="AC164" i="19"/>
  <c r="AD164" i="19"/>
  <c r="AE164" i="19"/>
  <c r="AF164" i="19"/>
  <c r="AG164" i="19"/>
  <c r="AH164" i="19"/>
  <c r="AI164" i="19"/>
  <c r="AJ164" i="19"/>
  <c r="AK164" i="19"/>
  <c r="AL164" i="19"/>
  <c r="AM164" i="19"/>
  <c r="AN164" i="19"/>
  <c r="AO164" i="19"/>
  <c r="AP164" i="19"/>
  <c r="AQ164" i="19"/>
  <c r="C165" i="19"/>
  <c r="D165" i="19"/>
  <c r="E165" i="19"/>
  <c r="F165" i="19"/>
  <c r="G165" i="19"/>
  <c r="H165" i="19"/>
  <c r="N165" i="19"/>
  <c r="P165" i="19"/>
  <c r="Q165" i="19"/>
  <c r="R165" i="19"/>
  <c r="S165" i="19"/>
  <c r="T165" i="19"/>
  <c r="U165" i="19"/>
  <c r="V165" i="19"/>
  <c r="W165" i="19"/>
  <c r="X165" i="19"/>
  <c r="Y165" i="19"/>
  <c r="Z165" i="19"/>
  <c r="AA165" i="19"/>
  <c r="AB165" i="19"/>
  <c r="AC165" i="19"/>
  <c r="AD165" i="19"/>
  <c r="AE165" i="19"/>
  <c r="AF165" i="19"/>
  <c r="AG165" i="19"/>
  <c r="AH165" i="19"/>
  <c r="AI165" i="19"/>
  <c r="AJ165" i="19"/>
  <c r="AK165" i="19"/>
  <c r="AL165" i="19"/>
  <c r="AM165" i="19"/>
  <c r="AN165" i="19"/>
  <c r="AO165" i="19"/>
  <c r="AP165" i="19"/>
  <c r="AQ165" i="19"/>
  <c r="C166" i="19"/>
  <c r="D166" i="19"/>
  <c r="E166" i="19"/>
  <c r="F166" i="19"/>
  <c r="G166" i="19"/>
  <c r="H166" i="19"/>
  <c r="P166" i="19"/>
  <c r="Q166" i="19"/>
  <c r="R166" i="19"/>
  <c r="S166" i="19"/>
  <c r="T166" i="19"/>
  <c r="U166" i="19"/>
  <c r="V166" i="19"/>
  <c r="W166" i="19"/>
  <c r="X166" i="19"/>
  <c r="Y166" i="19"/>
  <c r="Z166" i="19"/>
  <c r="AA166" i="19"/>
  <c r="AB166" i="19"/>
  <c r="AC166" i="19"/>
  <c r="AD166" i="19"/>
  <c r="AE166" i="19"/>
  <c r="AF166" i="19"/>
  <c r="AG166" i="19"/>
  <c r="AH166" i="19"/>
  <c r="AI166" i="19"/>
  <c r="AJ166" i="19"/>
  <c r="AK166" i="19"/>
  <c r="AL166" i="19"/>
  <c r="AM166" i="19"/>
  <c r="AN166" i="19"/>
  <c r="AO166" i="19"/>
  <c r="AP166" i="19"/>
  <c r="AQ166" i="19"/>
  <c r="C167" i="19"/>
  <c r="D167" i="19"/>
  <c r="E167" i="19"/>
  <c r="F167" i="19"/>
  <c r="G167" i="19"/>
  <c r="H167" i="19"/>
  <c r="P167" i="19"/>
  <c r="Q167" i="19"/>
  <c r="R167" i="19"/>
  <c r="S167" i="19"/>
  <c r="T167" i="19"/>
  <c r="U167" i="19"/>
  <c r="V167" i="19"/>
  <c r="W167" i="19"/>
  <c r="X167" i="19"/>
  <c r="Y167" i="19"/>
  <c r="Z167" i="19"/>
  <c r="AA167" i="19"/>
  <c r="AB167" i="19"/>
  <c r="AC167" i="19"/>
  <c r="AD167" i="19"/>
  <c r="AE167" i="19"/>
  <c r="AF167" i="19"/>
  <c r="AG167" i="19"/>
  <c r="AH167" i="19"/>
  <c r="AI167" i="19"/>
  <c r="AJ167" i="19"/>
  <c r="AK167" i="19"/>
  <c r="AL167" i="19"/>
  <c r="AM167" i="19"/>
  <c r="AN167" i="19"/>
  <c r="AO167" i="19"/>
  <c r="AP167" i="19"/>
  <c r="AQ167" i="19"/>
  <c r="B168" i="19"/>
  <c r="C168" i="19"/>
  <c r="D168" i="19"/>
  <c r="E168" i="19"/>
  <c r="F168" i="19"/>
  <c r="G168" i="19"/>
  <c r="H168" i="19"/>
  <c r="P168" i="19"/>
  <c r="Q168" i="19"/>
  <c r="R168" i="19"/>
  <c r="S168" i="19"/>
  <c r="T168" i="19"/>
  <c r="U168" i="19"/>
  <c r="V168" i="19"/>
  <c r="W168" i="19"/>
  <c r="X168" i="19"/>
  <c r="Y168" i="19"/>
  <c r="Z168" i="19"/>
  <c r="AA168" i="19"/>
  <c r="AB168" i="19"/>
  <c r="AC168" i="19"/>
  <c r="AD168" i="19"/>
  <c r="AE168" i="19"/>
  <c r="AF168" i="19"/>
  <c r="AG168" i="19"/>
  <c r="AH168" i="19"/>
  <c r="AI168" i="19"/>
  <c r="AJ168" i="19"/>
  <c r="AK168" i="19"/>
  <c r="AL168" i="19"/>
  <c r="AM168" i="19"/>
  <c r="AN168" i="19"/>
  <c r="AO168" i="19"/>
  <c r="AP168" i="19"/>
  <c r="AQ168" i="19"/>
  <c r="C169" i="19"/>
  <c r="D169" i="19"/>
  <c r="E169" i="19"/>
  <c r="F169" i="19"/>
  <c r="G169" i="19"/>
  <c r="H169" i="19"/>
  <c r="N169" i="19"/>
  <c r="P169" i="19"/>
  <c r="Q169" i="19"/>
  <c r="R169" i="19"/>
  <c r="S169" i="19"/>
  <c r="T169" i="19"/>
  <c r="U169" i="19"/>
  <c r="V169" i="19"/>
  <c r="W169" i="19"/>
  <c r="X169" i="19"/>
  <c r="Y169" i="19"/>
  <c r="Z169" i="19"/>
  <c r="AA169" i="19"/>
  <c r="AB169" i="19"/>
  <c r="AC169" i="19"/>
  <c r="AD169" i="19"/>
  <c r="AE169" i="19"/>
  <c r="AF169" i="19"/>
  <c r="AG169" i="19"/>
  <c r="AH169" i="19"/>
  <c r="AI169" i="19"/>
  <c r="AJ169" i="19"/>
  <c r="AK169" i="19"/>
  <c r="AL169" i="19"/>
  <c r="AM169" i="19"/>
  <c r="AN169" i="19"/>
  <c r="AO169" i="19"/>
  <c r="AP169" i="19"/>
  <c r="AQ169" i="19"/>
  <c r="C170" i="19"/>
  <c r="D170" i="19"/>
  <c r="E170" i="19"/>
  <c r="F170" i="19"/>
  <c r="G170" i="19"/>
  <c r="H170" i="19"/>
  <c r="P170" i="19"/>
  <c r="Q170" i="19"/>
  <c r="R170" i="19"/>
  <c r="S170" i="19"/>
  <c r="T170" i="19"/>
  <c r="U170" i="19"/>
  <c r="V170" i="19"/>
  <c r="W170" i="19"/>
  <c r="X170" i="19"/>
  <c r="Y170" i="19"/>
  <c r="Z170" i="19"/>
  <c r="AA170" i="19"/>
  <c r="AB170" i="19"/>
  <c r="AC170" i="19"/>
  <c r="AD170" i="19"/>
  <c r="AE170" i="19"/>
  <c r="AF170" i="19"/>
  <c r="AG170" i="19"/>
  <c r="AH170" i="19"/>
  <c r="AI170" i="19"/>
  <c r="AJ170" i="19"/>
  <c r="AK170" i="19"/>
  <c r="AL170" i="19"/>
  <c r="AM170" i="19"/>
  <c r="AN170" i="19"/>
  <c r="AO170" i="19"/>
  <c r="AP170" i="19"/>
  <c r="AQ170" i="19"/>
  <c r="C171" i="19"/>
  <c r="D171" i="19"/>
  <c r="E171" i="19"/>
  <c r="F171" i="19"/>
  <c r="G171" i="19"/>
  <c r="H171" i="19"/>
  <c r="P171" i="19"/>
  <c r="Q171" i="19"/>
  <c r="R171" i="19"/>
  <c r="S171" i="19"/>
  <c r="T171" i="19"/>
  <c r="U171" i="19"/>
  <c r="V171" i="19"/>
  <c r="W171" i="19"/>
  <c r="X171" i="19"/>
  <c r="Y171" i="19"/>
  <c r="Z171" i="19"/>
  <c r="AA171" i="19"/>
  <c r="AB171" i="19"/>
  <c r="AC171" i="19"/>
  <c r="AD171" i="19"/>
  <c r="AE171" i="19"/>
  <c r="AF171" i="19"/>
  <c r="AG171" i="19"/>
  <c r="AH171" i="19"/>
  <c r="AI171" i="19"/>
  <c r="AJ171" i="19"/>
  <c r="AK171" i="19"/>
  <c r="AL171" i="19"/>
  <c r="AM171" i="19"/>
  <c r="AN171" i="19"/>
  <c r="AO171" i="19"/>
  <c r="AP171" i="19"/>
  <c r="AQ171" i="19"/>
  <c r="B172" i="19"/>
  <c r="C172" i="19"/>
  <c r="D172" i="19"/>
  <c r="E172" i="19"/>
  <c r="F172" i="19"/>
  <c r="G172" i="19"/>
  <c r="H172" i="19"/>
  <c r="P172" i="19"/>
  <c r="Q172" i="19"/>
  <c r="R172" i="19"/>
  <c r="S172" i="19"/>
  <c r="T172" i="19"/>
  <c r="U172" i="19"/>
  <c r="V172" i="19"/>
  <c r="W172" i="19"/>
  <c r="X172" i="19"/>
  <c r="Y172" i="19"/>
  <c r="Z172" i="19"/>
  <c r="AA172" i="19"/>
  <c r="AB172" i="19"/>
  <c r="AC172" i="19"/>
  <c r="AD172" i="19"/>
  <c r="AE172" i="19"/>
  <c r="AF172" i="19"/>
  <c r="AG172" i="19"/>
  <c r="AH172" i="19"/>
  <c r="AI172" i="19"/>
  <c r="AJ172" i="19"/>
  <c r="AK172" i="19"/>
  <c r="AL172" i="19"/>
  <c r="AM172" i="19"/>
  <c r="AN172" i="19"/>
  <c r="AO172" i="19"/>
  <c r="AP172" i="19"/>
  <c r="AQ172" i="19"/>
  <c r="C173" i="19"/>
  <c r="D173" i="19"/>
  <c r="E173" i="19"/>
  <c r="F173" i="19"/>
  <c r="G173" i="19"/>
  <c r="H173" i="19"/>
  <c r="N173" i="19"/>
  <c r="P173" i="19"/>
  <c r="Q173" i="19"/>
  <c r="R173" i="19"/>
  <c r="S173" i="19"/>
  <c r="T173" i="19"/>
  <c r="U173" i="19"/>
  <c r="V173" i="19"/>
  <c r="W173" i="19"/>
  <c r="X173" i="19"/>
  <c r="Y173" i="19"/>
  <c r="Z173" i="19"/>
  <c r="AA173" i="19"/>
  <c r="AB173" i="19"/>
  <c r="AC173" i="19"/>
  <c r="AD173" i="19"/>
  <c r="AE173" i="19"/>
  <c r="AF173" i="19"/>
  <c r="AG173" i="19"/>
  <c r="AH173" i="19"/>
  <c r="AI173" i="19"/>
  <c r="AJ173" i="19"/>
  <c r="AK173" i="19"/>
  <c r="AL173" i="19"/>
  <c r="AM173" i="19"/>
  <c r="AN173" i="19"/>
  <c r="AO173" i="19"/>
  <c r="AP173" i="19"/>
  <c r="AQ173" i="19"/>
  <c r="C174" i="19"/>
  <c r="D174" i="19"/>
  <c r="E174" i="19"/>
  <c r="F174" i="19"/>
  <c r="G174" i="19"/>
  <c r="H174" i="19"/>
  <c r="P174" i="19"/>
  <c r="Q174" i="19"/>
  <c r="R174" i="19"/>
  <c r="S174" i="19"/>
  <c r="T174" i="19"/>
  <c r="U174" i="19"/>
  <c r="V174" i="19"/>
  <c r="W174" i="19"/>
  <c r="X174" i="19"/>
  <c r="Y174" i="19"/>
  <c r="Z174" i="19"/>
  <c r="AA174" i="19"/>
  <c r="AB174" i="19"/>
  <c r="AC174" i="19"/>
  <c r="AD174" i="19"/>
  <c r="AE174" i="19"/>
  <c r="AF174" i="19"/>
  <c r="AG174" i="19"/>
  <c r="AH174" i="19"/>
  <c r="AI174" i="19"/>
  <c r="AJ174" i="19"/>
  <c r="AK174" i="19"/>
  <c r="AL174" i="19"/>
  <c r="AM174" i="19"/>
  <c r="AN174" i="19"/>
  <c r="AO174" i="19"/>
  <c r="AP174" i="19"/>
  <c r="AQ174" i="19"/>
  <c r="C175" i="19"/>
  <c r="D175" i="19"/>
  <c r="E175" i="19"/>
  <c r="F175" i="19"/>
  <c r="G175" i="19"/>
  <c r="H175" i="19"/>
  <c r="P175" i="19"/>
  <c r="Q175" i="19"/>
  <c r="R175" i="19"/>
  <c r="S175" i="19"/>
  <c r="T175" i="19"/>
  <c r="U175" i="19"/>
  <c r="V175" i="19"/>
  <c r="W175" i="19"/>
  <c r="X175" i="19"/>
  <c r="Y175" i="19"/>
  <c r="Z175" i="19"/>
  <c r="AA175" i="19"/>
  <c r="AB175" i="19"/>
  <c r="AC175" i="19"/>
  <c r="AD175" i="19"/>
  <c r="AE175" i="19"/>
  <c r="AF175" i="19"/>
  <c r="AG175" i="19"/>
  <c r="AH175" i="19"/>
  <c r="AI175" i="19"/>
  <c r="AJ175" i="19"/>
  <c r="AK175" i="19"/>
  <c r="AL175" i="19"/>
  <c r="AM175" i="19"/>
  <c r="AN175" i="19"/>
  <c r="AO175" i="19"/>
  <c r="AP175" i="19"/>
  <c r="AQ175" i="19"/>
  <c r="B176" i="19"/>
  <c r="C176" i="19"/>
  <c r="D176" i="19"/>
  <c r="E176" i="19"/>
  <c r="F176" i="19"/>
  <c r="G176" i="19"/>
  <c r="H176" i="19"/>
  <c r="P176" i="19"/>
  <c r="Q176" i="19"/>
  <c r="R176" i="19"/>
  <c r="S176" i="19"/>
  <c r="T176" i="19"/>
  <c r="U176" i="19"/>
  <c r="V176" i="19"/>
  <c r="W176" i="19"/>
  <c r="X176" i="19"/>
  <c r="Y176" i="19"/>
  <c r="Z176" i="19"/>
  <c r="AA176" i="19"/>
  <c r="AB176" i="19"/>
  <c r="AC176" i="19"/>
  <c r="AD176" i="19"/>
  <c r="AE176" i="19"/>
  <c r="AF176" i="19"/>
  <c r="AG176" i="19"/>
  <c r="AH176" i="19"/>
  <c r="AI176" i="19"/>
  <c r="AJ176" i="19"/>
  <c r="AK176" i="19"/>
  <c r="AL176" i="19"/>
  <c r="AM176" i="19"/>
  <c r="AN176" i="19"/>
  <c r="AO176" i="19"/>
  <c r="AP176" i="19"/>
  <c r="AQ176" i="19"/>
  <c r="C177" i="19"/>
  <c r="D177" i="19"/>
  <c r="E177" i="19"/>
  <c r="F177" i="19"/>
  <c r="G177" i="19"/>
  <c r="H177" i="19"/>
  <c r="N177" i="19"/>
  <c r="P177" i="19"/>
  <c r="Q177" i="19"/>
  <c r="R177" i="19"/>
  <c r="S177" i="19"/>
  <c r="T177" i="19"/>
  <c r="U177" i="19"/>
  <c r="V177" i="19"/>
  <c r="W177" i="19"/>
  <c r="X177" i="19"/>
  <c r="Y177" i="19"/>
  <c r="Z177" i="19"/>
  <c r="AA177" i="19"/>
  <c r="AB177" i="19"/>
  <c r="AC177" i="19"/>
  <c r="AD177" i="19"/>
  <c r="AE177" i="19"/>
  <c r="AF177" i="19"/>
  <c r="AG177" i="19"/>
  <c r="AH177" i="19"/>
  <c r="AI177" i="19"/>
  <c r="AJ177" i="19"/>
  <c r="AK177" i="19"/>
  <c r="AL177" i="19"/>
  <c r="AM177" i="19"/>
  <c r="AN177" i="19"/>
  <c r="AO177" i="19"/>
  <c r="AP177" i="19"/>
  <c r="AQ177" i="19"/>
  <c r="C178" i="19"/>
  <c r="D178" i="19"/>
  <c r="E178" i="19"/>
  <c r="F178" i="19"/>
  <c r="G178" i="19"/>
  <c r="H178" i="19"/>
  <c r="P178" i="19"/>
  <c r="Q178" i="19"/>
  <c r="R178" i="19"/>
  <c r="S178" i="19"/>
  <c r="T178" i="19"/>
  <c r="U178" i="19"/>
  <c r="V178" i="19"/>
  <c r="W178" i="19"/>
  <c r="X178" i="19"/>
  <c r="Y178" i="19"/>
  <c r="Z178" i="19"/>
  <c r="AA178" i="19"/>
  <c r="AB178" i="19"/>
  <c r="AC178" i="19"/>
  <c r="AD178" i="19"/>
  <c r="AE178" i="19"/>
  <c r="AF178" i="19"/>
  <c r="AG178" i="19"/>
  <c r="AH178" i="19"/>
  <c r="AI178" i="19"/>
  <c r="AJ178" i="19"/>
  <c r="AK178" i="19"/>
  <c r="AL178" i="19"/>
  <c r="AM178" i="19"/>
  <c r="AN178" i="19"/>
  <c r="AO178" i="19"/>
  <c r="AP178" i="19"/>
  <c r="AQ178" i="19"/>
  <c r="C179" i="19"/>
  <c r="D179" i="19"/>
  <c r="E179" i="19"/>
  <c r="F179" i="19"/>
  <c r="G179" i="19"/>
  <c r="H179" i="19"/>
  <c r="P179" i="19"/>
  <c r="Q179" i="19"/>
  <c r="R179" i="19"/>
  <c r="S179" i="19"/>
  <c r="T179" i="19"/>
  <c r="U179" i="19"/>
  <c r="V179" i="19"/>
  <c r="W179" i="19"/>
  <c r="X179" i="19"/>
  <c r="Y179" i="19"/>
  <c r="Z179" i="19"/>
  <c r="AA179" i="19"/>
  <c r="AB179" i="19"/>
  <c r="AC179" i="19"/>
  <c r="AD179" i="19"/>
  <c r="AE179" i="19"/>
  <c r="AF179" i="19"/>
  <c r="AG179" i="19"/>
  <c r="AH179" i="19"/>
  <c r="AI179" i="19"/>
  <c r="AJ179" i="19"/>
  <c r="AK179" i="19"/>
  <c r="AL179" i="19"/>
  <c r="AM179" i="19"/>
  <c r="AN179" i="19"/>
  <c r="AO179" i="19"/>
  <c r="AP179" i="19"/>
  <c r="AQ179" i="19"/>
  <c r="B180" i="19"/>
  <c r="C180" i="19"/>
  <c r="D180" i="19"/>
  <c r="E180" i="19"/>
  <c r="F180" i="19"/>
  <c r="G180" i="19"/>
  <c r="H180" i="19"/>
  <c r="P180" i="19"/>
  <c r="Q180" i="19"/>
  <c r="R180" i="19"/>
  <c r="S180" i="19"/>
  <c r="T180" i="19"/>
  <c r="U180" i="19"/>
  <c r="V180" i="19"/>
  <c r="W180" i="19"/>
  <c r="X180" i="19"/>
  <c r="Y180" i="19"/>
  <c r="Z180" i="19"/>
  <c r="AA180" i="19"/>
  <c r="AB180" i="19"/>
  <c r="AC180" i="19"/>
  <c r="AD180" i="19"/>
  <c r="AE180" i="19"/>
  <c r="AF180" i="19"/>
  <c r="AG180" i="19"/>
  <c r="AH180" i="19"/>
  <c r="AI180" i="19"/>
  <c r="AJ180" i="19"/>
  <c r="AK180" i="19"/>
  <c r="AL180" i="19"/>
  <c r="AM180" i="19"/>
  <c r="AN180" i="19"/>
  <c r="AO180" i="19"/>
  <c r="AP180" i="19"/>
  <c r="AQ180" i="19"/>
  <c r="C181" i="19"/>
  <c r="D181" i="19"/>
  <c r="E181" i="19"/>
  <c r="F181" i="19"/>
  <c r="G181" i="19"/>
  <c r="H181" i="19"/>
  <c r="N181" i="19"/>
  <c r="P181" i="19"/>
  <c r="Q181" i="19"/>
  <c r="R181" i="19"/>
  <c r="S181" i="19"/>
  <c r="T181" i="19"/>
  <c r="U181" i="19"/>
  <c r="V181" i="19"/>
  <c r="W181" i="19"/>
  <c r="X181" i="19"/>
  <c r="Y181" i="19"/>
  <c r="Z181" i="19"/>
  <c r="AA181" i="19"/>
  <c r="AB181" i="19"/>
  <c r="AC181" i="19"/>
  <c r="AD181" i="19"/>
  <c r="AE181" i="19"/>
  <c r="AF181" i="19"/>
  <c r="AG181" i="19"/>
  <c r="AH181" i="19"/>
  <c r="AI181" i="19"/>
  <c r="AJ181" i="19"/>
  <c r="AK181" i="19"/>
  <c r="AL181" i="19"/>
  <c r="AM181" i="19"/>
  <c r="AN181" i="19"/>
  <c r="AO181" i="19"/>
  <c r="AP181" i="19"/>
  <c r="AQ181" i="19"/>
  <c r="C182" i="19"/>
  <c r="D182" i="19"/>
  <c r="E182" i="19"/>
  <c r="F182" i="19"/>
  <c r="G182" i="19"/>
  <c r="H182" i="19"/>
  <c r="P182" i="19"/>
  <c r="Q182" i="19"/>
  <c r="R182" i="19"/>
  <c r="S182" i="19"/>
  <c r="T182" i="19"/>
  <c r="U182" i="19"/>
  <c r="V182" i="19"/>
  <c r="W182" i="19"/>
  <c r="X182" i="19"/>
  <c r="Y182" i="19"/>
  <c r="Z182" i="19"/>
  <c r="AA182" i="19"/>
  <c r="AB182" i="19"/>
  <c r="AC182" i="19"/>
  <c r="AD182" i="19"/>
  <c r="AE182" i="19"/>
  <c r="AF182" i="19"/>
  <c r="AG182" i="19"/>
  <c r="AH182" i="19"/>
  <c r="AI182" i="19"/>
  <c r="AJ182" i="19"/>
  <c r="AK182" i="19"/>
  <c r="AL182" i="19"/>
  <c r="AM182" i="19"/>
  <c r="AN182" i="19"/>
  <c r="AO182" i="19"/>
  <c r="AP182" i="19"/>
  <c r="AQ182" i="19"/>
  <c r="C183" i="19"/>
  <c r="D183" i="19"/>
  <c r="E183" i="19"/>
  <c r="F183" i="19"/>
  <c r="G183" i="19"/>
  <c r="H183" i="19"/>
  <c r="P183" i="19"/>
  <c r="Q183" i="19"/>
  <c r="R183" i="19"/>
  <c r="S183" i="19"/>
  <c r="T183" i="19"/>
  <c r="U183" i="19"/>
  <c r="V183" i="19"/>
  <c r="W183" i="19"/>
  <c r="X183" i="19"/>
  <c r="Y183" i="19"/>
  <c r="Z183" i="19"/>
  <c r="AA183" i="19"/>
  <c r="AB183" i="19"/>
  <c r="AC183" i="19"/>
  <c r="AD183" i="19"/>
  <c r="AE183" i="19"/>
  <c r="AF183" i="19"/>
  <c r="AG183" i="19"/>
  <c r="AH183" i="19"/>
  <c r="AI183" i="19"/>
  <c r="AJ183" i="19"/>
  <c r="AK183" i="19"/>
  <c r="AL183" i="19"/>
  <c r="AM183" i="19"/>
  <c r="AN183" i="19"/>
  <c r="AO183" i="19"/>
  <c r="AP183" i="19"/>
  <c r="AQ183" i="19"/>
  <c r="B184" i="19"/>
  <c r="C184" i="19"/>
  <c r="D184" i="19"/>
  <c r="E184" i="19"/>
  <c r="F184" i="19"/>
  <c r="G184" i="19"/>
  <c r="H184" i="19"/>
  <c r="P184" i="19"/>
  <c r="Q184" i="19"/>
  <c r="R184" i="19"/>
  <c r="S184" i="19"/>
  <c r="T184" i="19"/>
  <c r="U184" i="19"/>
  <c r="V184" i="19"/>
  <c r="W184" i="19"/>
  <c r="X184" i="19"/>
  <c r="Y184" i="19"/>
  <c r="Z184" i="19"/>
  <c r="AA184" i="19"/>
  <c r="AB184" i="19"/>
  <c r="AC184" i="19"/>
  <c r="AD184" i="19"/>
  <c r="AE184" i="19"/>
  <c r="AF184" i="19"/>
  <c r="AG184" i="19"/>
  <c r="AH184" i="19"/>
  <c r="AI184" i="19"/>
  <c r="AJ184" i="19"/>
  <c r="AK184" i="19"/>
  <c r="AL184" i="19"/>
  <c r="AM184" i="19"/>
  <c r="AN184" i="19"/>
  <c r="AO184" i="19"/>
  <c r="AP184" i="19"/>
  <c r="AQ184" i="19"/>
  <c r="C185" i="19"/>
  <c r="D185" i="19"/>
  <c r="E185" i="19"/>
  <c r="F185" i="19"/>
  <c r="G185" i="19"/>
  <c r="H185" i="19"/>
  <c r="N185" i="19"/>
  <c r="P185" i="19"/>
  <c r="Q185" i="19"/>
  <c r="R185" i="19"/>
  <c r="S185" i="19"/>
  <c r="T185" i="19"/>
  <c r="U185" i="19"/>
  <c r="V185" i="19"/>
  <c r="W185" i="19"/>
  <c r="X185" i="19"/>
  <c r="Y185" i="19"/>
  <c r="Z185" i="19"/>
  <c r="AA185" i="19"/>
  <c r="AB185" i="19"/>
  <c r="AC185" i="19"/>
  <c r="AD185" i="19"/>
  <c r="AE185" i="19"/>
  <c r="AF185" i="19"/>
  <c r="AG185" i="19"/>
  <c r="AH185" i="19"/>
  <c r="AI185" i="19"/>
  <c r="AJ185" i="19"/>
  <c r="AK185" i="19"/>
  <c r="AL185" i="19"/>
  <c r="AM185" i="19"/>
  <c r="AN185" i="19"/>
  <c r="AO185" i="19"/>
  <c r="AP185" i="19"/>
  <c r="AQ185" i="19"/>
  <c r="C186" i="19"/>
  <c r="D186" i="19"/>
  <c r="E186" i="19"/>
  <c r="F186" i="19"/>
  <c r="G186" i="19"/>
  <c r="H186" i="19"/>
  <c r="P186" i="19"/>
  <c r="Q186" i="19"/>
  <c r="R186" i="19"/>
  <c r="S186" i="19"/>
  <c r="T186" i="19"/>
  <c r="U186" i="19"/>
  <c r="V186" i="19"/>
  <c r="W186" i="19"/>
  <c r="X186" i="19"/>
  <c r="Y186" i="19"/>
  <c r="Z186" i="19"/>
  <c r="AA186" i="19"/>
  <c r="AB186" i="19"/>
  <c r="AC186" i="19"/>
  <c r="AD186" i="19"/>
  <c r="AE186" i="19"/>
  <c r="AF186" i="19"/>
  <c r="AG186" i="19"/>
  <c r="AH186" i="19"/>
  <c r="AI186" i="19"/>
  <c r="AJ186" i="19"/>
  <c r="AK186" i="19"/>
  <c r="AL186" i="19"/>
  <c r="AM186" i="19"/>
  <c r="AN186" i="19"/>
  <c r="AO186" i="19"/>
  <c r="AP186" i="19"/>
  <c r="AQ186" i="19"/>
  <c r="C187" i="19"/>
  <c r="D187" i="19"/>
  <c r="E187" i="19"/>
  <c r="F187" i="19"/>
  <c r="G187" i="19"/>
  <c r="H187" i="19"/>
  <c r="P187" i="19"/>
  <c r="Q187" i="19"/>
  <c r="R187" i="19"/>
  <c r="S187" i="19"/>
  <c r="T187" i="19"/>
  <c r="U187" i="19"/>
  <c r="V187" i="19"/>
  <c r="W187" i="19"/>
  <c r="X187" i="19"/>
  <c r="Y187" i="19"/>
  <c r="Z187" i="19"/>
  <c r="AA187" i="19"/>
  <c r="AB187" i="19"/>
  <c r="AC187" i="19"/>
  <c r="AD187" i="19"/>
  <c r="AE187" i="19"/>
  <c r="AF187" i="19"/>
  <c r="AG187" i="19"/>
  <c r="AH187" i="19"/>
  <c r="AI187" i="19"/>
  <c r="AJ187" i="19"/>
  <c r="AK187" i="19"/>
  <c r="AL187" i="19"/>
  <c r="AM187" i="19"/>
  <c r="AN187" i="19"/>
  <c r="AO187" i="19"/>
  <c r="AP187" i="19"/>
  <c r="AQ187" i="19"/>
  <c r="B188" i="19"/>
  <c r="C188" i="19"/>
  <c r="D188" i="19"/>
  <c r="E188" i="19"/>
  <c r="F188" i="19"/>
  <c r="G188" i="19"/>
  <c r="H188" i="19"/>
  <c r="P188" i="19"/>
  <c r="Q188" i="19"/>
  <c r="R188" i="19"/>
  <c r="S188" i="19"/>
  <c r="T188" i="19"/>
  <c r="U188" i="19"/>
  <c r="V188" i="19"/>
  <c r="W188" i="19"/>
  <c r="X188" i="19"/>
  <c r="Y188" i="19"/>
  <c r="Z188" i="19"/>
  <c r="AA188" i="19"/>
  <c r="AB188" i="19"/>
  <c r="AC188" i="19"/>
  <c r="AD188" i="19"/>
  <c r="AE188" i="19"/>
  <c r="AF188" i="19"/>
  <c r="AG188" i="19"/>
  <c r="AH188" i="19"/>
  <c r="AI188" i="19"/>
  <c r="AJ188" i="19"/>
  <c r="AK188" i="19"/>
  <c r="AL188" i="19"/>
  <c r="AM188" i="19"/>
  <c r="AN188" i="19"/>
  <c r="AO188" i="19"/>
  <c r="AP188" i="19"/>
  <c r="AQ188" i="19"/>
  <c r="C189" i="19"/>
  <c r="D189" i="19"/>
  <c r="E189" i="19"/>
  <c r="F189" i="19"/>
  <c r="G189" i="19"/>
  <c r="H189" i="19"/>
  <c r="N189" i="19"/>
  <c r="P189" i="19"/>
  <c r="Q189" i="19"/>
  <c r="R189" i="19"/>
  <c r="S189" i="19"/>
  <c r="T189" i="19"/>
  <c r="U189" i="19"/>
  <c r="V189" i="19"/>
  <c r="W189" i="19"/>
  <c r="X189" i="19"/>
  <c r="Y189" i="19"/>
  <c r="Z189" i="19"/>
  <c r="AA189" i="19"/>
  <c r="AB189" i="19"/>
  <c r="AC189" i="19"/>
  <c r="AD189" i="19"/>
  <c r="AE189" i="19"/>
  <c r="AF189" i="19"/>
  <c r="AG189" i="19"/>
  <c r="AH189" i="19"/>
  <c r="AI189" i="19"/>
  <c r="AJ189" i="19"/>
  <c r="AK189" i="19"/>
  <c r="AL189" i="19"/>
  <c r="AM189" i="19"/>
  <c r="AN189" i="19"/>
  <c r="AO189" i="19"/>
  <c r="AP189" i="19"/>
  <c r="AQ189" i="19"/>
  <c r="C190" i="19"/>
  <c r="D190" i="19"/>
  <c r="E190" i="19"/>
  <c r="F190" i="19"/>
  <c r="G190" i="19"/>
  <c r="H190" i="19"/>
  <c r="P190" i="19"/>
  <c r="Q190" i="19"/>
  <c r="R190" i="19"/>
  <c r="S190" i="19"/>
  <c r="T190" i="19"/>
  <c r="U190" i="19"/>
  <c r="V190" i="19"/>
  <c r="W190" i="19"/>
  <c r="X190" i="19"/>
  <c r="Y190" i="19"/>
  <c r="Z190" i="19"/>
  <c r="AA190" i="19"/>
  <c r="AB190" i="19"/>
  <c r="AC190" i="19"/>
  <c r="AD190" i="19"/>
  <c r="AE190" i="19"/>
  <c r="AF190" i="19"/>
  <c r="AG190" i="19"/>
  <c r="AH190" i="19"/>
  <c r="AI190" i="19"/>
  <c r="AJ190" i="19"/>
  <c r="AK190" i="19"/>
  <c r="AL190" i="19"/>
  <c r="AM190" i="19"/>
  <c r="AN190" i="19"/>
  <c r="AO190" i="19"/>
  <c r="AP190" i="19"/>
  <c r="AQ190" i="19"/>
  <c r="C191" i="19"/>
  <c r="D191" i="19"/>
  <c r="E191" i="19"/>
  <c r="F191" i="19"/>
  <c r="G191" i="19"/>
  <c r="H191" i="19"/>
  <c r="P191" i="19"/>
  <c r="Q191" i="19"/>
  <c r="R191" i="19"/>
  <c r="S191" i="19"/>
  <c r="T191" i="19"/>
  <c r="U191" i="19"/>
  <c r="V191" i="19"/>
  <c r="W191" i="19"/>
  <c r="X191" i="19"/>
  <c r="Y191" i="19"/>
  <c r="Z191" i="19"/>
  <c r="AA191" i="19"/>
  <c r="AB191" i="19"/>
  <c r="AC191" i="19"/>
  <c r="AD191" i="19"/>
  <c r="AE191" i="19"/>
  <c r="AF191" i="19"/>
  <c r="AG191" i="19"/>
  <c r="AH191" i="19"/>
  <c r="AI191" i="19"/>
  <c r="AJ191" i="19"/>
  <c r="AK191" i="19"/>
  <c r="AL191" i="19"/>
  <c r="AM191" i="19"/>
  <c r="AN191" i="19"/>
  <c r="AO191" i="19"/>
  <c r="AP191" i="19"/>
  <c r="AQ191" i="19"/>
  <c r="C192" i="19"/>
  <c r="D192" i="19"/>
  <c r="E192" i="19"/>
  <c r="F192" i="19"/>
  <c r="G192" i="19"/>
  <c r="H192" i="19"/>
  <c r="P192" i="19"/>
  <c r="Q192" i="19"/>
  <c r="R192" i="19"/>
  <c r="S192" i="19"/>
  <c r="T192" i="19"/>
  <c r="U192" i="19"/>
  <c r="V192" i="19"/>
  <c r="W192" i="19"/>
  <c r="X192" i="19"/>
  <c r="Y192" i="19"/>
  <c r="Z192" i="19"/>
  <c r="AA192" i="19"/>
  <c r="AB192" i="19"/>
  <c r="AC192" i="19"/>
  <c r="AD192" i="19"/>
  <c r="AE192" i="19"/>
  <c r="AF192" i="19"/>
  <c r="AG192" i="19"/>
  <c r="AH192" i="19"/>
  <c r="AI192" i="19"/>
  <c r="AJ192" i="19"/>
  <c r="AK192" i="19"/>
  <c r="AL192" i="19"/>
  <c r="AM192" i="19"/>
  <c r="AN192" i="19"/>
  <c r="AO192" i="19"/>
  <c r="AP192" i="19"/>
  <c r="AQ192" i="19"/>
  <c r="C193" i="19"/>
  <c r="D193" i="19"/>
  <c r="E193" i="19"/>
  <c r="F193" i="19"/>
  <c r="G193" i="19"/>
  <c r="H193" i="19"/>
  <c r="P193" i="19"/>
  <c r="Q193" i="19"/>
  <c r="R193" i="19"/>
  <c r="S193" i="19"/>
  <c r="T193" i="19"/>
  <c r="U193" i="19"/>
  <c r="V193" i="19"/>
  <c r="W193" i="19"/>
  <c r="X193" i="19"/>
  <c r="Y193" i="19"/>
  <c r="Z193" i="19"/>
  <c r="AA193" i="19"/>
  <c r="AB193" i="19"/>
  <c r="AC193" i="19"/>
  <c r="AD193" i="19"/>
  <c r="AE193" i="19"/>
  <c r="AF193" i="19"/>
  <c r="AG193" i="19"/>
  <c r="AH193" i="19"/>
  <c r="AI193" i="19"/>
  <c r="AJ193" i="19"/>
  <c r="AK193" i="19"/>
  <c r="AL193" i="19"/>
  <c r="AM193" i="19"/>
  <c r="AN193" i="19"/>
  <c r="AO193" i="19"/>
  <c r="AP193" i="19"/>
  <c r="AQ193" i="19"/>
  <c r="C194" i="19"/>
  <c r="D194" i="19"/>
  <c r="E194" i="19"/>
  <c r="F194" i="19"/>
  <c r="G194" i="19"/>
  <c r="H194" i="19"/>
  <c r="P194" i="19"/>
  <c r="Q194" i="19"/>
  <c r="R194" i="19"/>
  <c r="S194" i="19"/>
  <c r="T194" i="19"/>
  <c r="U194" i="19"/>
  <c r="V194" i="19"/>
  <c r="W194" i="19"/>
  <c r="X194" i="19"/>
  <c r="Y194" i="19"/>
  <c r="Z194" i="19"/>
  <c r="AA194" i="19"/>
  <c r="AB194" i="19"/>
  <c r="AC194" i="19"/>
  <c r="AD194" i="19"/>
  <c r="AE194" i="19"/>
  <c r="AF194" i="19"/>
  <c r="AG194" i="19"/>
  <c r="AH194" i="19"/>
  <c r="AI194" i="19"/>
  <c r="AJ194" i="19"/>
  <c r="AK194" i="19"/>
  <c r="AL194" i="19"/>
  <c r="AM194" i="19"/>
  <c r="AN194" i="19"/>
  <c r="AO194" i="19"/>
  <c r="AP194" i="19"/>
  <c r="AQ194" i="19"/>
  <c r="C195" i="19"/>
  <c r="D195" i="19"/>
  <c r="E195" i="19"/>
  <c r="F195" i="19"/>
  <c r="G195" i="19"/>
  <c r="H195" i="19"/>
  <c r="P195" i="19"/>
  <c r="Q195" i="19"/>
  <c r="R195" i="19"/>
  <c r="S195" i="19"/>
  <c r="T195" i="19"/>
  <c r="U195" i="19"/>
  <c r="V195" i="19"/>
  <c r="W195" i="19"/>
  <c r="X195" i="19"/>
  <c r="Y195" i="19"/>
  <c r="Z195" i="19"/>
  <c r="AA195" i="19"/>
  <c r="AB195" i="19"/>
  <c r="AC195" i="19"/>
  <c r="AD195" i="19"/>
  <c r="AE195" i="19"/>
  <c r="AF195" i="19"/>
  <c r="AG195" i="19"/>
  <c r="AH195" i="19"/>
  <c r="AI195" i="19"/>
  <c r="AJ195" i="19"/>
  <c r="AK195" i="19"/>
  <c r="AL195" i="19"/>
  <c r="AM195" i="19"/>
  <c r="AN195" i="19"/>
  <c r="AO195" i="19"/>
  <c r="AP195" i="19"/>
  <c r="AQ195" i="19"/>
  <c r="C196" i="19"/>
  <c r="D196" i="19"/>
  <c r="E196" i="19"/>
  <c r="F196" i="19"/>
  <c r="G196" i="19"/>
  <c r="H196" i="19"/>
  <c r="P196" i="19"/>
  <c r="Q196" i="19"/>
  <c r="R196" i="19"/>
  <c r="S196" i="19"/>
  <c r="T196" i="19"/>
  <c r="U196" i="19"/>
  <c r="V196" i="19"/>
  <c r="W196" i="19"/>
  <c r="X196" i="19"/>
  <c r="Y196" i="19"/>
  <c r="Z196" i="19"/>
  <c r="AA196" i="19"/>
  <c r="AB196" i="19"/>
  <c r="AC196" i="19"/>
  <c r="AD196" i="19"/>
  <c r="AE196" i="19"/>
  <c r="AF196" i="19"/>
  <c r="AG196" i="19"/>
  <c r="AH196" i="19"/>
  <c r="AI196" i="19"/>
  <c r="AJ196" i="19"/>
  <c r="AK196" i="19"/>
  <c r="AL196" i="19"/>
  <c r="AM196" i="19"/>
  <c r="AN196" i="19"/>
  <c r="AO196" i="19"/>
  <c r="AP196" i="19"/>
  <c r="AQ196" i="19"/>
  <c r="C197" i="19"/>
  <c r="D197" i="19"/>
  <c r="E197" i="19"/>
  <c r="F197" i="19"/>
  <c r="G197" i="19"/>
  <c r="H197" i="19"/>
  <c r="P197" i="19"/>
  <c r="Q197" i="19"/>
  <c r="R197" i="19"/>
  <c r="S197" i="19"/>
  <c r="T197" i="19"/>
  <c r="U197" i="19"/>
  <c r="V197" i="19"/>
  <c r="W197" i="19"/>
  <c r="X197" i="19"/>
  <c r="Y197" i="19"/>
  <c r="Z197" i="19"/>
  <c r="AA197" i="19"/>
  <c r="AB197" i="19"/>
  <c r="AC197" i="19"/>
  <c r="AD197" i="19"/>
  <c r="AE197" i="19"/>
  <c r="AF197" i="19"/>
  <c r="AG197" i="19"/>
  <c r="AH197" i="19"/>
  <c r="AI197" i="19"/>
  <c r="AJ197" i="19"/>
  <c r="AK197" i="19"/>
  <c r="AL197" i="19"/>
  <c r="AM197" i="19"/>
  <c r="AN197" i="19"/>
  <c r="AO197" i="19"/>
  <c r="AP197" i="19"/>
  <c r="AQ197" i="19"/>
  <c r="C198" i="19"/>
  <c r="D198" i="19"/>
  <c r="E198" i="19"/>
  <c r="F198" i="19"/>
  <c r="G198" i="19"/>
  <c r="H198" i="19"/>
  <c r="P198" i="19"/>
  <c r="Q198" i="19"/>
  <c r="R198" i="19"/>
  <c r="S198" i="19"/>
  <c r="T198" i="19"/>
  <c r="U198" i="19"/>
  <c r="V198" i="19"/>
  <c r="W198" i="19"/>
  <c r="X198" i="19"/>
  <c r="Y198" i="19"/>
  <c r="Z198" i="19"/>
  <c r="AA198" i="19"/>
  <c r="AB198" i="19"/>
  <c r="AC198" i="19"/>
  <c r="AD198" i="19"/>
  <c r="AE198" i="19"/>
  <c r="AF198" i="19"/>
  <c r="AG198" i="19"/>
  <c r="AH198" i="19"/>
  <c r="AI198" i="19"/>
  <c r="AJ198" i="19"/>
  <c r="AK198" i="19"/>
  <c r="AL198" i="19"/>
  <c r="AM198" i="19"/>
  <c r="AN198" i="19"/>
  <c r="AO198" i="19"/>
  <c r="AP198" i="19"/>
  <c r="AQ198" i="19"/>
  <c r="C199" i="19"/>
  <c r="D199" i="19"/>
  <c r="E199" i="19"/>
  <c r="F199" i="19"/>
  <c r="G199" i="19"/>
  <c r="H199" i="19"/>
  <c r="P199" i="19"/>
  <c r="Q199" i="19"/>
  <c r="R199" i="19"/>
  <c r="S199" i="19"/>
  <c r="T199" i="19"/>
  <c r="U199" i="19"/>
  <c r="V199" i="19"/>
  <c r="W199" i="19"/>
  <c r="X199" i="19"/>
  <c r="Y199" i="19"/>
  <c r="Z199" i="19"/>
  <c r="AA199" i="19"/>
  <c r="AB199" i="19"/>
  <c r="AC199" i="19"/>
  <c r="AD199" i="19"/>
  <c r="AE199" i="19"/>
  <c r="AF199" i="19"/>
  <c r="AG199" i="19"/>
  <c r="AH199" i="19"/>
  <c r="AI199" i="19"/>
  <c r="AJ199" i="19"/>
  <c r="AK199" i="19"/>
  <c r="AL199" i="19"/>
  <c r="AM199" i="19"/>
  <c r="AN199" i="19"/>
  <c r="AO199" i="19"/>
  <c r="AP199" i="19"/>
  <c r="AQ199" i="19"/>
  <c r="C200" i="19"/>
  <c r="D200" i="19"/>
  <c r="E200" i="19"/>
  <c r="F200" i="19"/>
  <c r="G200" i="19"/>
  <c r="H200" i="19"/>
  <c r="P200" i="19"/>
  <c r="Q200" i="19"/>
  <c r="R200" i="19"/>
  <c r="S200" i="19"/>
  <c r="T200" i="19"/>
  <c r="U200" i="19"/>
  <c r="V200" i="19"/>
  <c r="W200" i="19"/>
  <c r="X200" i="19"/>
  <c r="Y200" i="19"/>
  <c r="Z200" i="19"/>
  <c r="AA200" i="19"/>
  <c r="AB200" i="19"/>
  <c r="AC200" i="19"/>
  <c r="AD200" i="19"/>
  <c r="AE200" i="19"/>
  <c r="AF200" i="19"/>
  <c r="AG200" i="19"/>
  <c r="AH200" i="19"/>
  <c r="AI200" i="19"/>
  <c r="AJ200" i="19"/>
  <c r="AK200" i="19"/>
  <c r="AL200" i="19"/>
  <c r="AM200" i="19"/>
  <c r="AN200" i="19"/>
  <c r="AO200" i="19"/>
  <c r="AP200" i="19"/>
  <c r="AQ200" i="19"/>
  <c r="C201" i="19"/>
  <c r="D201" i="19"/>
  <c r="E201" i="19"/>
  <c r="F201" i="19"/>
  <c r="G201" i="19"/>
  <c r="H201" i="19"/>
  <c r="L201" i="19"/>
  <c r="P201" i="19"/>
  <c r="Q201" i="19"/>
  <c r="R201" i="19"/>
  <c r="S201" i="19"/>
  <c r="T201" i="19"/>
  <c r="U201" i="19"/>
  <c r="V201" i="19"/>
  <c r="W201" i="19"/>
  <c r="X201" i="19"/>
  <c r="Y201" i="19"/>
  <c r="Z201" i="19"/>
  <c r="AA201" i="19"/>
  <c r="AB201" i="19"/>
  <c r="AC201" i="19"/>
  <c r="AD201" i="19"/>
  <c r="AE201" i="19"/>
  <c r="AF201" i="19"/>
  <c r="AG201" i="19"/>
  <c r="AH201" i="19"/>
  <c r="AI201" i="19"/>
  <c r="AJ201" i="19"/>
  <c r="AK201" i="19"/>
  <c r="AL201" i="19"/>
  <c r="AM201" i="19"/>
  <c r="AN201" i="19"/>
  <c r="AO201" i="19"/>
  <c r="AP201" i="19"/>
  <c r="AQ201" i="19"/>
  <c r="C202" i="19"/>
  <c r="D202" i="19"/>
  <c r="E202" i="19"/>
  <c r="F202" i="19"/>
  <c r="G202" i="19"/>
  <c r="H202" i="19"/>
  <c r="P202" i="19"/>
  <c r="Q202" i="19"/>
  <c r="R202" i="19"/>
  <c r="S202" i="19"/>
  <c r="T202" i="19"/>
  <c r="U202" i="19"/>
  <c r="V202" i="19"/>
  <c r="W202" i="19"/>
  <c r="X202" i="19"/>
  <c r="Y202" i="19"/>
  <c r="Z202" i="19"/>
  <c r="AA202" i="19"/>
  <c r="AB202" i="19"/>
  <c r="AC202" i="19"/>
  <c r="AD202" i="19"/>
  <c r="AE202" i="19"/>
  <c r="AF202" i="19"/>
  <c r="AG202" i="19"/>
  <c r="AH202" i="19"/>
  <c r="AI202" i="19"/>
  <c r="AJ202" i="19"/>
  <c r="AK202" i="19"/>
  <c r="AL202" i="19"/>
  <c r="AM202" i="19"/>
  <c r="AN202" i="19"/>
  <c r="AO202" i="19"/>
  <c r="AP202" i="19"/>
  <c r="AQ202" i="19"/>
  <c r="C203" i="19"/>
  <c r="D203" i="19"/>
  <c r="E203" i="19"/>
  <c r="F203" i="19"/>
  <c r="G203" i="19"/>
  <c r="H203" i="19"/>
  <c r="P203" i="19"/>
  <c r="Q203" i="19"/>
  <c r="R203" i="19"/>
  <c r="S203" i="19"/>
  <c r="T203" i="19"/>
  <c r="U203" i="19"/>
  <c r="V203" i="19"/>
  <c r="W203" i="19"/>
  <c r="X203" i="19"/>
  <c r="Y203" i="19"/>
  <c r="Z203" i="19"/>
  <c r="AA203" i="19"/>
  <c r="AB203" i="19"/>
  <c r="AC203" i="19"/>
  <c r="AD203" i="19"/>
  <c r="AE203" i="19"/>
  <c r="AF203" i="19"/>
  <c r="AG203" i="19"/>
  <c r="AH203" i="19"/>
  <c r="AI203" i="19"/>
  <c r="AJ203" i="19"/>
  <c r="AK203" i="19"/>
  <c r="AL203" i="19"/>
  <c r="AM203" i="19"/>
  <c r="AN203" i="19"/>
  <c r="AO203" i="19"/>
  <c r="AP203" i="19"/>
  <c r="AQ203" i="19"/>
  <c r="C204" i="19"/>
  <c r="D204" i="19"/>
  <c r="E204" i="19"/>
  <c r="F204" i="19"/>
  <c r="G204" i="19"/>
  <c r="H204" i="19"/>
  <c r="P204" i="19"/>
  <c r="Q204" i="19"/>
  <c r="R204" i="19"/>
  <c r="S204" i="19"/>
  <c r="T204" i="19"/>
  <c r="U204" i="19"/>
  <c r="V204" i="19"/>
  <c r="W204" i="19"/>
  <c r="X204" i="19"/>
  <c r="Y204" i="19"/>
  <c r="Z204" i="19"/>
  <c r="AA204" i="19"/>
  <c r="AB204" i="19"/>
  <c r="AC204" i="19"/>
  <c r="AD204" i="19"/>
  <c r="AE204" i="19"/>
  <c r="AF204" i="19"/>
  <c r="AG204" i="19"/>
  <c r="AH204" i="19"/>
  <c r="AI204" i="19"/>
  <c r="AJ204" i="19"/>
  <c r="AK204" i="19"/>
  <c r="AL204" i="19"/>
  <c r="AM204" i="19"/>
  <c r="AN204" i="19"/>
  <c r="AO204" i="19"/>
  <c r="AP204" i="19"/>
  <c r="AQ204" i="19"/>
  <c r="C205" i="19"/>
  <c r="D205" i="19"/>
  <c r="E205" i="19"/>
  <c r="F205" i="19"/>
  <c r="G205" i="19"/>
  <c r="H205" i="19"/>
  <c r="L205" i="19"/>
  <c r="P205" i="19"/>
  <c r="Q205" i="19"/>
  <c r="R205" i="19"/>
  <c r="S205" i="19"/>
  <c r="T205" i="19"/>
  <c r="U205" i="19"/>
  <c r="V205" i="19"/>
  <c r="W205" i="19"/>
  <c r="X205" i="19"/>
  <c r="Y205" i="19"/>
  <c r="Z205" i="19"/>
  <c r="AA205" i="19"/>
  <c r="AB205" i="19"/>
  <c r="AC205" i="19"/>
  <c r="AD205" i="19"/>
  <c r="AE205" i="19"/>
  <c r="AF205" i="19"/>
  <c r="AG205" i="19"/>
  <c r="AH205" i="19"/>
  <c r="AI205" i="19"/>
  <c r="AJ205" i="19"/>
  <c r="AK205" i="19"/>
  <c r="AL205" i="19"/>
  <c r="AM205" i="19"/>
  <c r="AN205" i="19"/>
  <c r="AO205" i="19"/>
  <c r="AP205" i="19"/>
  <c r="AQ205" i="19"/>
  <c r="C206" i="19"/>
  <c r="D206" i="19"/>
  <c r="E206" i="19"/>
  <c r="F206" i="19"/>
  <c r="G206" i="19"/>
  <c r="H206" i="19"/>
  <c r="P206" i="19"/>
  <c r="Q206" i="19"/>
  <c r="R206" i="19"/>
  <c r="S206" i="19"/>
  <c r="T206" i="19"/>
  <c r="U206" i="19"/>
  <c r="V206" i="19"/>
  <c r="W206" i="19"/>
  <c r="X206" i="19"/>
  <c r="Y206" i="19"/>
  <c r="Z206" i="19"/>
  <c r="AA206" i="19"/>
  <c r="AB206" i="19"/>
  <c r="AC206" i="19"/>
  <c r="AD206" i="19"/>
  <c r="AE206" i="19"/>
  <c r="AF206" i="19"/>
  <c r="AG206" i="19"/>
  <c r="AH206" i="19"/>
  <c r="AI206" i="19"/>
  <c r="AJ206" i="19"/>
  <c r="AK206" i="19"/>
  <c r="AL206" i="19"/>
  <c r="AM206" i="19"/>
  <c r="AN206" i="19"/>
  <c r="AO206" i="19"/>
  <c r="AP206" i="19"/>
  <c r="AQ206" i="19"/>
  <c r="C207" i="19"/>
  <c r="D207" i="19"/>
  <c r="E207" i="19"/>
  <c r="F207" i="19"/>
  <c r="G207" i="19"/>
  <c r="H207" i="19"/>
  <c r="P207" i="19"/>
  <c r="Q207" i="19"/>
  <c r="R207" i="19"/>
  <c r="S207" i="19"/>
  <c r="T207" i="19"/>
  <c r="U207" i="19"/>
  <c r="V207" i="19"/>
  <c r="W207" i="19"/>
  <c r="X207" i="19"/>
  <c r="Y207" i="19"/>
  <c r="Z207" i="19"/>
  <c r="AA207" i="19"/>
  <c r="AB207" i="19"/>
  <c r="AC207" i="19"/>
  <c r="AD207" i="19"/>
  <c r="AE207" i="19"/>
  <c r="AF207" i="19"/>
  <c r="AG207" i="19"/>
  <c r="AH207" i="19"/>
  <c r="AI207" i="19"/>
  <c r="AJ207" i="19"/>
  <c r="AK207" i="19"/>
  <c r="AL207" i="19"/>
  <c r="AM207" i="19"/>
  <c r="AN207" i="19"/>
  <c r="AO207" i="19"/>
  <c r="AP207" i="19"/>
  <c r="AQ207" i="19"/>
  <c r="C208" i="19"/>
  <c r="D208" i="19"/>
  <c r="E208" i="19"/>
  <c r="F208" i="19"/>
  <c r="G208" i="19"/>
  <c r="H208" i="19"/>
  <c r="P208" i="19"/>
  <c r="Q208" i="19"/>
  <c r="R208" i="19"/>
  <c r="S208" i="19"/>
  <c r="T208" i="19"/>
  <c r="U208" i="19"/>
  <c r="V208" i="19"/>
  <c r="W208" i="19"/>
  <c r="X208" i="19"/>
  <c r="Y208" i="19"/>
  <c r="Z208" i="19"/>
  <c r="AA208" i="19"/>
  <c r="AB208" i="19"/>
  <c r="AC208" i="19"/>
  <c r="AD208" i="19"/>
  <c r="AE208" i="19"/>
  <c r="AF208" i="19"/>
  <c r="AG208" i="19"/>
  <c r="AH208" i="19"/>
  <c r="AI208" i="19"/>
  <c r="AJ208" i="19"/>
  <c r="AK208" i="19"/>
  <c r="AL208" i="19"/>
  <c r="AM208" i="19"/>
  <c r="AN208" i="19"/>
  <c r="AO208" i="19"/>
  <c r="AP208" i="19"/>
  <c r="AQ208" i="19"/>
  <c r="C209" i="19"/>
  <c r="D209" i="19"/>
  <c r="E209" i="19"/>
  <c r="F209" i="19"/>
  <c r="G209" i="19"/>
  <c r="H209" i="19"/>
  <c r="L209" i="19"/>
  <c r="P209" i="19"/>
  <c r="Q209" i="19"/>
  <c r="R209" i="19"/>
  <c r="S209" i="19"/>
  <c r="T209" i="19"/>
  <c r="U209" i="19"/>
  <c r="V209" i="19"/>
  <c r="W209" i="19"/>
  <c r="X209" i="19"/>
  <c r="Y209" i="19"/>
  <c r="Z209" i="19"/>
  <c r="AA209" i="19"/>
  <c r="AB209" i="19"/>
  <c r="AC209" i="19"/>
  <c r="AD209" i="19"/>
  <c r="AE209" i="19"/>
  <c r="AF209" i="19"/>
  <c r="AG209" i="19"/>
  <c r="AH209" i="19"/>
  <c r="AI209" i="19"/>
  <c r="AJ209" i="19"/>
  <c r="AK209" i="19"/>
  <c r="AL209" i="19"/>
  <c r="AM209" i="19"/>
  <c r="AN209" i="19"/>
  <c r="AO209" i="19"/>
  <c r="AP209" i="19"/>
  <c r="AQ209" i="19"/>
  <c r="C210" i="19"/>
  <c r="D210" i="19"/>
  <c r="E210" i="19"/>
  <c r="F210" i="19"/>
  <c r="G210" i="19"/>
  <c r="H210" i="19"/>
  <c r="P210" i="19"/>
  <c r="Q210" i="19"/>
  <c r="R210" i="19"/>
  <c r="S210" i="19"/>
  <c r="T210" i="19"/>
  <c r="U210" i="19"/>
  <c r="V210" i="19"/>
  <c r="W210" i="19"/>
  <c r="X210" i="19"/>
  <c r="Y210" i="19"/>
  <c r="Z210" i="19"/>
  <c r="AA210" i="19"/>
  <c r="AB210" i="19"/>
  <c r="AC210" i="19"/>
  <c r="AD210" i="19"/>
  <c r="AE210" i="19"/>
  <c r="AF210" i="19"/>
  <c r="AG210" i="19"/>
  <c r="AH210" i="19"/>
  <c r="AI210" i="19"/>
  <c r="AJ210" i="19"/>
  <c r="AK210" i="19"/>
  <c r="AL210" i="19"/>
  <c r="AM210" i="19"/>
  <c r="AN210" i="19"/>
  <c r="AO210" i="19"/>
  <c r="AP210" i="19"/>
  <c r="AQ210" i="19"/>
  <c r="C211" i="19"/>
  <c r="D211" i="19"/>
  <c r="E211" i="19"/>
  <c r="F211" i="19"/>
  <c r="G211" i="19"/>
  <c r="H211" i="19"/>
  <c r="P211" i="19"/>
  <c r="Q211" i="19"/>
  <c r="R211" i="19"/>
  <c r="S211" i="19"/>
  <c r="T211" i="19"/>
  <c r="U211" i="19"/>
  <c r="V211" i="19"/>
  <c r="W211" i="19"/>
  <c r="X211" i="19"/>
  <c r="Y211" i="19"/>
  <c r="Z211" i="19"/>
  <c r="AA211" i="19"/>
  <c r="AB211" i="19"/>
  <c r="AC211" i="19"/>
  <c r="AD211" i="19"/>
  <c r="AE211" i="19"/>
  <c r="AF211" i="19"/>
  <c r="AG211" i="19"/>
  <c r="AH211" i="19"/>
  <c r="AI211" i="19"/>
  <c r="AJ211" i="19"/>
  <c r="AK211" i="19"/>
  <c r="AL211" i="19"/>
  <c r="AM211" i="19"/>
  <c r="AN211" i="19"/>
  <c r="AO211" i="19"/>
  <c r="AP211" i="19"/>
  <c r="AQ211" i="19"/>
  <c r="C212" i="19"/>
  <c r="D212" i="19"/>
  <c r="E212" i="19"/>
  <c r="F212" i="19"/>
  <c r="G212" i="19"/>
  <c r="H212" i="19"/>
  <c r="P212" i="19"/>
  <c r="Q212" i="19"/>
  <c r="R212" i="19"/>
  <c r="S212" i="19"/>
  <c r="T212" i="19"/>
  <c r="U212" i="19"/>
  <c r="V212" i="19"/>
  <c r="W212" i="19"/>
  <c r="X212" i="19"/>
  <c r="Y212" i="19"/>
  <c r="Z212" i="19"/>
  <c r="AA212" i="19"/>
  <c r="AB212" i="19"/>
  <c r="AC212" i="19"/>
  <c r="AD212" i="19"/>
  <c r="AE212" i="19"/>
  <c r="AF212" i="19"/>
  <c r="AG212" i="19"/>
  <c r="AH212" i="19"/>
  <c r="AI212" i="19"/>
  <c r="AJ212" i="19"/>
  <c r="AK212" i="19"/>
  <c r="AL212" i="19"/>
  <c r="AM212" i="19"/>
  <c r="AN212" i="19"/>
  <c r="AO212" i="19"/>
  <c r="AP212" i="19"/>
  <c r="AQ212" i="19"/>
  <c r="C213" i="19"/>
  <c r="D213" i="19"/>
  <c r="E213" i="19"/>
  <c r="F213" i="19"/>
  <c r="G213" i="19"/>
  <c r="H213" i="19"/>
  <c r="L213" i="19"/>
  <c r="P213" i="19"/>
  <c r="Q213" i="19"/>
  <c r="R213" i="19"/>
  <c r="S213" i="19"/>
  <c r="T213" i="19"/>
  <c r="U213" i="19"/>
  <c r="V213" i="19"/>
  <c r="W213" i="19"/>
  <c r="X213" i="19"/>
  <c r="Y213" i="19"/>
  <c r="Z213" i="19"/>
  <c r="AA213" i="19"/>
  <c r="AB213" i="19"/>
  <c r="AC213" i="19"/>
  <c r="AD213" i="19"/>
  <c r="AE213" i="19"/>
  <c r="AF213" i="19"/>
  <c r="AG213" i="19"/>
  <c r="AH213" i="19"/>
  <c r="AI213" i="19"/>
  <c r="AJ213" i="19"/>
  <c r="AK213" i="19"/>
  <c r="AL213" i="19"/>
  <c r="AM213" i="19"/>
  <c r="AN213" i="19"/>
  <c r="AO213" i="19"/>
  <c r="AP213" i="19"/>
  <c r="AQ213" i="19"/>
  <c r="C214" i="19"/>
  <c r="D214" i="19"/>
  <c r="E214" i="19"/>
  <c r="F214" i="19"/>
  <c r="G214" i="19"/>
  <c r="H214" i="19"/>
  <c r="P214" i="19"/>
  <c r="Q214" i="19"/>
  <c r="R214" i="19"/>
  <c r="S214" i="19"/>
  <c r="T214" i="19"/>
  <c r="U214" i="19"/>
  <c r="V214" i="19"/>
  <c r="W214" i="19"/>
  <c r="X214" i="19"/>
  <c r="Y214" i="19"/>
  <c r="Z214" i="19"/>
  <c r="AA214" i="19"/>
  <c r="AB214" i="19"/>
  <c r="AC214" i="19"/>
  <c r="AD214" i="19"/>
  <c r="AE214" i="19"/>
  <c r="AF214" i="19"/>
  <c r="AG214" i="19"/>
  <c r="AH214" i="19"/>
  <c r="AI214" i="19"/>
  <c r="AJ214" i="19"/>
  <c r="AK214" i="19"/>
  <c r="AL214" i="19"/>
  <c r="AM214" i="19"/>
  <c r="AN214" i="19"/>
  <c r="AO214" i="19"/>
  <c r="AP214" i="19"/>
  <c r="AQ214" i="19"/>
  <c r="C215" i="19"/>
  <c r="D215" i="19"/>
  <c r="E215" i="19"/>
  <c r="F215" i="19"/>
  <c r="G215" i="19"/>
  <c r="H215" i="19"/>
  <c r="P215" i="19"/>
  <c r="Q215" i="19"/>
  <c r="R215" i="19"/>
  <c r="S215" i="19"/>
  <c r="T215" i="19"/>
  <c r="U215" i="19"/>
  <c r="V215" i="19"/>
  <c r="W215" i="19"/>
  <c r="X215" i="19"/>
  <c r="Y215" i="19"/>
  <c r="Z215" i="19"/>
  <c r="AA215" i="19"/>
  <c r="AB215" i="19"/>
  <c r="AC215" i="19"/>
  <c r="AD215" i="19"/>
  <c r="AE215" i="19"/>
  <c r="AF215" i="19"/>
  <c r="AG215" i="19"/>
  <c r="AH215" i="19"/>
  <c r="AI215" i="19"/>
  <c r="AJ215" i="19"/>
  <c r="AK215" i="19"/>
  <c r="AL215" i="19"/>
  <c r="AM215" i="19"/>
  <c r="AN215" i="19"/>
  <c r="AO215" i="19"/>
  <c r="AP215" i="19"/>
  <c r="AQ215" i="19"/>
  <c r="C216" i="19"/>
  <c r="D216" i="19"/>
  <c r="E216" i="19"/>
  <c r="F216" i="19"/>
  <c r="G216" i="19"/>
  <c r="H216" i="19"/>
  <c r="P216" i="19"/>
  <c r="Q216" i="19"/>
  <c r="R216" i="19"/>
  <c r="S216" i="19"/>
  <c r="T216" i="19"/>
  <c r="U216" i="19"/>
  <c r="V216" i="19"/>
  <c r="W216" i="19"/>
  <c r="X216" i="19"/>
  <c r="Y216" i="19"/>
  <c r="Z216" i="19"/>
  <c r="AA216" i="19"/>
  <c r="AB216" i="19"/>
  <c r="AC216" i="19"/>
  <c r="AD216" i="19"/>
  <c r="AE216" i="19"/>
  <c r="AF216" i="19"/>
  <c r="AG216" i="19"/>
  <c r="AH216" i="19"/>
  <c r="AI216" i="19"/>
  <c r="AJ216" i="19"/>
  <c r="AK216" i="19"/>
  <c r="AL216" i="19"/>
  <c r="AM216" i="19"/>
  <c r="AN216" i="19"/>
  <c r="AO216" i="19"/>
  <c r="AP216" i="19"/>
  <c r="AQ216" i="19"/>
  <c r="C217" i="19"/>
  <c r="D217" i="19"/>
  <c r="E217" i="19"/>
  <c r="F217" i="19"/>
  <c r="G217" i="19"/>
  <c r="H217" i="19"/>
  <c r="L217" i="19"/>
  <c r="P217" i="19"/>
  <c r="Q217" i="19"/>
  <c r="R217" i="19"/>
  <c r="S217" i="19"/>
  <c r="T217" i="19"/>
  <c r="U217" i="19"/>
  <c r="V217" i="19"/>
  <c r="W217" i="19"/>
  <c r="X217" i="19"/>
  <c r="Y217" i="19"/>
  <c r="Z217" i="19"/>
  <c r="AA217" i="19"/>
  <c r="AB217" i="19"/>
  <c r="AC217" i="19"/>
  <c r="AD217" i="19"/>
  <c r="AE217" i="19"/>
  <c r="AF217" i="19"/>
  <c r="AG217" i="19"/>
  <c r="AH217" i="19"/>
  <c r="AI217" i="19"/>
  <c r="AJ217" i="19"/>
  <c r="AK217" i="19"/>
  <c r="AL217" i="19"/>
  <c r="AM217" i="19"/>
  <c r="AN217" i="19"/>
  <c r="AO217" i="19"/>
  <c r="AP217" i="19"/>
  <c r="AQ217" i="19"/>
  <c r="C218" i="19"/>
  <c r="D218" i="19"/>
  <c r="E218" i="19"/>
  <c r="F218" i="19"/>
  <c r="G218" i="19"/>
  <c r="H218" i="19"/>
  <c r="P218" i="19"/>
  <c r="Q218" i="19"/>
  <c r="R218" i="19"/>
  <c r="S218" i="19"/>
  <c r="T218" i="19"/>
  <c r="U218" i="19"/>
  <c r="V218" i="19"/>
  <c r="W218" i="19"/>
  <c r="X218" i="19"/>
  <c r="Y218" i="19"/>
  <c r="Z218" i="19"/>
  <c r="AA218" i="19"/>
  <c r="AB218" i="19"/>
  <c r="AC218" i="19"/>
  <c r="AD218" i="19"/>
  <c r="AE218" i="19"/>
  <c r="AF218" i="19"/>
  <c r="AG218" i="19"/>
  <c r="AH218" i="19"/>
  <c r="AI218" i="19"/>
  <c r="AJ218" i="19"/>
  <c r="AK218" i="19"/>
  <c r="AL218" i="19"/>
  <c r="AM218" i="19"/>
  <c r="AN218" i="19"/>
  <c r="AO218" i="19"/>
  <c r="AP218" i="19"/>
  <c r="AQ218" i="19"/>
  <c r="C219" i="19"/>
  <c r="D219" i="19"/>
  <c r="E219" i="19"/>
  <c r="F219" i="19"/>
  <c r="G219" i="19"/>
  <c r="H219" i="19"/>
  <c r="P219" i="19"/>
  <c r="Q219" i="19"/>
  <c r="R219" i="19"/>
  <c r="S219" i="19"/>
  <c r="T219" i="19"/>
  <c r="U219" i="19"/>
  <c r="V219" i="19"/>
  <c r="W219" i="19"/>
  <c r="X219" i="19"/>
  <c r="Y219" i="19"/>
  <c r="Z219" i="19"/>
  <c r="AA219" i="19"/>
  <c r="AB219" i="19"/>
  <c r="AC219" i="19"/>
  <c r="AD219" i="19"/>
  <c r="AE219" i="19"/>
  <c r="AF219" i="19"/>
  <c r="AG219" i="19"/>
  <c r="AH219" i="19"/>
  <c r="AI219" i="19"/>
  <c r="AJ219" i="19"/>
  <c r="AK219" i="19"/>
  <c r="AL219" i="19"/>
  <c r="AM219" i="19"/>
  <c r="AN219" i="19"/>
  <c r="AO219" i="19"/>
  <c r="AP219" i="19"/>
  <c r="AQ219" i="19"/>
  <c r="C220" i="19"/>
  <c r="D220" i="19"/>
  <c r="E220" i="19"/>
  <c r="F220" i="19"/>
  <c r="G220" i="19"/>
  <c r="H220" i="19"/>
  <c r="P220" i="19"/>
  <c r="Q220" i="19"/>
  <c r="R220" i="19"/>
  <c r="S220" i="19"/>
  <c r="T220" i="19"/>
  <c r="U220" i="19"/>
  <c r="V220" i="19"/>
  <c r="W220" i="19"/>
  <c r="X220" i="19"/>
  <c r="Y220" i="19"/>
  <c r="Z220" i="19"/>
  <c r="AA220" i="19"/>
  <c r="AB220" i="19"/>
  <c r="AC220" i="19"/>
  <c r="AD220" i="19"/>
  <c r="AE220" i="19"/>
  <c r="AF220" i="19"/>
  <c r="AG220" i="19"/>
  <c r="AH220" i="19"/>
  <c r="AI220" i="19"/>
  <c r="AJ220" i="19"/>
  <c r="AK220" i="19"/>
  <c r="AL220" i="19"/>
  <c r="AM220" i="19"/>
  <c r="AN220" i="19"/>
  <c r="AO220" i="19"/>
  <c r="AP220" i="19"/>
  <c r="AQ220" i="19"/>
  <c r="C221" i="19"/>
  <c r="D221" i="19"/>
  <c r="E221" i="19"/>
  <c r="F221" i="19"/>
  <c r="G221" i="19"/>
  <c r="H221" i="19"/>
  <c r="P221" i="19"/>
  <c r="Q221" i="19"/>
  <c r="R221" i="19"/>
  <c r="S221" i="19"/>
  <c r="T221" i="19"/>
  <c r="U221" i="19"/>
  <c r="V221" i="19"/>
  <c r="W221" i="19"/>
  <c r="X221" i="19"/>
  <c r="Y221" i="19"/>
  <c r="Z221" i="19"/>
  <c r="AA221" i="19"/>
  <c r="AB221" i="19"/>
  <c r="AC221" i="19"/>
  <c r="AD221" i="19"/>
  <c r="AE221" i="19"/>
  <c r="AF221" i="19"/>
  <c r="AG221" i="19"/>
  <c r="AH221" i="19"/>
  <c r="AI221" i="19"/>
  <c r="AJ221" i="19"/>
  <c r="AK221" i="19"/>
  <c r="AL221" i="19"/>
  <c r="AM221" i="19"/>
  <c r="AN221" i="19"/>
  <c r="AO221" i="19"/>
  <c r="AP221" i="19"/>
  <c r="AQ221" i="19"/>
  <c r="C222" i="19"/>
  <c r="D222" i="19"/>
  <c r="E222" i="19"/>
  <c r="F222" i="19"/>
  <c r="G222" i="19"/>
  <c r="H222" i="19"/>
  <c r="P222" i="19"/>
  <c r="Q222" i="19"/>
  <c r="R222" i="19"/>
  <c r="S222" i="19"/>
  <c r="T222" i="19"/>
  <c r="U222" i="19"/>
  <c r="V222" i="19"/>
  <c r="W222" i="19"/>
  <c r="X222" i="19"/>
  <c r="Y222" i="19"/>
  <c r="Z222" i="19"/>
  <c r="AA222" i="19"/>
  <c r="AB222" i="19"/>
  <c r="AC222" i="19"/>
  <c r="AD222" i="19"/>
  <c r="AE222" i="19"/>
  <c r="AF222" i="19"/>
  <c r="AG222" i="19"/>
  <c r="AH222" i="19"/>
  <c r="AI222" i="19"/>
  <c r="AJ222" i="19"/>
  <c r="AK222" i="19"/>
  <c r="AL222" i="19"/>
  <c r="AM222" i="19"/>
  <c r="AN222" i="19"/>
  <c r="AO222" i="19"/>
  <c r="AP222" i="19"/>
  <c r="AQ222" i="19"/>
  <c r="B223" i="19"/>
  <c r="C223" i="19"/>
  <c r="D223" i="19"/>
  <c r="E223" i="19"/>
  <c r="F223" i="19"/>
  <c r="G223" i="19"/>
  <c r="H223" i="19"/>
  <c r="P223" i="19"/>
  <c r="Q223" i="19"/>
  <c r="R223" i="19"/>
  <c r="S223" i="19"/>
  <c r="T223" i="19"/>
  <c r="U223" i="19"/>
  <c r="V223" i="19"/>
  <c r="W223" i="19"/>
  <c r="X223" i="19"/>
  <c r="Y223" i="19"/>
  <c r="Z223" i="19"/>
  <c r="AA223" i="19"/>
  <c r="AB223" i="19"/>
  <c r="AC223" i="19"/>
  <c r="AD223" i="19"/>
  <c r="AE223" i="19"/>
  <c r="AF223" i="19"/>
  <c r="AG223" i="19"/>
  <c r="AH223" i="19"/>
  <c r="AI223" i="19"/>
  <c r="AJ223" i="19"/>
  <c r="AK223" i="19"/>
  <c r="AL223" i="19"/>
  <c r="AM223" i="19"/>
  <c r="AN223" i="19"/>
  <c r="AO223" i="19"/>
  <c r="AP223" i="19"/>
  <c r="AQ223" i="19"/>
  <c r="C224" i="19"/>
  <c r="D224" i="19"/>
  <c r="E224" i="19"/>
  <c r="F224" i="19"/>
  <c r="G224" i="19"/>
  <c r="H224" i="19"/>
  <c r="N224" i="19"/>
  <c r="P224" i="19"/>
  <c r="Q224" i="19"/>
  <c r="R224" i="19"/>
  <c r="S224" i="19"/>
  <c r="T224" i="19"/>
  <c r="U224" i="19"/>
  <c r="V224" i="19"/>
  <c r="W224" i="19"/>
  <c r="X224" i="19"/>
  <c r="Y224" i="19"/>
  <c r="Z224" i="19"/>
  <c r="AA224" i="19"/>
  <c r="AB224" i="19"/>
  <c r="AC224" i="19"/>
  <c r="AD224" i="19"/>
  <c r="AE224" i="19"/>
  <c r="AF224" i="19"/>
  <c r="AG224" i="19"/>
  <c r="AH224" i="19"/>
  <c r="AI224" i="19"/>
  <c r="AJ224" i="19"/>
  <c r="AK224" i="19"/>
  <c r="AL224" i="19"/>
  <c r="AM224" i="19"/>
  <c r="AN224" i="19"/>
  <c r="AO224" i="19"/>
  <c r="AP224" i="19"/>
  <c r="AQ224" i="19"/>
  <c r="C225" i="19"/>
  <c r="D225" i="19"/>
  <c r="E225" i="19"/>
  <c r="F225" i="19"/>
  <c r="G225" i="19"/>
  <c r="H225" i="19"/>
  <c r="P225" i="19"/>
  <c r="Q225" i="19"/>
  <c r="R225" i="19"/>
  <c r="S225" i="19"/>
  <c r="T225" i="19"/>
  <c r="U225" i="19"/>
  <c r="V225" i="19"/>
  <c r="W225" i="19"/>
  <c r="X225" i="19"/>
  <c r="Y225" i="19"/>
  <c r="Z225" i="19"/>
  <c r="AA225" i="19"/>
  <c r="AB225" i="19"/>
  <c r="AC225" i="19"/>
  <c r="AD225" i="19"/>
  <c r="AE225" i="19"/>
  <c r="AF225" i="19"/>
  <c r="AG225" i="19"/>
  <c r="AH225" i="19"/>
  <c r="AI225" i="19"/>
  <c r="AJ225" i="19"/>
  <c r="AK225" i="19"/>
  <c r="AL225" i="19"/>
  <c r="AM225" i="19"/>
  <c r="AN225" i="19"/>
  <c r="AO225" i="19"/>
  <c r="AP225" i="19"/>
  <c r="AQ225" i="19"/>
  <c r="C226" i="19"/>
  <c r="D226" i="19"/>
  <c r="E226" i="19"/>
  <c r="F226" i="19"/>
  <c r="G226" i="19"/>
  <c r="H226" i="19"/>
  <c r="P226" i="19"/>
  <c r="Q226" i="19"/>
  <c r="R226" i="19"/>
  <c r="S226" i="19"/>
  <c r="T226" i="19"/>
  <c r="U226" i="19"/>
  <c r="V226" i="19"/>
  <c r="W226" i="19"/>
  <c r="X226" i="19"/>
  <c r="Y226" i="19"/>
  <c r="Z226" i="19"/>
  <c r="AA226" i="19"/>
  <c r="AB226" i="19"/>
  <c r="AC226" i="19"/>
  <c r="AD226" i="19"/>
  <c r="AE226" i="19"/>
  <c r="AF226" i="19"/>
  <c r="AG226" i="19"/>
  <c r="AH226" i="19"/>
  <c r="AI226" i="19"/>
  <c r="AJ226" i="19"/>
  <c r="AK226" i="19"/>
  <c r="AL226" i="19"/>
  <c r="AM226" i="19"/>
  <c r="AN226" i="19"/>
  <c r="AO226" i="19"/>
  <c r="AP226" i="19"/>
  <c r="AQ226" i="19"/>
  <c r="B227" i="19"/>
  <c r="C227" i="19"/>
  <c r="D227" i="19"/>
  <c r="E227" i="19"/>
  <c r="F227" i="19"/>
  <c r="G227" i="19"/>
  <c r="H227" i="19"/>
  <c r="P227" i="19"/>
  <c r="Q227" i="19"/>
  <c r="R227" i="19"/>
  <c r="S227" i="19"/>
  <c r="T227" i="19"/>
  <c r="U227" i="19"/>
  <c r="V227" i="19"/>
  <c r="W227" i="19"/>
  <c r="X227" i="19"/>
  <c r="Y227" i="19"/>
  <c r="Z227" i="19"/>
  <c r="AA227" i="19"/>
  <c r="AB227" i="19"/>
  <c r="AC227" i="19"/>
  <c r="AD227" i="19"/>
  <c r="AE227" i="19"/>
  <c r="AF227" i="19"/>
  <c r="AG227" i="19"/>
  <c r="AH227" i="19"/>
  <c r="AI227" i="19"/>
  <c r="AJ227" i="19"/>
  <c r="AK227" i="19"/>
  <c r="AL227" i="19"/>
  <c r="AM227" i="19"/>
  <c r="AN227" i="19"/>
  <c r="AO227" i="19"/>
  <c r="AP227" i="19"/>
  <c r="AQ227" i="19"/>
  <c r="C228" i="19"/>
  <c r="D228" i="19"/>
  <c r="E228" i="19"/>
  <c r="F228" i="19"/>
  <c r="G228" i="19"/>
  <c r="H228" i="19"/>
  <c r="N228" i="19"/>
  <c r="P228" i="19"/>
  <c r="Q228" i="19"/>
  <c r="R228" i="19"/>
  <c r="S228" i="19"/>
  <c r="T228" i="19"/>
  <c r="U228" i="19"/>
  <c r="V228" i="19"/>
  <c r="W228" i="19"/>
  <c r="X228" i="19"/>
  <c r="Y228" i="19"/>
  <c r="Z228" i="19"/>
  <c r="AA228" i="19"/>
  <c r="AB228" i="19"/>
  <c r="AC228" i="19"/>
  <c r="AD228" i="19"/>
  <c r="AE228" i="19"/>
  <c r="AF228" i="19"/>
  <c r="AG228" i="19"/>
  <c r="AH228" i="19"/>
  <c r="AI228" i="19"/>
  <c r="AJ228" i="19"/>
  <c r="AK228" i="19"/>
  <c r="AL228" i="19"/>
  <c r="AM228" i="19"/>
  <c r="AN228" i="19"/>
  <c r="AO228" i="19"/>
  <c r="AP228" i="19"/>
  <c r="AQ228" i="19"/>
  <c r="C229" i="19"/>
  <c r="D229" i="19"/>
  <c r="E229" i="19"/>
  <c r="F229" i="19"/>
  <c r="G229" i="19"/>
  <c r="H229" i="19"/>
  <c r="P229" i="19"/>
  <c r="Q229" i="19"/>
  <c r="R229" i="19"/>
  <c r="S229" i="19"/>
  <c r="T229" i="19"/>
  <c r="U229" i="19"/>
  <c r="V229" i="19"/>
  <c r="W229" i="19"/>
  <c r="X229" i="19"/>
  <c r="Y229" i="19"/>
  <c r="Z229" i="19"/>
  <c r="AA229" i="19"/>
  <c r="AB229" i="19"/>
  <c r="AC229" i="19"/>
  <c r="AD229" i="19"/>
  <c r="AE229" i="19"/>
  <c r="AF229" i="19"/>
  <c r="AG229" i="19"/>
  <c r="AH229" i="19"/>
  <c r="AI229" i="19"/>
  <c r="AJ229" i="19"/>
  <c r="AK229" i="19"/>
  <c r="AL229" i="19"/>
  <c r="AM229" i="19"/>
  <c r="AN229" i="19"/>
  <c r="AO229" i="19"/>
  <c r="AP229" i="19"/>
  <c r="AQ229" i="19"/>
  <c r="C230" i="19"/>
  <c r="D230" i="19"/>
  <c r="E230" i="19"/>
  <c r="F230" i="19"/>
  <c r="G230" i="19"/>
  <c r="H230" i="19"/>
  <c r="P230" i="19"/>
  <c r="Q230" i="19"/>
  <c r="R230" i="19"/>
  <c r="S230" i="19"/>
  <c r="T230" i="19"/>
  <c r="U230" i="19"/>
  <c r="V230" i="19"/>
  <c r="W230" i="19"/>
  <c r="X230" i="19"/>
  <c r="Y230" i="19"/>
  <c r="Z230" i="19"/>
  <c r="AA230" i="19"/>
  <c r="AB230" i="19"/>
  <c r="AC230" i="19"/>
  <c r="AD230" i="19"/>
  <c r="AE230" i="19"/>
  <c r="AF230" i="19"/>
  <c r="AG230" i="19"/>
  <c r="AH230" i="19"/>
  <c r="AI230" i="19"/>
  <c r="AJ230" i="19"/>
  <c r="AK230" i="19"/>
  <c r="AL230" i="19"/>
  <c r="AM230" i="19"/>
  <c r="AN230" i="19"/>
  <c r="AO230" i="19"/>
  <c r="AP230" i="19"/>
  <c r="AQ230" i="19"/>
  <c r="B231" i="19"/>
  <c r="C231" i="19"/>
  <c r="D231" i="19"/>
  <c r="E231" i="19"/>
  <c r="F231" i="19"/>
  <c r="G231" i="19"/>
  <c r="H231" i="19"/>
  <c r="P231" i="19"/>
  <c r="Q231" i="19"/>
  <c r="R231" i="19"/>
  <c r="S231" i="19"/>
  <c r="T231" i="19"/>
  <c r="U231" i="19"/>
  <c r="V231" i="19"/>
  <c r="W231" i="19"/>
  <c r="X231" i="19"/>
  <c r="Y231" i="19"/>
  <c r="Z231" i="19"/>
  <c r="AA231" i="19"/>
  <c r="AB231" i="19"/>
  <c r="AC231" i="19"/>
  <c r="AD231" i="19"/>
  <c r="AE231" i="19"/>
  <c r="AF231" i="19"/>
  <c r="AG231" i="19"/>
  <c r="AH231" i="19"/>
  <c r="AI231" i="19"/>
  <c r="AJ231" i="19"/>
  <c r="AK231" i="19"/>
  <c r="AL231" i="19"/>
  <c r="AM231" i="19"/>
  <c r="AN231" i="19"/>
  <c r="AO231" i="19"/>
  <c r="AP231" i="19"/>
  <c r="AQ231" i="19"/>
  <c r="C232" i="19"/>
  <c r="D232" i="19"/>
  <c r="E232" i="19"/>
  <c r="F232" i="19"/>
  <c r="G232" i="19"/>
  <c r="H232" i="19"/>
  <c r="N232" i="19"/>
  <c r="P232" i="19"/>
  <c r="Q232" i="19"/>
  <c r="R232" i="19"/>
  <c r="S232" i="19"/>
  <c r="T232" i="19"/>
  <c r="U232" i="19"/>
  <c r="V232" i="19"/>
  <c r="W232" i="19"/>
  <c r="X232" i="19"/>
  <c r="Y232" i="19"/>
  <c r="Z232" i="19"/>
  <c r="AA232" i="19"/>
  <c r="AB232" i="19"/>
  <c r="AC232" i="19"/>
  <c r="AD232" i="19"/>
  <c r="AE232" i="19"/>
  <c r="AF232" i="19"/>
  <c r="AG232" i="19"/>
  <c r="AH232" i="19"/>
  <c r="AI232" i="19"/>
  <c r="AJ232" i="19"/>
  <c r="AK232" i="19"/>
  <c r="AL232" i="19"/>
  <c r="AM232" i="19"/>
  <c r="AN232" i="19"/>
  <c r="AO232" i="19"/>
  <c r="AP232" i="19"/>
  <c r="AQ232" i="19"/>
  <c r="C233" i="19"/>
  <c r="D233" i="19"/>
  <c r="E233" i="19"/>
  <c r="F233" i="19"/>
  <c r="G233" i="19"/>
  <c r="H233" i="19"/>
  <c r="P233" i="19"/>
  <c r="Q233" i="19"/>
  <c r="R233" i="19"/>
  <c r="S233" i="19"/>
  <c r="T233" i="19"/>
  <c r="U233" i="19"/>
  <c r="V233" i="19"/>
  <c r="W233" i="19"/>
  <c r="X233" i="19"/>
  <c r="Y233" i="19"/>
  <c r="Z233" i="19"/>
  <c r="AA233" i="19"/>
  <c r="AB233" i="19"/>
  <c r="AC233" i="19"/>
  <c r="AD233" i="19"/>
  <c r="AE233" i="19"/>
  <c r="AF233" i="19"/>
  <c r="AG233" i="19"/>
  <c r="AH233" i="19"/>
  <c r="AI233" i="19"/>
  <c r="AJ233" i="19"/>
  <c r="AK233" i="19"/>
  <c r="AL233" i="19"/>
  <c r="AM233" i="19"/>
  <c r="AN233" i="19"/>
  <c r="AO233" i="19"/>
  <c r="AP233" i="19"/>
  <c r="AQ233" i="19"/>
  <c r="C234" i="19"/>
  <c r="D234" i="19"/>
  <c r="E234" i="19"/>
  <c r="F234" i="19"/>
  <c r="G234" i="19"/>
  <c r="H234" i="19"/>
  <c r="P234" i="19"/>
  <c r="Q234" i="19"/>
  <c r="R234" i="19"/>
  <c r="S234" i="19"/>
  <c r="T234" i="19"/>
  <c r="U234" i="19"/>
  <c r="V234" i="19"/>
  <c r="W234" i="19"/>
  <c r="X234" i="19"/>
  <c r="Y234" i="19"/>
  <c r="Z234" i="19"/>
  <c r="AA234" i="19"/>
  <c r="AB234" i="19"/>
  <c r="AC234" i="19"/>
  <c r="AD234" i="19"/>
  <c r="AE234" i="19"/>
  <c r="AF234" i="19"/>
  <c r="AG234" i="19"/>
  <c r="AH234" i="19"/>
  <c r="AI234" i="19"/>
  <c r="AJ234" i="19"/>
  <c r="AK234" i="19"/>
  <c r="AL234" i="19"/>
  <c r="AM234" i="19"/>
  <c r="AN234" i="19"/>
  <c r="AO234" i="19"/>
  <c r="AP234" i="19"/>
  <c r="AQ234" i="19"/>
  <c r="B235" i="19"/>
  <c r="C235" i="19"/>
  <c r="D235" i="19"/>
  <c r="E235" i="19"/>
  <c r="F235" i="19"/>
  <c r="G235" i="19"/>
  <c r="H235" i="19"/>
  <c r="P235" i="19"/>
  <c r="Q235" i="19"/>
  <c r="R235" i="19"/>
  <c r="S235" i="19"/>
  <c r="T235" i="19"/>
  <c r="U235" i="19"/>
  <c r="V235" i="19"/>
  <c r="W235" i="19"/>
  <c r="X235" i="19"/>
  <c r="Y235" i="19"/>
  <c r="Z235" i="19"/>
  <c r="AA235" i="19"/>
  <c r="AB235" i="19"/>
  <c r="AC235" i="19"/>
  <c r="AD235" i="19"/>
  <c r="AE235" i="19"/>
  <c r="AF235" i="19"/>
  <c r="AG235" i="19"/>
  <c r="AH235" i="19"/>
  <c r="AI235" i="19"/>
  <c r="AJ235" i="19"/>
  <c r="AK235" i="19"/>
  <c r="AL235" i="19"/>
  <c r="AM235" i="19"/>
  <c r="AN235" i="19"/>
  <c r="AO235" i="19"/>
  <c r="AP235" i="19"/>
  <c r="AQ235" i="19"/>
  <c r="C236" i="19"/>
  <c r="D236" i="19"/>
  <c r="E236" i="19"/>
  <c r="F236" i="19"/>
  <c r="G236" i="19"/>
  <c r="H236" i="19"/>
  <c r="N236" i="19"/>
  <c r="P236" i="19"/>
  <c r="Q236" i="19"/>
  <c r="R236" i="19"/>
  <c r="S236" i="19"/>
  <c r="T236" i="19"/>
  <c r="U236" i="19"/>
  <c r="V236" i="19"/>
  <c r="W236" i="19"/>
  <c r="X236" i="19"/>
  <c r="Y236" i="19"/>
  <c r="Z236" i="19"/>
  <c r="AA236" i="19"/>
  <c r="AB236" i="19"/>
  <c r="AC236" i="19"/>
  <c r="AD236" i="19"/>
  <c r="AE236" i="19"/>
  <c r="AF236" i="19"/>
  <c r="AG236" i="19"/>
  <c r="AH236" i="19"/>
  <c r="AI236" i="19"/>
  <c r="AJ236" i="19"/>
  <c r="AK236" i="19"/>
  <c r="AL236" i="19"/>
  <c r="AM236" i="19"/>
  <c r="AN236" i="19"/>
  <c r="AO236" i="19"/>
  <c r="AP236" i="19"/>
  <c r="AQ236" i="19"/>
  <c r="C237" i="19"/>
  <c r="D237" i="19"/>
  <c r="E237" i="19"/>
  <c r="F237" i="19"/>
  <c r="G237" i="19"/>
  <c r="H237" i="19"/>
  <c r="P237" i="19"/>
  <c r="Q237" i="19"/>
  <c r="R237" i="19"/>
  <c r="S237" i="19"/>
  <c r="T237" i="19"/>
  <c r="U237" i="19"/>
  <c r="V237" i="19"/>
  <c r="W237" i="19"/>
  <c r="X237" i="19"/>
  <c r="Y237" i="19"/>
  <c r="Z237" i="19"/>
  <c r="AA237" i="19"/>
  <c r="AB237" i="19"/>
  <c r="AC237" i="19"/>
  <c r="AD237" i="19"/>
  <c r="AE237" i="19"/>
  <c r="AF237" i="19"/>
  <c r="AG237" i="19"/>
  <c r="AH237" i="19"/>
  <c r="AI237" i="19"/>
  <c r="AJ237" i="19"/>
  <c r="AK237" i="19"/>
  <c r="AL237" i="19"/>
  <c r="AM237" i="19"/>
  <c r="AN237" i="19"/>
  <c r="AO237" i="19"/>
  <c r="AP237" i="19"/>
  <c r="AQ237" i="19"/>
  <c r="C238" i="19"/>
  <c r="D238" i="19"/>
  <c r="E238" i="19"/>
  <c r="F238" i="19"/>
  <c r="G238" i="19"/>
  <c r="H238" i="19"/>
  <c r="P238" i="19"/>
  <c r="Q238" i="19"/>
  <c r="R238" i="19"/>
  <c r="S238" i="19"/>
  <c r="T238" i="19"/>
  <c r="U238" i="19"/>
  <c r="V238" i="19"/>
  <c r="W238" i="19"/>
  <c r="X238" i="19"/>
  <c r="Y238" i="19"/>
  <c r="Z238" i="19"/>
  <c r="AA238" i="19"/>
  <c r="AB238" i="19"/>
  <c r="AC238" i="19"/>
  <c r="AD238" i="19"/>
  <c r="AE238" i="19"/>
  <c r="AF238" i="19"/>
  <c r="AG238" i="19"/>
  <c r="AH238" i="19"/>
  <c r="AI238" i="19"/>
  <c r="AJ238" i="19"/>
  <c r="AK238" i="19"/>
  <c r="AL238" i="19"/>
  <c r="AM238" i="19"/>
  <c r="AN238" i="19"/>
  <c r="AO238" i="19"/>
  <c r="AP238" i="19"/>
  <c r="AQ238" i="19"/>
  <c r="B239" i="19"/>
  <c r="C239" i="19"/>
  <c r="D239" i="19"/>
  <c r="E239" i="19"/>
  <c r="F239" i="19"/>
  <c r="G239" i="19"/>
  <c r="H239" i="19"/>
  <c r="P239" i="19"/>
  <c r="Q239" i="19"/>
  <c r="R239" i="19"/>
  <c r="S239" i="19"/>
  <c r="T239" i="19"/>
  <c r="U239" i="19"/>
  <c r="V239" i="19"/>
  <c r="W239" i="19"/>
  <c r="X239" i="19"/>
  <c r="Y239" i="19"/>
  <c r="Z239" i="19"/>
  <c r="AA239" i="19"/>
  <c r="AB239" i="19"/>
  <c r="AC239" i="19"/>
  <c r="AD239" i="19"/>
  <c r="AE239" i="19"/>
  <c r="AF239" i="19"/>
  <c r="AG239" i="19"/>
  <c r="AH239" i="19"/>
  <c r="AI239" i="19"/>
  <c r="AJ239" i="19"/>
  <c r="AK239" i="19"/>
  <c r="AL239" i="19"/>
  <c r="AM239" i="19"/>
  <c r="AN239" i="19"/>
  <c r="AO239" i="19"/>
  <c r="AP239" i="19"/>
  <c r="AQ239" i="19"/>
  <c r="C240" i="19"/>
  <c r="D240" i="19"/>
  <c r="E240" i="19"/>
  <c r="F240" i="19"/>
  <c r="G240" i="19"/>
  <c r="H240" i="19"/>
  <c r="N240" i="19"/>
  <c r="P240" i="19"/>
  <c r="Q240" i="19"/>
  <c r="R240" i="19"/>
  <c r="S240" i="19"/>
  <c r="T240" i="19"/>
  <c r="U240" i="19"/>
  <c r="V240" i="19"/>
  <c r="W240" i="19"/>
  <c r="X240" i="19"/>
  <c r="Y240" i="19"/>
  <c r="Z240" i="19"/>
  <c r="AA240" i="19"/>
  <c r="AB240" i="19"/>
  <c r="AC240" i="19"/>
  <c r="AD240" i="19"/>
  <c r="AE240" i="19"/>
  <c r="AF240" i="19"/>
  <c r="AG240" i="19"/>
  <c r="AH240" i="19"/>
  <c r="AI240" i="19"/>
  <c r="AJ240" i="19"/>
  <c r="AK240" i="19"/>
  <c r="AL240" i="19"/>
  <c r="AM240" i="19"/>
  <c r="AN240" i="19"/>
  <c r="AO240" i="19"/>
  <c r="AP240" i="19"/>
  <c r="AQ240" i="19"/>
  <c r="C241" i="19"/>
  <c r="D241" i="19"/>
  <c r="E241" i="19"/>
  <c r="F241" i="19"/>
  <c r="G241" i="19"/>
  <c r="H241" i="19"/>
  <c r="P241" i="19"/>
  <c r="Q241" i="19"/>
  <c r="R241" i="19"/>
  <c r="S241" i="19"/>
  <c r="T241" i="19"/>
  <c r="U241" i="19"/>
  <c r="V241" i="19"/>
  <c r="W241" i="19"/>
  <c r="X241" i="19"/>
  <c r="Y241" i="19"/>
  <c r="Z241" i="19"/>
  <c r="AA241" i="19"/>
  <c r="AB241" i="19"/>
  <c r="AC241" i="19"/>
  <c r="AD241" i="19"/>
  <c r="AE241" i="19"/>
  <c r="AF241" i="19"/>
  <c r="AG241" i="19"/>
  <c r="AH241" i="19"/>
  <c r="AI241" i="19"/>
  <c r="AJ241" i="19"/>
  <c r="AK241" i="19"/>
  <c r="AL241" i="19"/>
  <c r="AM241" i="19"/>
  <c r="AN241" i="19"/>
  <c r="AO241" i="19"/>
  <c r="AP241" i="19"/>
  <c r="AQ241" i="19"/>
  <c r="C242" i="19"/>
  <c r="D242" i="19"/>
  <c r="E242" i="19"/>
  <c r="F242" i="19"/>
  <c r="G242" i="19"/>
  <c r="H242" i="19"/>
  <c r="P242" i="19"/>
  <c r="Q242" i="19"/>
  <c r="R242" i="19"/>
  <c r="S242" i="19"/>
  <c r="T242" i="19"/>
  <c r="U242" i="19"/>
  <c r="V242" i="19"/>
  <c r="W242" i="19"/>
  <c r="X242" i="19"/>
  <c r="Y242" i="19"/>
  <c r="Z242" i="19"/>
  <c r="AA242" i="19"/>
  <c r="AB242" i="19"/>
  <c r="AC242" i="19"/>
  <c r="AD242" i="19"/>
  <c r="AE242" i="19"/>
  <c r="AF242" i="19"/>
  <c r="AG242" i="19"/>
  <c r="AH242" i="19"/>
  <c r="AI242" i="19"/>
  <c r="AJ242" i="19"/>
  <c r="AK242" i="19"/>
  <c r="AL242" i="19"/>
  <c r="AM242" i="19"/>
  <c r="AN242" i="19"/>
  <c r="AO242" i="19"/>
  <c r="AP242" i="19"/>
  <c r="AQ242" i="19"/>
  <c r="B243" i="19"/>
  <c r="C243" i="19"/>
  <c r="D243" i="19"/>
  <c r="E243" i="19"/>
  <c r="F243" i="19"/>
  <c r="G243" i="19"/>
  <c r="H243" i="19"/>
  <c r="P243" i="19"/>
  <c r="Q243" i="19"/>
  <c r="R243" i="19"/>
  <c r="S243" i="19"/>
  <c r="T243" i="19"/>
  <c r="U243" i="19"/>
  <c r="V243" i="19"/>
  <c r="W243" i="19"/>
  <c r="X243" i="19"/>
  <c r="Y243" i="19"/>
  <c r="Z243" i="19"/>
  <c r="AA243" i="19"/>
  <c r="AB243" i="19"/>
  <c r="AC243" i="19"/>
  <c r="AD243" i="19"/>
  <c r="AE243" i="19"/>
  <c r="AF243" i="19"/>
  <c r="AG243" i="19"/>
  <c r="AH243" i="19"/>
  <c r="AI243" i="19"/>
  <c r="AJ243" i="19"/>
  <c r="AK243" i="19"/>
  <c r="AL243" i="19"/>
  <c r="AM243" i="19"/>
  <c r="AN243" i="19"/>
  <c r="AO243" i="19"/>
  <c r="AP243" i="19"/>
  <c r="AQ243" i="19"/>
  <c r="C244" i="19"/>
  <c r="D244" i="19"/>
  <c r="E244" i="19"/>
  <c r="F244" i="19"/>
  <c r="G244" i="19"/>
  <c r="H244" i="19"/>
  <c r="P244" i="19"/>
  <c r="Q244" i="19"/>
  <c r="R244" i="19"/>
  <c r="S244" i="19"/>
  <c r="T244" i="19"/>
  <c r="U244" i="19"/>
  <c r="V244" i="19"/>
  <c r="W244" i="19"/>
  <c r="X244" i="19"/>
  <c r="Y244" i="19"/>
  <c r="Z244" i="19"/>
  <c r="AA244" i="19"/>
  <c r="AB244" i="19"/>
  <c r="AC244" i="19"/>
  <c r="AD244" i="19"/>
  <c r="AE244" i="19"/>
  <c r="AF244" i="19"/>
  <c r="AG244" i="19"/>
  <c r="AH244" i="19"/>
  <c r="AI244" i="19"/>
  <c r="AJ244" i="19"/>
  <c r="AK244" i="19"/>
  <c r="AL244" i="19"/>
  <c r="AM244" i="19"/>
  <c r="AN244" i="19"/>
  <c r="AO244" i="19"/>
  <c r="AP244" i="19"/>
  <c r="AQ244" i="19"/>
  <c r="C245" i="19"/>
  <c r="D245" i="19"/>
  <c r="E245" i="19"/>
  <c r="F245" i="19"/>
  <c r="G245" i="19"/>
  <c r="H245" i="19"/>
  <c r="P245" i="19"/>
  <c r="Q245" i="19"/>
  <c r="R245" i="19"/>
  <c r="S245" i="19"/>
  <c r="T245" i="19"/>
  <c r="U245" i="19"/>
  <c r="V245" i="19"/>
  <c r="W245" i="19"/>
  <c r="X245" i="19"/>
  <c r="Y245" i="19"/>
  <c r="Z245" i="19"/>
  <c r="AA245" i="19"/>
  <c r="AB245" i="19"/>
  <c r="AC245" i="19"/>
  <c r="AD245" i="19"/>
  <c r="AE245" i="19"/>
  <c r="AF245" i="19"/>
  <c r="AG245" i="19"/>
  <c r="AH245" i="19"/>
  <c r="AI245" i="19"/>
  <c r="AJ245" i="19"/>
  <c r="AK245" i="19"/>
  <c r="AL245" i="19"/>
  <c r="AM245" i="19"/>
  <c r="AN245" i="19"/>
  <c r="AO245" i="19"/>
  <c r="AP245" i="19"/>
  <c r="AQ245" i="19"/>
  <c r="C246" i="19"/>
  <c r="D246" i="19"/>
  <c r="E246" i="19"/>
  <c r="F246" i="19"/>
  <c r="G246" i="19"/>
  <c r="H246" i="19"/>
  <c r="P246" i="19"/>
  <c r="Q246" i="19"/>
  <c r="R246" i="19"/>
  <c r="S246" i="19"/>
  <c r="T246" i="19"/>
  <c r="U246" i="19"/>
  <c r="V246" i="19"/>
  <c r="W246" i="19"/>
  <c r="X246" i="19"/>
  <c r="Y246" i="19"/>
  <c r="Z246" i="19"/>
  <c r="AA246" i="19"/>
  <c r="AB246" i="19"/>
  <c r="AC246" i="19"/>
  <c r="AD246" i="19"/>
  <c r="AE246" i="19"/>
  <c r="AF246" i="19"/>
  <c r="AG246" i="19"/>
  <c r="AH246" i="19"/>
  <c r="AI246" i="19"/>
  <c r="AJ246" i="19"/>
  <c r="AK246" i="19"/>
  <c r="AL246" i="19"/>
  <c r="AM246" i="19"/>
  <c r="AN246" i="19"/>
  <c r="AO246" i="19"/>
  <c r="AP246" i="19"/>
  <c r="AQ246" i="19"/>
  <c r="B247" i="19"/>
  <c r="C247" i="19"/>
  <c r="D247" i="19"/>
  <c r="E247" i="19"/>
  <c r="F247" i="19"/>
  <c r="G247" i="19"/>
  <c r="H247" i="19"/>
  <c r="P247" i="19"/>
  <c r="Q247" i="19"/>
  <c r="R247" i="19"/>
  <c r="S247" i="19"/>
  <c r="T247" i="19"/>
  <c r="U247" i="19"/>
  <c r="V247" i="19"/>
  <c r="W247" i="19"/>
  <c r="X247" i="19"/>
  <c r="Y247" i="19"/>
  <c r="Z247" i="19"/>
  <c r="AA247" i="19"/>
  <c r="AB247" i="19"/>
  <c r="AC247" i="19"/>
  <c r="AD247" i="19"/>
  <c r="AE247" i="19"/>
  <c r="AF247" i="19"/>
  <c r="AG247" i="19"/>
  <c r="AH247" i="19"/>
  <c r="AI247" i="19"/>
  <c r="AJ247" i="19"/>
  <c r="AK247" i="19"/>
  <c r="AL247" i="19"/>
  <c r="AM247" i="19"/>
  <c r="AN247" i="19"/>
  <c r="AO247" i="19"/>
  <c r="AP247" i="19"/>
  <c r="AQ247" i="19"/>
  <c r="C248" i="19"/>
  <c r="D248" i="19"/>
  <c r="E248" i="19"/>
  <c r="F248" i="19"/>
  <c r="G248" i="19"/>
  <c r="H248" i="19"/>
  <c r="N248" i="19"/>
  <c r="P248" i="19"/>
  <c r="Q248" i="19"/>
  <c r="R248" i="19"/>
  <c r="S248" i="19"/>
  <c r="T248" i="19"/>
  <c r="U248" i="19"/>
  <c r="V248" i="19"/>
  <c r="W248" i="19"/>
  <c r="X248" i="19"/>
  <c r="Y248" i="19"/>
  <c r="Z248" i="19"/>
  <c r="AA248" i="19"/>
  <c r="AB248" i="19"/>
  <c r="AC248" i="19"/>
  <c r="AD248" i="19"/>
  <c r="AE248" i="19"/>
  <c r="AF248" i="19"/>
  <c r="AG248" i="19"/>
  <c r="AH248" i="19"/>
  <c r="AI248" i="19"/>
  <c r="AJ248" i="19"/>
  <c r="AK248" i="19"/>
  <c r="AL248" i="19"/>
  <c r="AM248" i="19"/>
  <c r="AN248" i="19"/>
  <c r="AO248" i="19"/>
  <c r="AP248" i="19"/>
  <c r="AQ248" i="19"/>
  <c r="C249" i="19"/>
  <c r="D249" i="19"/>
  <c r="E249" i="19"/>
  <c r="F249" i="19"/>
  <c r="G249" i="19"/>
  <c r="H249" i="19"/>
  <c r="P249" i="19"/>
  <c r="Q249" i="19"/>
  <c r="R249" i="19"/>
  <c r="S249" i="19"/>
  <c r="T249" i="19"/>
  <c r="U249" i="19"/>
  <c r="V249" i="19"/>
  <c r="W249" i="19"/>
  <c r="X249" i="19"/>
  <c r="Y249" i="19"/>
  <c r="Z249" i="19"/>
  <c r="AA249" i="19"/>
  <c r="AB249" i="19"/>
  <c r="AC249" i="19"/>
  <c r="AD249" i="19"/>
  <c r="AE249" i="19"/>
  <c r="AF249" i="19"/>
  <c r="AG249" i="19"/>
  <c r="AH249" i="19"/>
  <c r="AI249" i="19"/>
  <c r="AJ249" i="19"/>
  <c r="AK249" i="19"/>
  <c r="AL249" i="19"/>
  <c r="AM249" i="19"/>
  <c r="AN249" i="19"/>
  <c r="AO249" i="19"/>
  <c r="AP249" i="19"/>
  <c r="AQ249" i="19"/>
  <c r="C250" i="19"/>
  <c r="D250" i="19"/>
  <c r="E250" i="19"/>
  <c r="F250" i="19"/>
  <c r="G250" i="19"/>
  <c r="H250" i="19"/>
  <c r="P250" i="19"/>
  <c r="Q250" i="19"/>
  <c r="R250" i="19"/>
  <c r="S250" i="19"/>
  <c r="T250" i="19"/>
  <c r="U250" i="19"/>
  <c r="V250" i="19"/>
  <c r="W250" i="19"/>
  <c r="X250" i="19"/>
  <c r="Y250" i="19"/>
  <c r="Z250" i="19"/>
  <c r="AA250" i="19"/>
  <c r="AB250" i="19"/>
  <c r="AC250" i="19"/>
  <c r="AD250" i="19"/>
  <c r="AE250" i="19"/>
  <c r="AF250" i="19"/>
  <c r="AG250" i="19"/>
  <c r="AH250" i="19"/>
  <c r="AI250" i="19"/>
  <c r="AJ250" i="19"/>
  <c r="AK250" i="19"/>
  <c r="AL250" i="19"/>
  <c r="AM250" i="19"/>
  <c r="AN250" i="19"/>
  <c r="AO250" i="19"/>
  <c r="AP250" i="19"/>
  <c r="AQ250" i="19"/>
  <c r="B251" i="19"/>
  <c r="C251" i="19"/>
  <c r="D251" i="19"/>
  <c r="E251" i="19"/>
  <c r="F251" i="19"/>
  <c r="G251" i="19"/>
  <c r="H251" i="19"/>
  <c r="P251" i="19"/>
  <c r="Q251" i="19"/>
  <c r="R251" i="19"/>
  <c r="S251" i="19"/>
  <c r="T251" i="19"/>
  <c r="U251" i="19"/>
  <c r="V251" i="19"/>
  <c r="W251" i="19"/>
  <c r="X251" i="19"/>
  <c r="Y251" i="19"/>
  <c r="Z251" i="19"/>
  <c r="AA251" i="19"/>
  <c r="AB251" i="19"/>
  <c r="AC251" i="19"/>
  <c r="AD251" i="19"/>
  <c r="AE251" i="19"/>
  <c r="AF251" i="19"/>
  <c r="AG251" i="19"/>
  <c r="AH251" i="19"/>
  <c r="AI251" i="19"/>
  <c r="AJ251" i="19"/>
  <c r="AK251" i="19"/>
  <c r="AL251" i="19"/>
  <c r="AM251" i="19"/>
  <c r="AN251" i="19"/>
  <c r="AO251" i="19"/>
  <c r="AP251" i="19"/>
  <c r="AQ251" i="19"/>
  <c r="C252" i="19"/>
  <c r="D252" i="19"/>
  <c r="E252" i="19"/>
  <c r="F252" i="19"/>
  <c r="G252" i="19"/>
  <c r="H252" i="19"/>
  <c r="N252" i="19"/>
  <c r="P252" i="19"/>
  <c r="Q252" i="19"/>
  <c r="R252" i="19"/>
  <c r="S252" i="19"/>
  <c r="T252" i="19"/>
  <c r="U252" i="19"/>
  <c r="V252" i="19"/>
  <c r="W252" i="19"/>
  <c r="X252" i="19"/>
  <c r="Y252" i="19"/>
  <c r="Z252" i="19"/>
  <c r="AA252" i="19"/>
  <c r="AB252" i="19"/>
  <c r="AC252" i="19"/>
  <c r="AD252" i="19"/>
  <c r="AE252" i="19"/>
  <c r="AF252" i="19"/>
  <c r="AG252" i="19"/>
  <c r="AH252" i="19"/>
  <c r="AI252" i="19"/>
  <c r="AJ252" i="19"/>
  <c r="AK252" i="19"/>
  <c r="AL252" i="19"/>
  <c r="AM252" i="19"/>
  <c r="AN252" i="19"/>
  <c r="AO252" i="19"/>
  <c r="AP252" i="19"/>
  <c r="AQ252" i="19"/>
  <c r="C253" i="19"/>
  <c r="D253" i="19"/>
  <c r="E253" i="19"/>
  <c r="F253" i="19"/>
  <c r="G253" i="19"/>
  <c r="H253" i="19"/>
  <c r="P253" i="19"/>
  <c r="Q253" i="19"/>
  <c r="R253" i="19"/>
  <c r="S253" i="19"/>
  <c r="T253" i="19"/>
  <c r="U253" i="19"/>
  <c r="V253" i="19"/>
  <c r="W253" i="19"/>
  <c r="X253" i="19"/>
  <c r="Y253" i="19"/>
  <c r="Z253" i="19"/>
  <c r="AA253" i="19"/>
  <c r="AB253" i="19"/>
  <c r="AC253" i="19"/>
  <c r="AD253" i="19"/>
  <c r="AE253" i="19"/>
  <c r="AF253" i="19"/>
  <c r="AG253" i="19"/>
  <c r="AH253" i="19"/>
  <c r="AI253" i="19"/>
  <c r="AJ253" i="19"/>
  <c r="AK253" i="19"/>
  <c r="AL253" i="19"/>
  <c r="AM253" i="19"/>
  <c r="AN253" i="19"/>
  <c r="AO253" i="19"/>
  <c r="AP253" i="19"/>
  <c r="AQ253" i="19"/>
  <c r="C254" i="19"/>
  <c r="D254" i="19"/>
  <c r="E254" i="19"/>
  <c r="F254" i="19"/>
  <c r="G254" i="19"/>
  <c r="H254" i="19"/>
  <c r="P254" i="19"/>
  <c r="Q254" i="19"/>
  <c r="R254" i="19"/>
  <c r="S254" i="19"/>
  <c r="T254" i="19"/>
  <c r="U254" i="19"/>
  <c r="V254" i="19"/>
  <c r="W254" i="19"/>
  <c r="X254" i="19"/>
  <c r="Y254" i="19"/>
  <c r="Z254" i="19"/>
  <c r="AA254" i="19"/>
  <c r="AB254" i="19"/>
  <c r="AC254" i="19"/>
  <c r="AD254" i="19"/>
  <c r="AE254" i="19"/>
  <c r="AF254" i="19"/>
  <c r="AG254" i="19"/>
  <c r="AH254" i="19"/>
  <c r="AI254" i="19"/>
  <c r="AJ254" i="19"/>
  <c r="AK254" i="19"/>
  <c r="AL254" i="19"/>
  <c r="AM254" i="19"/>
  <c r="AN254" i="19"/>
  <c r="AO254" i="19"/>
  <c r="AP254" i="19"/>
  <c r="AQ254" i="19"/>
  <c r="B255" i="19"/>
  <c r="C255" i="19"/>
  <c r="D255" i="19"/>
  <c r="E255" i="19"/>
  <c r="F255" i="19"/>
  <c r="G255" i="19"/>
  <c r="H255" i="19"/>
  <c r="P255" i="19"/>
  <c r="Q255" i="19"/>
  <c r="R255" i="19"/>
  <c r="S255" i="19"/>
  <c r="T255" i="19"/>
  <c r="U255" i="19"/>
  <c r="V255" i="19"/>
  <c r="W255" i="19"/>
  <c r="X255" i="19"/>
  <c r="Y255" i="19"/>
  <c r="Z255" i="19"/>
  <c r="AA255" i="19"/>
  <c r="AB255" i="19"/>
  <c r="AC255" i="19"/>
  <c r="AD255" i="19"/>
  <c r="AE255" i="19"/>
  <c r="AF255" i="19"/>
  <c r="AG255" i="19"/>
  <c r="AH255" i="19"/>
  <c r="AI255" i="19"/>
  <c r="AJ255" i="19"/>
  <c r="AK255" i="19"/>
  <c r="AL255" i="19"/>
  <c r="AM255" i="19"/>
  <c r="AN255" i="19"/>
  <c r="AO255" i="19"/>
  <c r="AP255" i="19"/>
  <c r="AQ255" i="19"/>
  <c r="C256" i="19"/>
  <c r="D256" i="19"/>
  <c r="E256" i="19"/>
  <c r="F256" i="19"/>
  <c r="G256" i="19"/>
  <c r="H256" i="19"/>
  <c r="N256" i="19"/>
  <c r="P256" i="19"/>
  <c r="Q256" i="19"/>
  <c r="R256" i="19"/>
  <c r="S256" i="19"/>
  <c r="T256" i="19"/>
  <c r="U256" i="19"/>
  <c r="V256" i="19"/>
  <c r="W256" i="19"/>
  <c r="X256" i="19"/>
  <c r="Y256" i="19"/>
  <c r="Z256" i="19"/>
  <c r="AA256" i="19"/>
  <c r="AB256" i="19"/>
  <c r="AC256" i="19"/>
  <c r="AD256" i="19"/>
  <c r="AE256" i="19"/>
  <c r="AF256" i="19"/>
  <c r="AG256" i="19"/>
  <c r="AH256" i="19"/>
  <c r="AI256" i="19"/>
  <c r="AJ256" i="19"/>
  <c r="AK256" i="19"/>
  <c r="AL256" i="19"/>
  <c r="AM256" i="19"/>
  <c r="AN256" i="19"/>
  <c r="AO256" i="19"/>
  <c r="AP256" i="19"/>
  <c r="AQ256" i="19"/>
  <c r="C257" i="19"/>
  <c r="D257" i="19"/>
  <c r="E257" i="19"/>
  <c r="F257" i="19"/>
  <c r="G257" i="19"/>
  <c r="H257" i="19"/>
  <c r="P257" i="19"/>
  <c r="Q257" i="19"/>
  <c r="R257" i="19"/>
  <c r="S257" i="19"/>
  <c r="T257" i="19"/>
  <c r="U257" i="19"/>
  <c r="V257" i="19"/>
  <c r="W257" i="19"/>
  <c r="X257" i="19"/>
  <c r="Y257" i="19"/>
  <c r="Z257" i="19"/>
  <c r="AA257" i="19"/>
  <c r="AB257" i="19"/>
  <c r="AC257" i="19"/>
  <c r="AD257" i="19"/>
  <c r="AE257" i="19"/>
  <c r="AF257" i="19"/>
  <c r="AG257" i="19"/>
  <c r="AH257" i="19"/>
  <c r="AI257" i="19"/>
  <c r="AJ257" i="19"/>
  <c r="AK257" i="19"/>
  <c r="AL257" i="19"/>
  <c r="AM257" i="19"/>
  <c r="AN257" i="19"/>
  <c r="AO257" i="19"/>
  <c r="AP257" i="19"/>
  <c r="AQ257" i="19"/>
  <c r="C258" i="19"/>
  <c r="D258" i="19"/>
  <c r="E258" i="19"/>
  <c r="F258" i="19"/>
  <c r="G258" i="19"/>
  <c r="H258" i="19"/>
  <c r="P258" i="19"/>
  <c r="Q258" i="19"/>
  <c r="R258" i="19"/>
  <c r="S258" i="19"/>
  <c r="T258" i="19"/>
  <c r="U258" i="19"/>
  <c r="V258" i="19"/>
  <c r="W258" i="19"/>
  <c r="X258" i="19"/>
  <c r="Y258" i="19"/>
  <c r="Z258" i="19"/>
  <c r="AA258" i="19"/>
  <c r="AB258" i="19"/>
  <c r="AC258" i="19"/>
  <c r="AD258" i="19"/>
  <c r="AE258" i="19"/>
  <c r="AF258" i="19"/>
  <c r="AG258" i="19"/>
  <c r="AH258" i="19"/>
  <c r="AI258" i="19"/>
  <c r="AJ258" i="19"/>
  <c r="AK258" i="19"/>
  <c r="AL258" i="19"/>
  <c r="AM258" i="19"/>
  <c r="AN258" i="19"/>
  <c r="AO258" i="19"/>
  <c r="AP258" i="19"/>
  <c r="AQ258" i="19"/>
  <c r="B259" i="19"/>
  <c r="C259" i="19"/>
  <c r="D259" i="19"/>
  <c r="E259" i="19"/>
  <c r="F259" i="19"/>
  <c r="G259" i="19"/>
  <c r="H259" i="19"/>
  <c r="P259" i="19"/>
  <c r="Q259" i="19"/>
  <c r="R259" i="19"/>
  <c r="S259" i="19"/>
  <c r="T259" i="19"/>
  <c r="U259" i="19"/>
  <c r="V259" i="19"/>
  <c r="W259" i="19"/>
  <c r="X259" i="19"/>
  <c r="Y259" i="19"/>
  <c r="Z259" i="19"/>
  <c r="AA259" i="19"/>
  <c r="AB259" i="19"/>
  <c r="AC259" i="19"/>
  <c r="AD259" i="19"/>
  <c r="AE259" i="19"/>
  <c r="AF259" i="19"/>
  <c r="AG259" i="19"/>
  <c r="AH259" i="19"/>
  <c r="AI259" i="19"/>
  <c r="AJ259" i="19"/>
  <c r="AK259" i="19"/>
  <c r="AL259" i="19"/>
  <c r="AM259" i="19"/>
  <c r="AN259" i="19"/>
  <c r="AO259" i="19"/>
  <c r="AP259" i="19"/>
  <c r="AQ259" i="19"/>
  <c r="C260" i="19"/>
  <c r="D260" i="19"/>
  <c r="E260" i="19"/>
  <c r="F260" i="19"/>
  <c r="G260" i="19"/>
  <c r="H260" i="19"/>
  <c r="N260" i="19"/>
  <c r="P260" i="19"/>
  <c r="Q260" i="19"/>
  <c r="R260" i="19"/>
  <c r="S260" i="19"/>
  <c r="T260" i="19"/>
  <c r="U260" i="19"/>
  <c r="V260" i="19"/>
  <c r="W260" i="19"/>
  <c r="X260" i="19"/>
  <c r="Y260" i="19"/>
  <c r="Z260" i="19"/>
  <c r="AA260" i="19"/>
  <c r="AB260" i="19"/>
  <c r="AC260" i="19"/>
  <c r="AD260" i="19"/>
  <c r="AE260" i="19"/>
  <c r="AF260" i="19"/>
  <c r="AG260" i="19"/>
  <c r="AH260" i="19"/>
  <c r="AI260" i="19"/>
  <c r="AJ260" i="19"/>
  <c r="AK260" i="19"/>
  <c r="AL260" i="19"/>
  <c r="AM260" i="19"/>
  <c r="AN260" i="19"/>
  <c r="AO260" i="19"/>
  <c r="AP260" i="19"/>
  <c r="AQ260" i="19"/>
  <c r="C261" i="19"/>
  <c r="D261" i="19"/>
  <c r="E261" i="19"/>
  <c r="F261" i="19"/>
  <c r="G261" i="19"/>
  <c r="H261" i="19"/>
  <c r="P261" i="19"/>
  <c r="Q261" i="19"/>
  <c r="R261" i="19"/>
  <c r="S261" i="19"/>
  <c r="T261" i="19"/>
  <c r="U261" i="19"/>
  <c r="V261" i="19"/>
  <c r="W261" i="19"/>
  <c r="X261" i="19"/>
  <c r="Y261" i="19"/>
  <c r="Z261" i="19"/>
  <c r="AA261" i="19"/>
  <c r="AB261" i="19"/>
  <c r="AC261" i="19"/>
  <c r="AD261" i="19"/>
  <c r="AE261" i="19"/>
  <c r="AF261" i="19"/>
  <c r="AG261" i="19"/>
  <c r="AH261" i="19"/>
  <c r="AI261" i="19"/>
  <c r="AJ261" i="19"/>
  <c r="AK261" i="19"/>
  <c r="AL261" i="19"/>
  <c r="AM261" i="19"/>
  <c r="AN261" i="19"/>
  <c r="AO261" i="19"/>
  <c r="AP261" i="19"/>
  <c r="AQ261" i="19"/>
  <c r="C262" i="19"/>
  <c r="D262" i="19"/>
  <c r="E262" i="19"/>
  <c r="F262" i="19"/>
  <c r="G262" i="19"/>
  <c r="H262" i="19"/>
  <c r="P262" i="19"/>
  <c r="Q262" i="19"/>
  <c r="R262" i="19"/>
  <c r="S262" i="19"/>
  <c r="T262" i="19"/>
  <c r="U262" i="19"/>
  <c r="V262" i="19"/>
  <c r="W262" i="19"/>
  <c r="X262" i="19"/>
  <c r="Y262" i="19"/>
  <c r="Z262" i="19"/>
  <c r="AA262" i="19"/>
  <c r="AB262" i="19"/>
  <c r="AC262" i="19"/>
  <c r="AD262" i="19"/>
  <c r="AE262" i="19"/>
  <c r="AF262" i="19"/>
  <c r="AG262" i="19"/>
  <c r="AH262" i="19"/>
  <c r="AI262" i="19"/>
  <c r="AJ262" i="19"/>
  <c r="AK262" i="19"/>
  <c r="AL262" i="19"/>
  <c r="AM262" i="19"/>
  <c r="AN262" i="19"/>
  <c r="AO262" i="19"/>
  <c r="AP262" i="19"/>
  <c r="AQ262" i="19"/>
  <c r="B263" i="19"/>
  <c r="C263" i="19"/>
  <c r="D263" i="19"/>
  <c r="E263" i="19"/>
  <c r="F263" i="19"/>
  <c r="G263" i="19"/>
  <c r="H263" i="19"/>
  <c r="P263" i="19"/>
  <c r="Q263" i="19"/>
  <c r="R263" i="19"/>
  <c r="S263" i="19"/>
  <c r="T263" i="19"/>
  <c r="U263" i="19"/>
  <c r="V263" i="19"/>
  <c r="W263" i="19"/>
  <c r="X263" i="19"/>
  <c r="Y263" i="19"/>
  <c r="Z263" i="19"/>
  <c r="AA263" i="19"/>
  <c r="AB263" i="19"/>
  <c r="AC263" i="19"/>
  <c r="AD263" i="19"/>
  <c r="AE263" i="19"/>
  <c r="AF263" i="19"/>
  <c r="AG263" i="19"/>
  <c r="AH263" i="19"/>
  <c r="AI263" i="19"/>
  <c r="AJ263" i="19"/>
  <c r="AK263" i="19"/>
  <c r="AL263" i="19"/>
  <c r="AM263" i="19"/>
  <c r="AN263" i="19"/>
  <c r="AO263" i="19"/>
  <c r="AP263" i="19"/>
  <c r="AQ263" i="19"/>
  <c r="C264" i="19"/>
  <c r="D264" i="19"/>
  <c r="E264" i="19"/>
  <c r="F264" i="19"/>
  <c r="G264" i="19"/>
  <c r="H264" i="19"/>
  <c r="N264" i="19"/>
  <c r="P264" i="19"/>
  <c r="Q264" i="19"/>
  <c r="R264" i="19"/>
  <c r="S264" i="19"/>
  <c r="T264" i="19"/>
  <c r="U264" i="19"/>
  <c r="V264" i="19"/>
  <c r="W264" i="19"/>
  <c r="X264" i="19"/>
  <c r="Y264" i="19"/>
  <c r="Z264" i="19"/>
  <c r="AA264" i="19"/>
  <c r="AB264" i="19"/>
  <c r="AC264" i="19"/>
  <c r="AD264" i="19"/>
  <c r="AE264" i="19"/>
  <c r="AF264" i="19"/>
  <c r="AG264" i="19"/>
  <c r="AH264" i="19"/>
  <c r="AI264" i="19"/>
  <c r="AJ264" i="19"/>
  <c r="AK264" i="19"/>
  <c r="AL264" i="19"/>
  <c r="AM264" i="19"/>
  <c r="AN264" i="19"/>
  <c r="AO264" i="19"/>
  <c r="AP264" i="19"/>
  <c r="AQ264" i="19"/>
  <c r="C265" i="19"/>
  <c r="D265" i="19"/>
  <c r="E265" i="19"/>
  <c r="F265" i="19"/>
  <c r="G265" i="19"/>
  <c r="H265" i="19"/>
  <c r="P265" i="19"/>
  <c r="Q265" i="19"/>
  <c r="R265" i="19"/>
  <c r="S265" i="19"/>
  <c r="T265" i="19"/>
  <c r="U265" i="19"/>
  <c r="V265" i="19"/>
  <c r="W265" i="19"/>
  <c r="X265" i="19"/>
  <c r="Y265" i="19"/>
  <c r="Z265" i="19"/>
  <c r="AA265" i="19"/>
  <c r="AB265" i="19"/>
  <c r="AC265" i="19"/>
  <c r="AD265" i="19"/>
  <c r="AE265" i="19"/>
  <c r="AF265" i="19"/>
  <c r="AG265" i="19"/>
  <c r="AH265" i="19"/>
  <c r="AI265" i="19"/>
  <c r="AJ265" i="19"/>
  <c r="AK265" i="19"/>
  <c r="AL265" i="19"/>
  <c r="AM265" i="19"/>
  <c r="AN265" i="19"/>
  <c r="AO265" i="19"/>
  <c r="AP265" i="19"/>
  <c r="AQ265" i="19"/>
  <c r="C266" i="19"/>
  <c r="D266" i="19"/>
  <c r="E266" i="19"/>
  <c r="F266" i="19"/>
  <c r="G266" i="19"/>
  <c r="H266" i="19"/>
  <c r="P266" i="19"/>
  <c r="Q266" i="19"/>
  <c r="R266" i="19"/>
  <c r="S266" i="19"/>
  <c r="T266" i="19"/>
  <c r="U266" i="19"/>
  <c r="V266" i="19"/>
  <c r="W266" i="19"/>
  <c r="X266" i="19"/>
  <c r="Y266" i="19"/>
  <c r="Z266" i="19"/>
  <c r="AA266" i="19"/>
  <c r="AB266" i="19"/>
  <c r="AC266" i="19"/>
  <c r="AD266" i="19"/>
  <c r="AE266" i="19"/>
  <c r="AF266" i="19"/>
  <c r="AG266" i="19"/>
  <c r="AH266" i="19"/>
  <c r="AI266" i="19"/>
  <c r="AJ266" i="19"/>
  <c r="AK266" i="19"/>
  <c r="AL266" i="19"/>
  <c r="AM266" i="19"/>
  <c r="AN266" i="19"/>
  <c r="AO266" i="19"/>
  <c r="AP266" i="19"/>
  <c r="AQ266" i="19"/>
  <c r="B267" i="19"/>
  <c r="C267" i="19"/>
  <c r="D267" i="19"/>
  <c r="E267" i="19"/>
  <c r="F267" i="19"/>
  <c r="G267" i="19"/>
  <c r="H267" i="19"/>
  <c r="P267" i="19"/>
  <c r="Q267" i="19"/>
  <c r="R267" i="19"/>
  <c r="S267" i="19"/>
  <c r="T267" i="19"/>
  <c r="U267" i="19"/>
  <c r="V267" i="19"/>
  <c r="W267" i="19"/>
  <c r="X267" i="19"/>
  <c r="Y267" i="19"/>
  <c r="Z267" i="19"/>
  <c r="AA267" i="19"/>
  <c r="AB267" i="19"/>
  <c r="AC267" i="19"/>
  <c r="AD267" i="19"/>
  <c r="AE267" i="19"/>
  <c r="AF267" i="19"/>
  <c r="AG267" i="19"/>
  <c r="AH267" i="19"/>
  <c r="AI267" i="19"/>
  <c r="AJ267" i="19"/>
  <c r="AK267" i="19"/>
  <c r="AL267" i="19"/>
  <c r="AM267" i="19"/>
  <c r="AN267" i="19"/>
  <c r="AO267" i="19"/>
  <c r="AP267" i="19"/>
  <c r="AQ267" i="19"/>
  <c r="C268" i="19"/>
  <c r="D268" i="19"/>
  <c r="E268" i="19"/>
  <c r="F268" i="19"/>
  <c r="G268" i="19"/>
  <c r="H268" i="19"/>
  <c r="N268" i="19"/>
  <c r="P268" i="19"/>
  <c r="Q268" i="19"/>
  <c r="R268" i="19"/>
  <c r="S268" i="19"/>
  <c r="T268" i="19"/>
  <c r="U268" i="19"/>
  <c r="V268" i="19"/>
  <c r="W268" i="19"/>
  <c r="X268" i="19"/>
  <c r="Y268" i="19"/>
  <c r="Z268" i="19"/>
  <c r="AA268" i="19"/>
  <c r="AB268" i="19"/>
  <c r="AC268" i="19"/>
  <c r="AD268" i="19"/>
  <c r="AE268" i="19"/>
  <c r="AF268" i="19"/>
  <c r="AG268" i="19"/>
  <c r="AH268" i="19"/>
  <c r="AI268" i="19"/>
  <c r="AJ268" i="19"/>
  <c r="AK268" i="19"/>
  <c r="AL268" i="19"/>
  <c r="AM268" i="19"/>
  <c r="AN268" i="19"/>
  <c r="AO268" i="19"/>
  <c r="AP268" i="19"/>
  <c r="AQ268" i="19"/>
  <c r="C269" i="19"/>
  <c r="D269" i="19"/>
  <c r="E269" i="19"/>
  <c r="F269" i="19"/>
  <c r="G269" i="19"/>
  <c r="H269" i="19"/>
  <c r="P269" i="19"/>
  <c r="Q269" i="19"/>
  <c r="R269" i="19"/>
  <c r="S269" i="19"/>
  <c r="T269" i="19"/>
  <c r="U269" i="19"/>
  <c r="V269" i="19"/>
  <c r="W269" i="19"/>
  <c r="X269" i="19"/>
  <c r="Y269" i="19"/>
  <c r="Z269" i="19"/>
  <c r="AA269" i="19"/>
  <c r="AB269" i="19"/>
  <c r="AC269" i="19"/>
  <c r="AD269" i="19"/>
  <c r="AE269" i="19"/>
  <c r="AF269" i="19"/>
  <c r="AG269" i="19"/>
  <c r="AH269" i="19"/>
  <c r="AI269" i="19"/>
  <c r="AJ269" i="19"/>
  <c r="AK269" i="19"/>
  <c r="AL269" i="19"/>
  <c r="AM269" i="19"/>
  <c r="AN269" i="19"/>
  <c r="AO269" i="19"/>
  <c r="AP269" i="19"/>
  <c r="AQ269" i="19"/>
  <c r="C270" i="19"/>
  <c r="D270" i="19"/>
  <c r="E270" i="19"/>
  <c r="F270" i="19"/>
  <c r="G270" i="19"/>
  <c r="H270" i="19"/>
  <c r="P270" i="19"/>
  <c r="Q270" i="19"/>
  <c r="R270" i="19"/>
  <c r="S270" i="19"/>
  <c r="T270" i="19"/>
  <c r="U270" i="19"/>
  <c r="V270" i="19"/>
  <c r="W270" i="19"/>
  <c r="X270" i="19"/>
  <c r="Y270" i="19"/>
  <c r="Z270" i="19"/>
  <c r="AA270" i="19"/>
  <c r="AB270" i="19"/>
  <c r="AC270" i="19"/>
  <c r="AD270" i="19"/>
  <c r="AE270" i="19"/>
  <c r="AF270" i="19"/>
  <c r="AG270" i="19"/>
  <c r="AH270" i="19"/>
  <c r="AI270" i="19"/>
  <c r="AJ270" i="19"/>
  <c r="AK270" i="19"/>
  <c r="AL270" i="19"/>
  <c r="AM270" i="19"/>
  <c r="AN270" i="19"/>
  <c r="AO270" i="19"/>
  <c r="AP270" i="19"/>
  <c r="AQ270" i="19"/>
  <c r="B271" i="19"/>
  <c r="C271" i="19"/>
  <c r="D271" i="19"/>
  <c r="E271" i="19"/>
  <c r="F271" i="19"/>
  <c r="G271" i="19"/>
  <c r="H271" i="19"/>
  <c r="P271" i="19"/>
  <c r="Q271" i="19"/>
  <c r="R271" i="19"/>
  <c r="S271" i="19"/>
  <c r="T271" i="19"/>
  <c r="U271" i="19"/>
  <c r="V271" i="19"/>
  <c r="W271" i="19"/>
  <c r="X271" i="19"/>
  <c r="Y271" i="19"/>
  <c r="Z271" i="19"/>
  <c r="AA271" i="19"/>
  <c r="AB271" i="19"/>
  <c r="AC271" i="19"/>
  <c r="AD271" i="19"/>
  <c r="AE271" i="19"/>
  <c r="AF271" i="19"/>
  <c r="AG271" i="19"/>
  <c r="AH271" i="19"/>
  <c r="AI271" i="19"/>
  <c r="AJ271" i="19"/>
  <c r="AK271" i="19"/>
  <c r="AL271" i="19"/>
  <c r="AM271" i="19"/>
  <c r="AN271" i="19"/>
  <c r="AO271" i="19"/>
  <c r="AP271" i="19"/>
  <c r="AQ271" i="19"/>
  <c r="C272" i="19"/>
  <c r="D272" i="19"/>
  <c r="E272" i="19"/>
  <c r="F272" i="19"/>
  <c r="G272" i="19"/>
  <c r="H272" i="19"/>
  <c r="N272" i="19"/>
  <c r="P272" i="19"/>
  <c r="Q272" i="19"/>
  <c r="R272" i="19"/>
  <c r="S272" i="19"/>
  <c r="T272" i="19"/>
  <c r="U272" i="19"/>
  <c r="V272" i="19"/>
  <c r="W272" i="19"/>
  <c r="X272" i="19"/>
  <c r="Y272" i="19"/>
  <c r="Z272" i="19"/>
  <c r="AA272" i="19"/>
  <c r="AB272" i="19"/>
  <c r="AC272" i="19"/>
  <c r="AD272" i="19"/>
  <c r="AE272" i="19"/>
  <c r="AF272" i="19"/>
  <c r="AG272" i="19"/>
  <c r="AH272" i="19"/>
  <c r="AI272" i="19"/>
  <c r="AJ272" i="19"/>
  <c r="AK272" i="19"/>
  <c r="AL272" i="19"/>
  <c r="AM272" i="19"/>
  <c r="AN272" i="19"/>
  <c r="AO272" i="19"/>
  <c r="AP272" i="19"/>
  <c r="AQ272" i="19"/>
  <c r="C273" i="19"/>
  <c r="D273" i="19"/>
  <c r="E273" i="19"/>
  <c r="F273" i="19"/>
  <c r="G273" i="19"/>
  <c r="H273" i="19"/>
  <c r="P273" i="19"/>
  <c r="Q273" i="19"/>
  <c r="R273" i="19"/>
  <c r="S273" i="19"/>
  <c r="T273" i="19"/>
  <c r="U273" i="19"/>
  <c r="V273" i="19"/>
  <c r="W273" i="19"/>
  <c r="X273" i="19"/>
  <c r="Y273" i="19"/>
  <c r="Z273" i="19"/>
  <c r="AA273" i="19"/>
  <c r="AB273" i="19"/>
  <c r="AC273" i="19"/>
  <c r="AD273" i="19"/>
  <c r="AE273" i="19"/>
  <c r="AF273" i="19"/>
  <c r="AG273" i="19"/>
  <c r="AH273" i="19"/>
  <c r="AI273" i="19"/>
  <c r="AJ273" i="19"/>
  <c r="AK273" i="19"/>
  <c r="AL273" i="19"/>
  <c r="AM273" i="19"/>
  <c r="AN273" i="19"/>
  <c r="AO273" i="19"/>
  <c r="AP273" i="19"/>
  <c r="AQ273" i="19"/>
  <c r="B274" i="19"/>
  <c r="C274" i="19"/>
  <c r="D274" i="19"/>
  <c r="E274" i="19"/>
  <c r="F274" i="19"/>
  <c r="G274" i="19"/>
  <c r="H274" i="19"/>
  <c r="P274" i="19"/>
  <c r="Q274" i="19"/>
  <c r="R274" i="19"/>
  <c r="S274" i="19"/>
  <c r="T274" i="19"/>
  <c r="U274" i="19"/>
  <c r="V274" i="19"/>
  <c r="W274" i="19"/>
  <c r="X274" i="19"/>
  <c r="Y274" i="19"/>
  <c r="Z274" i="19"/>
  <c r="AA274" i="19"/>
  <c r="AB274" i="19"/>
  <c r="AC274" i="19"/>
  <c r="AD274" i="19"/>
  <c r="AE274" i="19"/>
  <c r="AF274" i="19"/>
  <c r="AG274" i="19"/>
  <c r="AH274" i="19"/>
  <c r="AI274" i="19"/>
  <c r="AJ274" i="19"/>
  <c r="AK274" i="19"/>
  <c r="AL274" i="19"/>
  <c r="AM274" i="19"/>
  <c r="AN274" i="19"/>
  <c r="AO274" i="19"/>
  <c r="AP274" i="19"/>
  <c r="AQ274" i="19"/>
  <c r="B275" i="19"/>
  <c r="C275" i="19"/>
  <c r="D275" i="19"/>
  <c r="E275" i="19"/>
  <c r="F275" i="19"/>
  <c r="G275" i="19"/>
  <c r="H275" i="19"/>
  <c r="I275" i="19"/>
  <c r="J275" i="19"/>
  <c r="K275" i="19"/>
  <c r="L275" i="19"/>
  <c r="M275" i="19"/>
  <c r="N275" i="19"/>
  <c r="O275" i="19"/>
  <c r="P275" i="19"/>
  <c r="Q275" i="19"/>
  <c r="R275" i="19"/>
  <c r="S275" i="19"/>
  <c r="T275" i="19"/>
  <c r="U275" i="19"/>
  <c r="V275" i="19"/>
  <c r="W275" i="19"/>
  <c r="X275" i="19"/>
  <c r="Y275" i="19"/>
  <c r="Z275" i="19"/>
  <c r="AA275" i="19"/>
  <c r="AB275" i="19"/>
  <c r="AC275" i="19"/>
  <c r="AD275" i="19"/>
  <c r="AE275" i="19"/>
  <c r="AF275" i="19"/>
  <c r="AG275" i="19"/>
  <c r="AH275" i="19"/>
  <c r="AI275" i="19"/>
  <c r="AJ275" i="19"/>
  <c r="AK275" i="19"/>
  <c r="AL275" i="19"/>
  <c r="AM275" i="19"/>
  <c r="AN275" i="19"/>
  <c r="AO275" i="19"/>
  <c r="AP275" i="19"/>
  <c r="AQ275" i="19"/>
  <c r="B276" i="19"/>
  <c r="C276" i="19"/>
  <c r="D276" i="19"/>
  <c r="E276" i="19"/>
  <c r="F276" i="19"/>
  <c r="G276" i="19"/>
  <c r="H276" i="19"/>
  <c r="I276" i="19"/>
  <c r="J276" i="19"/>
  <c r="K276" i="19"/>
  <c r="L276" i="19"/>
  <c r="M276" i="19"/>
  <c r="N276" i="19"/>
  <c r="O276" i="19"/>
  <c r="P276" i="19"/>
  <c r="Q276" i="19"/>
  <c r="R276" i="19"/>
  <c r="S276" i="19"/>
  <c r="T276" i="19"/>
  <c r="U276" i="19"/>
  <c r="V276" i="19"/>
  <c r="W276" i="19"/>
  <c r="X276" i="19"/>
  <c r="Y276" i="19"/>
  <c r="Z276" i="19"/>
  <c r="AA276" i="19"/>
  <c r="AB276" i="19"/>
  <c r="AC276" i="19"/>
  <c r="AD276" i="19"/>
  <c r="AE276" i="19"/>
  <c r="AF276" i="19"/>
  <c r="AG276" i="19"/>
  <c r="AH276" i="19"/>
  <c r="AI276" i="19"/>
  <c r="AJ276" i="19"/>
  <c r="AK276" i="19"/>
  <c r="AL276" i="19"/>
  <c r="AM276" i="19"/>
  <c r="AN276" i="19"/>
  <c r="AO276" i="19"/>
  <c r="AP276" i="19"/>
  <c r="AQ276" i="19"/>
  <c r="B277" i="19"/>
  <c r="C277" i="19"/>
  <c r="D277" i="19"/>
  <c r="E277" i="19"/>
  <c r="F277" i="19"/>
  <c r="G277" i="19"/>
  <c r="H277" i="19"/>
  <c r="I277" i="19"/>
  <c r="J277" i="19"/>
  <c r="K277" i="19"/>
  <c r="L277" i="19"/>
  <c r="M277" i="19"/>
  <c r="N277" i="19"/>
  <c r="O277" i="19"/>
  <c r="P277" i="19"/>
  <c r="Q277" i="19"/>
  <c r="R277" i="19"/>
  <c r="S277" i="19"/>
  <c r="T277" i="19"/>
  <c r="U277" i="19"/>
  <c r="V277" i="19"/>
  <c r="W277" i="19"/>
  <c r="X277" i="19"/>
  <c r="Y277" i="19"/>
  <c r="Z277" i="19"/>
  <c r="AA277" i="19"/>
  <c r="AB277" i="19"/>
  <c r="AC277" i="19"/>
  <c r="AD277" i="19"/>
  <c r="AE277" i="19"/>
  <c r="AF277" i="19"/>
  <c r="AG277" i="19"/>
  <c r="AH277" i="19"/>
  <c r="AI277" i="19"/>
  <c r="AJ277" i="19"/>
  <c r="AK277" i="19"/>
  <c r="AL277" i="19"/>
  <c r="AM277" i="19"/>
  <c r="AN277" i="19"/>
  <c r="AO277" i="19"/>
  <c r="AP277" i="19"/>
  <c r="AQ277" i="19"/>
  <c r="B278" i="19"/>
  <c r="C278" i="19"/>
  <c r="D278" i="19"/>
  <c r="E278" i="19"/>
  <c r="F278" i="19"/>
  <c r="G278" i="19"/>
  <c r="H278" i="19"/>
  <c r="I278" i="19"/>
  <c r="J278" i="19"/>
  <c r="K278" i="19"/>
  <c r="L278" i="19"/>
  <c r="M278" i="19"/>
  <c r="N278" i="19"/>
  <c r="O278" i="19"/>
  <c r="P278" i="19"/>
  <c r="Q278" i="19"/>
  <c r="R278" i="19"/>
  <c r="S278" i="19"/>
  <c r="T278" i="19"/>
  <c r="U278" i="19"/>
  <c r="V278" i="19"/>
  <c r="W278" i="19"/>
  <c r="X278" i="19"/>
  <c r="Y278" i="19"/>
  <c r="Z278" i="19"/>
  <c r="AA278" i="19"/>
  <c r="AB278" i="19"/>
  <c r="AC278" i="19"/>
  <c r="AD278" i="19"/>
  <c r="AE278" i="19"/>
  <c r="AF278" i="19"/>
  <c r="AG278" i="19"/>
  <c r="AH278" i="19"/>
  <c r="AI278" i="19"/>
  <c r="AJ278" i="19"/>
  <c r="AK278" i="19"/>
  <c r="AL278" i="19"/>
  <c r="AM278" i="19"/>
  <c r="AN278" i="19"/>
  <c r="AO278" i="19"/>
  <c r="AP278" i="19"/>
  <c r="AQ278" i="19"/>
  <c r="B279" i="19"/>
  <c r="C279" i="19"/>
  <c r="D279" i="19"/>
  <c r="E279" i="19"/>
  <c r="F279" i="19"/>
  <c r="G279" i="19"/>
  <c r="H279" i="19"/>
  <c r="I279" i="19"/>
  <c r="J279" i="19"/>
  <c r="K279" i="19"/>
  <c r="L279" i="19"/>
  <c r="M279" i="19"/>
  <c r="N279" i="19"/>
  <c r="O279" i="19"/>
  <c r="P279" i="19"/>
  <c r="Q279" i="19"/>
  <c r="R279" i="19"/>
  <c r="S279" i="19"/>
  <c r="T279" i="19"/>
  <c r="U279" i="19"/>
  <c r="V279" i="19"/>
  <c r="W279" i="19"/>
  <c r="X279" i="19"/>
  <c r="Y279" i="19"/>
  <c r="Z279" i="19"/>
  <c r="AA279" i="19"/>
  <c r="AB279" i="19"/>
  <c r="AC279" i="19"/>
  <c r="AD279" i="19"/>
  <c r="AE279" i="19"/>
  <c r="AF279" i="19"/>
  <c r="AG279" i="19"/>
  <c r="AH279" i="19"/>
  <c r="AI279" i="19"/>
  <c r="AJ279" i="19"/>
  <c r="AK279" i="19"/>
  <c r="AL279" i="19"/>
  <c r="AM279" i="19"/>
  <c r="AN279" i="19"/>
  <c r="AO279" i="19"/>
  <c r="AP279" i="19"/>
  <c r="AQ279" i="19"/>
  <c r="B280" i="19"/>
  <c r="C280" i="19"/>
  <c r="D280" i="19"/>
  <c r="E280" i="19"/>
  <c r="F280" i="19"/>
  <c r="G280" i="19"/>
  <c r="H280" i="19"/>
  <c r="I280" i="19"/>
  <c r="J280" i="19"/>
  <c r="K280" i="19"/>
  <c r="L280" i="19"/>
  <c r="M280" i="19"/>
  <c r="N280" i="19"/>
  <c r="O280" i="19"/>
  <c r="P280" i="19"/>
  <c r="Q280" i="19"/>
  <c r="R280" i="19"/>
  <c r="S280" i="19"/>
  <c r="T280" i="19"/>
  <c r="U280" i="19"/>
  <c r="V280" i="19"/>
  <c r="W280" i="19"/>
  <c r="X280" i="19"/>
  <c r="Y280" i="19"/>
  <c r="Z280" i="19"/>
  <c r="AA280" i="19"/>
  <c r="AB280" i="19"/>
  <c r="AC280" i="19"/>
  <c r="AD280" i="19"/>
  <c r="AE280" i="19"/>
  <c r="AF280" i="19"/>
  <c r="AG280" i="19"/>
  <c r="AH280" i="19"/>
  <c r="AI280" i="19"/>
  <c r="AJ280" i="19"/>
  <c r="AK280" i="19"/>
  <c r="AL280" i="19"/>
  <c r="AM280" i="19"/>
  <c r="AN280" i="19"/>
  <c r="AO280" i="19"/>
  <c r="AP280" i="19"/>
  <c r="AQ280" i="19"/>
  <c r="B281" i="19"/>
  <c r="C281" i="19"/>
  <c r="D281" i="19"/>
  <c r="E281" i="19"/>
  <c r="F281" i="19"/>
  <c r="G281" i="19"/>
  <c r="H281" i="19"/>
  <c r="I281" i="19"/>
  <c r="J281" i="19"/>
  <c r="K281" i="19"/>
  <c r="L281" i="19"/>
  <c r="M281" i="19"/>
  <c r="N281" i="19"/>
  <c r="O281" i="19"/>
  <c r="P281" i="19"/>
  <c r="Q281" i="19"/>
  <c r="R281" i="19"/>
  <c r="S281" i="19"/>
  <c r="T281" i="19"/>
  <c r="U281" i="19"/>
  <c r="V281" i="19"/>
  <c r="W281" i="19"/>
  <c r="X281" i="19"/>
  <c r="Y281" i="19"/>
  <c r="Z281" i="19"/>
  <c r="AA281" i="19"/>
  <c r="AB281" i="19"/>
  <c r="AC281" i="19"/>
  <c r="AD281" i="19"/>
  <c r="AE281" i="19"/>
  <c r="AF281" i="19"/>
  <c r="AG281" i="19"/>
  <c r="AH281" i="19"/>
  <c r="AI281" i="19"/>
  <c r="AJ281" i="19"/>
  <c r="AK281" i="19"/>
  <c r="AL281" i="19"/>
  <c r="AM281" i="19"/>
  <c r="AN281" i="19"/>
  <c r="AO281" i="19"/>
  <c r="AP281" i="19"/>
  <c r="AQ281" i="19"/>
  <c r="B282" i="19"/>
  <c r="C282" i="19"/>
  <c r="D282" i="19"/>
  <c r="E282" i="19"/>
  <c r="F282" i="19"/>
  <c r="G282" i="19"/>
  <c r="H282" i="19"/>
  <c r="I282" i="19"/>
  <c r="J282" i="19"/>
  <c r="K282" i="19"/>
  <c r="L282" i="19"/>
  <c r="M282" i="19"/>
  <c r="N282" i="19"/>
  <c r="O282" i="19"/>
  <c r="P282" i="19"/>
  <c r="Q282" i="19"/>
  <c r="R282" i="19"/>
  <c r="S282" i="19"/>
  <c r="T282" i="19"/>
  <c r="U282" i="19"/>
  <c r="V282" i="19"/>
  <c r="W282" i="19"/>
  <c r="X282" i="19"/>
  <c r="Y282" i="19"/>
  <c r="Z282" i="19"/>
  <c r="AA282" i="19"/>
  <c r="AB282" i="19"/>
  <c r="AC282" i="19"/>
  <c r="AD282" i="19"/>
  <c r="AE282" i="19"/>
  <c r="AF282" i="19"/>
  <c r="AG282" i="19"/>
  <c r="AH282" i="19"/>
  <c r="AI282" i="19"/>
  <c r="AJ282" i="19"/>
  <c r="AK282" i="19"/>
  <c r="AL282" i="19"/>
  <c r="AM282" i="19"/>
  <c r="AN282" i="19"/>
  <c r="AO282" i="19"/>
  <c r="AP282" i="19"/>
  <c r="AQ282" i="19"/>
  <c r="B283" i="19"/>
  <c r="C283" i="19"/>
  <c r="D283" i="19"/>
  <c r="E283" i="19"/>
  <c r="F283" i="19"/>
  <c r="G283" i="19"/>
  <c r="H283" i="19"/>
  <c r="I283" i="19"/>
  <c r="J283" i="19"/>
  <c r="K283" i="19"/>
  <c r="L283" i="19"/>
  <c r="M283" i="19"/>
  <c r="N283" i="19"/>
  <c r="O283" i="19"/>
  <c r="P283" i="19"/>
  <c r="Q283" i="19"/>
  <c r="R283" i="19"/>
  <c r="S283" i="19"/>
  <c r="T283" i="19"/>
  <c r="U283" i="19"/>
  <c r="V283" i="19"/>
  <c r="W283" i="19"/>
  <c r="X283" i="19"/>
  <c r="Y283" i="19"/>
  <c r="Z283" i="19"/>
  <c r="AA283" i="19"/>
  <c r="AB283" i="19"/>
  <c r="AC283" i="19"/>
  <c r="AD283" i="19"/>
  <c r="AE283" i="19"/>
  <c r="AF283" i="19"/>
  <c r="AG283" i="19"/>
  <c r="AH283" i="19"/>
  <c r="AI283" i="19"/>
  <c r="AJ283" i="19"/>
  <c r="AK283" i="19"/>
  <c r="AL283" i="19"/>
  <c r="AM283" i="19"/>
  <c r="AN283" i="19"/>
  <c r="AO283" i="19"/>
  <c r="AP283" i="19"/>
  <c r="AQ283" i="19"/>
  <c r="B284" i="19"/>
  <c r="C284" i="19"/>
  <c r="D284" i="19"/>
  <c r="E284" i="19"/>
  <c r="F284" i="19"/>
  <c r="G284" i="19"/>
  <c r="H284" i="19"/>
  <c r="I284" i="19"/>
  <c r="J284" i="19"/>
  <c r="K284" i="19"/>
  <c r="L284" i="19"/>
  <c r="M284" i="19"/>
  <c r="N284" i="19"/>
  <c r="O284" i="19"/>
  <c r="P284" i="19"/>
  <c r="Q284" i="19"/>
  <c r="R284" i="19"/>
  <c r="S284" i="19"/>
  <c r="T284" i="19"/>
  <c r="U284" i="19"/>
  <c r="V284" i="19"/>
  <c r="W284" i="19"/>
  <c r="X284" i="19"/>
  <c r="Y284" i="19"/>
  <c r="Z284" i="19"/>
  <c r="AA284" i="19"/>
  <c r="AB284" i="19"/>
  <c r="AC284" i="19"/>
  <c r="AD284" i="19"/>
  <c r="AE284" i="19"/>
  <c r="AF284" i="19"/>
  <c r="AG284" i="19"/>
  <c r="AH284" i="19"/>
  <c r="AI284" i="19"/>
  <c r="AJ284" i="19"/>
  <c r="AK284" i="19"/>
  <c r="AL284" i="19"/>
  <c r="AM284" i="19"/>
  <c r="AN284" i="19"/>
  <c r="AO284" i="19"/>
  <c r="AP284" i="19"/>
  <c r="AQ284" i="19"/>
  <c r="B285" i="19"/>
  <c r="C285" i="19"/>
  <c r="D285" i="19"/>
  <c r="E285" i="19"/>
  <c r="F285" i="19"/>
  <c r="G285" i="19"/>
  <c r="H285" i="19"/>
  <c r="I285" i="19"/>
  <c r="J285" i="19"/>
  <c r="K285" i="19"/>
  <c r="L285" i="19"/>
  <c r="M285" i="19"/>
  <c r="N285" i="19"/>
  <c r="O285" i="19"/>
  <c r="P285" i="19"/>
  <c r="Q285" i="19"/>
  <c r="R285" i="19"/>
  <c r="S285" i="19"/>
  <c r="T285" i="19"/>
  <c r="U285" i="19"/>
  <c r="V285" i="19"/>
  <c r="W285" i="19"/>
  <c r="X285" i="19"/>
  <c r="Y285" i="19"/>
  <c r="Z285" i="19"/>
  <c r="AA285" i="19"/>
  <c r="AB285" i="19"/>
  <c r="AC285" i="19"/>
  <c r="AD285" i="19"/>
  <c r="AE285" i="19"/>
  <c r="AF285" i="19"/>
  <c r="AG285" i="19"/>
  <c r="AH285" i="19"/>
  <c r="AI285" i="19"/>
  <c r="AJ285" i="19"/>
  <c r="AK285" i="19"/>
  <c r="AL285" i="19"/>
  <c r="AM285" i="19"/>
  <c r="AN285" i="19"/>
  <c r="AO285" i="19"/>
  <c r="AP285" i="19"/>
  <c r="AQ285" i="19"/>
  <c r="B286" i="19"/>
  <c r="C286" i="19"/>
  <c r="D286" i="19"/>
  <c r="E286" i="19"/>
  <c r="F286" i="19"/>
  <c r="G286" i="19"/>
  <c r="H286" i="19"/>
  <c r="I286" i="19"/>
  <c r="J286" i="19"/>
  <c r="K286" i="19"/>
  <c r="L286" i="19"/>
  <c r="M286" i="19"/>
  <c r="N286" i="19"/>
  <c r="O286" i="19"/>
  <c r="P286" i="19"/>
  <c r="Q286" i="19"/>
  <c r="R286" i="19"/>
  <c r="S286" i="19"/>
  <c r="T286" i="19"/>
  <c r="U286" i="19"/>
  <c r="V286" i="19"/>
  <c r="W286" i="19"/>
  <c r="X286" i="19"/>
  <c r="Y286" i="19"/>
  <c r="Z286" i="19"/>
  <c r="AA286" i="19"/>
  <c r="AB286" i="19"/>
  <c r="AC286" i="19"/>
  <c r="AD286" i="19"/>
  <c r="AE286" i="19"/>
  <c r="AF286" i="19"/>
  <c r="AG286" i="19"/>
  <c r="AH286" i="19"/>
  <c r="AI286" i="19"/>
  <c r="AJ286" i="19"/>
  <c r="AK286" i="19"/>
  <c r="AL286" i="19"/>
  <c r="AM286" i="19"/>
  <c r="AN286" i="19"/>
  <c r="AO286" i="19"/>
  <c r="AP286" i="19"/>
  <c r="AQ286" i="19"/>
  <c r="B287" i="19"/>
  <c r="C287" i="19"/>
  <c r="D287" i="19"/>
  <c r="E287" i="19"/>
  <c r="F287" i="19"/>
  <c r="G287" i="19"/>
  <c r="H287" i="19"/>
  <c r="I287" i="19"/>
  <c r="J287" i="19"/>
  <c r="K287" i="19"/>
  <c r="L287" i="19"/>
  <c r="M287" i="19"/>
  <c r="N287" i="19"/>
  <c r="O287" i="19"/>
  <c r="P287" i="19"/>
  <c r="Q287" i="19"/>
  <c r="R287" i="19"/>
  <c r="S287" i="19"/>
  <c r="T287" i="19"/>
  <c r="U287" i="19"/>
  <c r="V287" i="19"/>
  <c r="W287" i="19"/>
  <c r="X287" i="19"/>
  <c r="Y287" i="19"/>
  <c r="Z287" i="19"/>
  <c r="AA287" i="19"/>
  <c r="AB287" i="19"/>
  <c r="AC287" i="19"/>
  <c r="AD287" i="19"/>
  <c r="AE287" i="19"/>
  <c r="AF287" i="19"/>
  <c r="AG287" i="19"/>
  <c r="AH287" i="19"/>
  <c r="AI287" i="19"/>
  <c r="AJ287" i="19"/>
  <c r="AK287" i="19"/>
  <c r="AL287" i="19"/>
  <c r="AM287" i="19"/>
  <c r="AN287" i="19"/>
  <c r="AO287" i="19"/>
  <c r="AP287" i="19"/>
  <c r="AQ287" i="19"/>
  <c r="B288" i="19"/>
  <c r="C288" i="19"/>
  <c r="D288" i="19"/>
  <c r="E288" i="19"/>
  <c r="F288" i="19"/>
  <c r="G288" i="19"/>
  <c r="H288" i="19"/>
  <c r="I288" i="19"/>
  <c r="J288" i="19"/>
  <c r="K288" i="19"/>
  <c r="L288" i="19"/>
  <c r="M288" i="19"/>
  <c r="N288" i="19"/>
  <c r="O288" i="19"/>
  <c r="P288" i="19"/>
  <c r="Q288" i="19"/>
  <c r="R288" i="19"/>
  <c r="S288" i="19"/>
  <c r="T288" i="19"/>
  <c r="U288" i="19"/>
  <c r="V288" i="19"/>
  <c r="W288" i="19"/>
  <c r="X288" i="19"/>
  <c r="Y288" i="19"/>
  <c r="Z288" i="19"/>
  <c r="AA288" i="19"/>
  <c r="AB288" i="19"/>
  <c r="AC288" i="19"/>
  <c r="AD288" i="19"/>
  <c r="AE288" i="19"/>
  <c r="AF288" i="19"/>
  <c r="AG288" i="19"/>
  <c r="AH288" i="19"/>
  <c r="AI288" i="19"/>
  <c r="AJ288" i="19"/>
  <c r="AK288" i="19"/>
  <c r="AL288" i="19"/>
  <c r="AM288" i="19"/>
  <c r="AN288" i="19"/>
  <c r="AO288" i="19"/>
  <c r="AP288" i="19"/>
  <c r="AQ288" i="19"/>
  <c r="B289" i="19"/>
  <c r="C289" i="19"/>
  <c r="D289" i="19"/>
  <c r="E289" i="19"/>
  <c r="F289" i="19"/>
  <c r="G289" i="19"/>
  <c r="H289" i="19"/>
  <c r="I289" i="19"/>
  <c r="J289" i="19"/>
  <c r="K289" i="19"/>
  <c r="L289" i="19"/>
  <c r="M289" i="19"/>
  <c r="N289" i="19"/>
  <c r="O289" i="19"/>
  <c r="P289" i="19"/>
  <c r="Q289" i="19"/>
  <c r="R289" i="19"/>
  <c r="S289" i="19"/>
  <c r="T289" i="19"/>
  <c r="U289" i="19"/>
  <c r="V289" i="19"/>
  <c r="W289" i="19"/>
  <c r="X289" i="19"/>
  <c r="Y289" i="19"/>
  <c r="Z289" i="19"/>
  <c r="AA289" i="19"/>
  <c r="AB289" i="19"/>
  <c r="AC289" i="19"/>
  <c r="AD289" i="19"/>
  <c r="AE289" i="19"/>
  <c r="AF289" i="19"/>
  <c r="AG289" i="19"/>
  <c r="AH289" i="19"/>
  <c r="AI289" i="19"/>
  <c r="AJ289" i="19"/>
  <c r="AK289" i="19"/>
  <c r="AL289" i="19"/>
  <c r="AM289" i="19"/>
  <c r="AN289" i="19"/>
  <c r="AO289" i="19"/>
  <c r="AP289" i="19"/>
  <c r="AQ289" i="19"/>
  <c r="B290" i="19"/>
  <c r="C290" i="19"/>
  <c r="D290" i="19"/>
  <c r="E290" i="19"/>
  <c r="F290" i="19"/>
  <c r="G290" i="19"/>
  <c r="H290" i="19"/>
  <c r="I290" i="19"/>
  <c r="J290" i="19"/>
  <c r="K290" i="19"/>
  <c r="L290" i="19"/>
  <c r="M290" i="19"/>
  <c r="N290" i="19"/>
  <c r="O290" i="19"/>
  <c r="P290" i="19"/>
  <c r="Q290" i="19"/>
  <c r="R290" i="19"/>
  <c r="S290" i="19"/>
  <c r="T290" i="19"/>
  <c r="U290" i="19"/>
  <c r="V290" i="19"/>
  <c r="W290" i="19"/>
  <c r="X290" i="19"/>
  <c r="Y290" i="19"/>
  <c r="Z290" i="19"/>
  <c r="AA290" i="19"/>
  <c r="AB290" i="19"/>
  <c r="AC290" i="19"/>
  <c r="AD290" i="19"/>
  <c r="AE290" i="19"/>
  <c r="AF290" i="19"/>
  <c r="AG290" i="19"/>
  <c r="AH290" i="19"/>
  <c r="AI290" i="19"/>
  <c r="AJ290" i="19"/>
  <c r="AK290" i="19"/>
  <c r="AL290" i="19"/>
  <c r="AM290" i="19"/>
  <c r="AN290" i="19"/>
  <c r="AO290" i="19"/>
  <c r="AP290" i="19"/>
  <c r="AQ290" i="19"/>
  <c r="B291" i="19"/>
  <c r="C291" i="19"/>
  <c r="D291" i="19"/>
  <c r="E291" i="19"/>
  <c r="F291" i="19"/>
  <c r="G291" i="19"/>
  <c r="H291" i="19"/>
  <c r="I291" i="19"/>
  <c r="J291" i="19"/>
  <c r="K291" i="19"/>
  <c r="L291" i="19"/>
  <c r="M291" i="19"/>
  <c r="N291" i="19"/>
  <c r="O291" i="19"/>
  <c r="P291" i="19"/>
  <c r="Q291" i="19"/>
  <c r="R291" i="19"/>
  <c r="S291" i="19"/>
  <c r="T291" i="19"/>
  <c r="U291" i="19"/>
  <c r="V291" i="19"/>
  <c r="W291" i="19"/>
  <c r="X291" i="19"/>
  <c r="Y291" i="19"/>
  <c r="Z291" i="19"/>
  <c r="AA291" i="19"/>
  <c r="AB291" i="19"/>
  <c r="AC291" i="19"/>
  <c r="AD291" i="19"/>
  <c r="AE291" i="19"/>
  <c r="AF291" i="19"/>
  <c r="AG291" i="19"/>
  <c r="AH291" i="19"/>
  <c r="AI291" i="19"/>
  <c r="AJ291" i="19"/>
  <c r="AK291" i="19"/>
  <c r="AL291" i="19"/>
  <c r="AM291" i="19"/>
  <c r="AN291" i="19"/>
  <c r="AO291" i="19"/>
  <c r="AP291" i="19"/>
  <c r="AQ291" i="19"/>
  <c r="B292" i="19"/>
  <c r="C292" i="19"/>
  <c r="D292" i="19"/>
  <c r="E292" i="19"/>
  <c r="F292" i="19"/>
  <c r="G292" i="19"/>
  <c r="H292" i="19"/>
  <c r="I292" i="19"/>
  <c r="J292" i="19"/>
  <c r="K292" i="19"/>
  <c r="L292" i="19"/>
  <c r="M292" i="19"/>
  <c r="N292" i="19"/>
  <c r="O292" i="19"/>
  <c r="P292" i="19"/>
  <c r="Q292" i="19"/>
  <c r="R292" i="19"/>
  <c r="S292" i="19"/>
  <c r="T292" i="19"/>
  <c r="U292" i="19"/>
  <c r="V292" i="19"/>
  <c r="W292" i="19"/>
  <c r="X292" i="19"/>
  <c r="Y292" i="19"/>
  <c r="Z292" i="19"/>
  <c r="AA292" i="19"/>
  <c r="AB292" i="19"/>
  <c r="AC292" i="19"/>
  <c r="AD292" i="19"/>
  <c r="AE292" i="19"/>
  <c r="AF292" i="19"/>
  <c r="AG292" i="19"/>
  <c r="AH292" i="19"/>
  <c r="AI292" i="19"/>
  <c r="AJ292" i="19"/>
  <c r="AK292" i="19"/>
  <c r="AL292" i="19"/>
  <c r="AM292" i="19"/>
  <c r="AN292" i="19"/>
  <c r="AO292" i="19"/>
  <c r="AP292" i="19"/>
  <c r="AQ292" i="19"/>
  <c r="B293" i="19"/>
  <c r="C293" i="19"/>
  <c r="D293" i="19"/>
  <c r="E293" i="19"/>
  <c r="F293" i="19"/>
  <c r="G293" i="19"/>
  <c r="H293" i="19"/>
  <c r="I293" i="19"/>
  <c r="J293" i="19"/>
  <c r="K293" i="19"/>
  <c r="L293" i="19"/>
  <c r="M293" i="19"/>
  <c r="N293" i="19"/>
  <c r="O293" i="19"/>
  <c r="P293" i="19"/>
  <c r="Q293" i="19"/>
  <c r="R293" i="19"/>
  <c r="S293" i="19"/>
  <c r="T293" i="19"/>
  <c r="U293" i="19"/>
  <c r="V293" i="19"/>
  <c r="W293" i="19"/>
  <c r="X293" i="19"/>
  <c r="Y293" i="19"/>
  <c r="Z293" i="19"/>
  <c r="AA293" i="19"/>
  <c r="AB293" i="19"/>
  <c r="AC293" i="19"/>
  <c r="AD293" i="19"/>
  <c r="AE293" i="19"/>
  <c r="AF293" i="19"/>
  <c r="AG293" i="19"/>
  <c r="AH293" i="19"/>
  <c r="AI293" i="19"/>
  <c r="AJ293" i="19"/>
  <c r="AK293" i="19"/>
  <c r="AL293" i="19"/>
  <c r="AM293" i="19"/>
  <c r="AN293" i="19"/>
  <c r="AO293" i="19"/>
  <c r="AP293" i="19"/>
  <c r="AQ293" i="19"/>
  <c r="B294" i="19"/>
  <c r="C294" i="19"/>
  <c r="D294" i="19"/>
  <c r="E294" i="19"/>
  <c r="F294" i="19"/>
  <c r="G294" i="19"/>
  <c r="H294" i="19"/>
  <c r="I294" i="19"/>
  <c r="J294" i="19"/>
  <c r="K294" i="19"/>
  <c r="L294" i="19"/>
  <c r="M294" i="19"/>
  <c r="N294" i="19"/>
  <c r="O294" i="19"/>
  <c r="P294" i="19"/>
  <c r="Q294" i="19"/>
  <c r="R294" i="19"/>
  <c r="S294" i="19"/>
  <c r="T294" i="19"/>
  <c r="U294" i="19"/>
  <c r="V294" i="19"/>
  <c r="W294" i="19"/>
  <c r="X294" i="19"/>
  <c r="Y294" i="19"/>
  <c r="Z294" i="19"/>
  <c r="AA294" i="19"/>
  <c r="AB294" i="19"/>
  <c r="AC294" i="19"/>
  <c r="AD294" i="19"/>
  <c r="AE294" i="19"/>
  <c r="AF294" i="19"/>
  <c r="AG294" i="19"/>
  <c r="AH294" i="19"/>
  <c r="AI294" i="19"/>
  <c r="AJ294" i="19"/>
  <c r="AK294" i="19"/>
  <c r="AL294" i="19"/>
  <c r="AM294" i="19"/>
  <c r="AN294" i="19"/>
  <c r="AO294" i="19"/>
  <c r="AP294" i="19"/>
  <c r="AQ294" i="19"/>
  <c r="B295" i="19"/>
  <c r="C295" i="19"/>
  <c r="D295" i="19"/>
  <c r="E295" i="19"/>
  <c r="F295" i="19"/>
  <c r="G295" i="19"/>
  <c r="H295" i="19"/>
  <c r="I295" i="19"/>
  <c r="J295" i="19"/>
  <c r="K295" i="19"/>
  <c r="L295" i="19"/>
  <c r="M295" i="19"/>
  <c r="N295" i="19"/>
  <c r="O295" i="19"/>
  <c r="P295" i="19"/>
  <c r="Q295" i="19"/>
  <c r="R295" i="19"/>
  <c r="S295" i="19"/>
  <c r="T295" i="19"/>
  <c r="U295" i="19"/>
  <c r="V295" i="19"/>
  <c r="W295" i="19"/>
  <c r="X295" i="19"/>
  <c r="Y295" i="19"/>
  <c r="Z295" i="19"/>
  <c r="AA295" i="19"/>
  <c r="AB295" i="19"/>
  <c r="AC295" i="19"/>
  <c r="AD295" i="19"/>
  <c r="AE295" i="19"/>
  <c r="AF295" i="19"/>
  <c r="AG295" i="19"/>
  <c r="AH295" i="19"/>
  <c r="AI295" i="19"/>
  <c r="AJ295" i="19"/>
  <c r="AK295" i="19"/>
  <c r="AL295" i="19"/>
  <c r="AM295" i="19"/>
  <c r="AN295" i="19"/>
  <c r="AO295" i="19"/>
  <c r="AP295" i="19"/>
  <c r="AQ295" i="19"/>
  <c r="B296" i="19"/>
  <c r="C296" i="19"/>
  <c r="D296" i="19"/>
  <c r="E296" i="19"/>
  <c r="F296" i="19"/>
  <c r="G296" i="19"/>
  <c r="H296" i="19"/>
  <c r="I296" i="19"/>
  <c r="J296" i="19"/>
  <c r="K296" i="19"/>
  <c r="L296" i="19"/>
  <c r="M296" i="19"/>
  <c r="N296" i="19"/>
  <c r="O296" i="19"/>
  <c r="P296" i="19"/>
  <c r="Q296" i="19"/>
  <c r="R296" i="19"/>
  <c r="S296" i="19"/>
  <c r="T296" i="19"/>
  <c r="U296" i="19"/>
  <c r="V296" i="19"/>
  <c r="W296" i="19"/>
  <c r="X296" i="19"/>
  <c r="Y296" i="19"/>
  <c r="Z296" i="19"/>
  <c r="AA296" i="19"/>
  <c r="AB296" i="19"/>
  <c r="AC296" i="19"/>
  <c r="AD296" i="19"/>
  <c r="AE296" i="19"/>
  <c r="AF296" i="19"/>
  <c r="AG296" i="19"/>
  <c r="AH296" i="19"/>
  <c r="AI296" i="19"/>
  <c r="AJ296" i="19"/>
  <c r="AK296" i="19"/>
  <c r="AL296" i="19"/>
  <c r="AM296" i="19"/>
  <c r="AN296" i="19"/>
  <c r="AO296" i="19"/>
  <c r="AP296" i="19"/>
  <c r="AQ296" i="19"/>
  <c r="B297" i="19"/>
  <c r="C297" i="19"/>
  <c r="D297" i="19"/>
  <c r="E297" i="19"/>
  <c r="F297" i="19"/>
  <c r="G297" i="19"/>
  <c r="H297" i="19"/>
  <c r="I297" i="19"/>
  <c r="J297" i="19"/>
  <c r="K297" i="19"/>
  <c r="L297" i="19"/>
  <c r="M297" i="19"/>
  <c r="N297" i="19"/>
  <c r="O297" i="19"/>
  <c r="P297" i="19"/>
  <c r="Q297" i="19"/>
  <c r="R297" i="19"/>
  <c r="S297" i="19"/>
  <c r="T297" i="19"/>
  <c r="U297" i="19"/>
  <c r="V297" i="19"/>
  <c r="W297" i="19"/>
  <c r="X297" i="19"/>
  <c r="Y297" i="19"/>
  <c r="Z297" i="19"/>
  <c r="AA297" i="19"/>
  <c r="AB297" i="19"/>
  <c r="AC297" i="19"/>
  <c r="AD297" i="19"/>
  <c r="AE297" i="19"/>
  <c r="AF297" i="19"/>
  <c r="AG297" i="19"/>
  <c r="AH297" i="19"/>
  <c r="AI297" i="19"/>
  <c r="AJ297" i="19"/>
  <c r="AK297" i="19"/>
  <c r="AL297" i="19"/>
  <c r="AM297" i="19"/>
  <c r="AN297" i="19"/>
  <c r="AO297" i="19"/>
  <c r="AP297" i="19"/>
  <c r="AQ297" i="19"/>
  <c r="B298" i="19"/>
  <c r="C298" i="19"/>
  <c r="D298" i="19"/>
  <c r="E298" i="19"/>
  <c r="F298" i="19"/>
  <c r="G298" i="19"/>
  <c r="H298" i="19"/>
  <c r="I298" i="19"/>
  <c r="J298" i="19"/>
  <c r="K298" i="19"/>
  <c r="L298" i="19"/>
  <c r="M298" i="19"/>
  <c r="N298" i="19"/>
  <c r="O298" i="19"/>
  <c r="P298" i="19"/>
  <c r="Q298" i="19"/>
  <c r="R298" i="19"/>
  <c r="S298" i="19"/>
  <c r="T298" i="19"/>
  <c r="U298" i="19"/>
  <c r="V298" i="19"/>
  <c r="W298" i="19"/>
  <c r="X298" i="19"/>
  <c r="Y298" i="19"/>
  <c r="Z298" i="19"/>
  <c r="AA298" i="19"/>
  <c r="AB298" i="19"/>
  <c r="AC298" i="19"/>
  <c r="AD298" i="19"/>
  <c r="AE298" i="19"/>
  <c r="AF298" i="19"/>
  <c r="AG298" i="19"/>
  <c r="AH298" i="19"/>
  <c r="AI298" i="19"/>
  <c r="AJ298" i="19"/>
  <c r="AK298" i="19"/>
  <c r="AL298" i="19"/>
  <c r="AM298" i="19"/>
  <c r="AN298" i="19"/>
  <c r="AO298" i="19"/>
  <c r="AP298" i="19"/>
  <c r="AQ298" i="19"/>
  <c r="AQ156" i="19"/>
  <c r="C6" i="19"/>
  <c r="D6" i="19"/>
  <c r="E6" i="19"/>
  <c r="F6" i="19"/>
  <c r="G6" i="19"/>
  <c r="H6" i="19"/>
  <c r="P6" i="19"/>
  <c r="Q6" i="19"/>
  <c r="R6" i="19"/>
  <c r="S6" i="19"/>
  <c r="T6" i="19"/>
  <c r="U6" i="19"/>
  <c r="V6" i="19"/>
  <c r="W6" i="19"/>
  <c r="X6" i="19"/>
  <c r="Y6" i="19"/>
  <c r="Z6" i="19"/>
  <c r="AA6" i="19"/>
  <c r="AB6" i="19"/>
  <c r="AC6" i="19"/>
  <c r="AD6" i="19"/>
  <c r="AE6" i="19"/>
  <c r="AF6" i="19"/>
  <c r="AG6" i="19"/>
  <c r="AH6" i="19"/>
  <c r="AI6" i="19"/>
  <c r="AJ6" i="19"/>
  <c r="AK6" i="19"/>
  <c r="AL6" i="19"/>
  <c r="AM6" i="19"/>
  <c r="AN6" i="19"/>
  <c r="AO6" i="19"/>
  <c r="AP6" i="19"/>
  <c r="AQ6" i="19"/>
  <c r="C7" i="19"/>
  <c r="D7" i="19"/>
  <c r="E7" i="19"/>
  <c r="F7" i="19"/>
  <c r="G7" i="19"/>
  <c r="H7" i="19"/>
  <c r="P7" i="19"/>
  <c r="Q7" i="19"/>
  <c r="R7" i="19"/>
  <c r="S7" i="19"/>
  <c r="T7" i="19"/>
  <c r="U7" i="19"/>
  <c r="V7" i="19"/>
  <c r="W7" i="19"/>
  <c r="X7" i="19"/>
  <c r="Y7" i="19"/>
  <c r="Z7" i="19"/>
  <c r="AA7" i="19"/>
  <c r="AB7" i="19"/>
  <c r="AC7" i="19"/>
  <c r="AD7" i="19"/>
  <c r="AE7" i="19"/>
  <c r="AF7" i="19"/>
  <c r="AG7" i="19"/>
  <c r="AH7" i="19"/>
  <c r="AI7" i="19"/>
  <c r="AJ7" i="19"/>
  <c r="AK7" i="19"/>
  <c r="AL7" i="19"/>
  <c r="AM7" i="19"/>
  <c r="AN7" i="19"/>
  <c r="AO7" i="19"/>
  <c r="AP7" i="19"/>
  <c r="AQ7" i="19"/>
  <c r="C8" i="19"/>
  <c r="D8" i="19"/>
  <c r="E8" i="19"/>
  <c r="F8" i="19"/>
  <c r="G8" i="19"/>
  <c r="H8" i="19"/>
  <c r="P8" i="19"/>
  <c r="Q8" i="19"/>
  <c r="R8" i="19"/>
  <c r="S8" i="19"/>
  <c r="T8" i="19"/>
  <c r="U8" i="19"/>
  <c r="V8" i="19"/>
  <c r="W8" i="19"/>
  <c r="X8" i="19"/>
  <c r="Y8" i="19"/>
  <c r="Z8" i="19"/>
  <c r="AA8" i="19"/>
  <c r="AB8" i="19"/>
  <c r="AC8" i="19"/>
  <c r="AD8" i="19"/>
  <c r="AE8" i="19"/>
  <c r="AF8" i="19"/>
  <c r="AG8" i="19"/>
  <c r="AH8" i="19"/>
  <c r="AI8" i="19"/>
  <c r="AJ8" i="19"/>
  <c r="AK8" i="19"/>
  <c r="AL8" i="19"/>
  <c r="AM8" i="19"/>
  <c r="AN8" i="19"/>
  <c r="AO8" i="19"/>
  <c r="AP8" i="19"/>
  <c r="AQ8" i="19"/>
  <c r="C9" i="19"/>
  <c r="D9" i="19"/>
  <c r="E9" i="19"/>
  <c r="F9" i="19"/>
  <c r="G9" i="19"/>
  <c r="H9" i="19"/>
  <c r="P9" i="19"/>
  <c r="Q9" i="19"/>
  <c r="R9" i="19"/>
  <c r="S9" i="19"/>
  <c r="T9" i="19"/>
  <c r="U9" i="19"/>
  <c r="V9" i="19"/>
  <c r="W9" i="19"/>
  <c r="X9" i="19"/>
  <c r="Y9" i="19"/>
  <c r="Z9" i="19"/>
  <c r="AA9" i="19"/>
  <c r="AB9" i="19"/>
  <c r="AC9" i="19"/>
  <c r="AD9" i="19"/>
  <c r="AE9" i="19"/>
  <c r="AF9" i="19"/>
  <c r="AG9" i="19"/>
  <c r="AH9" i="19"/>
  <c r="AI9" i="19"/>
  <c r="AJ9" i="19"/>
  <c r="AK9" i="19"/>
  <c r="AL9" i="19"/>
  <c r="AM9" i="19"/>
  <c r="AN9" i="19"/>
  <c r="AO9" i="19"/>
  <c r="AP9" i="19"/>
  <c r="AQ9" i="19"/>
  <c r="C10" i="19"/>
  <c r="D10" i="19"/>
  <c r="E10" i="19"/>
  <c r="F10" i="19"/>
  <c r="G10" i="19"/>
  <c r="H10" i="19"/>
  <c r="P10" i="19"/>
  <c r="Q10" i="19"/>
  <c r="R10" i="19"/>
  <c r="S10" i="19"/>
  <c r="T10" i="19"/>
  <c r="U10" i="19"/>
  <c r="V10" i="19"/>
  <c r="W10" i="19"/>
  <c r="X10" i="19"/>
  <c r="Y10" i="19"/>
  <c r="Z10" i="19"/>
  <c r="AA10" i="19"/>
  <c r="AB10" i="19"/>
  <c r="AC10" i="19"/>
  <c r="AD10" i="19"/>
  <c r="AE10" i="19"/>
  <c r="AF10" i="19"/>
  <c r="AG10" i="19"/>
  <c r="AH10" i="19"/>
  <c r="AI10" i="19"/>
  <c r="AJ10" i="19"/>
  <c r="AK10" i="19"/>
  <c r="AL10" i="19"/>
  <c r="AM10" i="19"/>
  <c r="AN10" i="19"/>
  <c r="AO10" i="19"/>
  <c r="AP10" i="19"/>
  <c r="AQ10" i="19"/>
  <c r="C11" i="19"/>
  <c r="D11" i="19"/>
  <c r="E11" i="19"/>
  <c r="F11" i="19"/>
  <c r="G11" i="19"/>
  <c r="H11" i="19"/>
  <c r="P11" i="19"/>
  <c r="Q11" i="19"/>
  <c r="R11" i="19"/>
  <c r="S11" i="19"/>
  <c r="T11" i="19"/>
  <c r="U11" i="19"/>
  <c r="V11" i="19"/>
  <c r="W11" i="19"/>
  <c r="X11" i="19"/>
  <c r="Y11" i="19"/>
  <c r="Z11" i="19"/>
  <c r="AA11" i="19"/>
  <c r="AB11" i="19"/>
  <c r="AC11" i="19"/>
  <c r="AD11" i="19"/>
  <c r="AE11" i="19"/>
  <c r="AF11" i="19"/>
  <c r="AG11" i="19"/>
  <c r="AH11" i="19"/>
  <c r="AI11" i="19"/>
  <c r="AJ11" i="19"/>
  <c r="AK11" i="19"/>
  <c r="AL11" i="19"/>
  <c r="AM11" i="19"/>
  <c r="AN11" i="19"/>
  <c r="AO11" i="19"/>
  <c r="AP11" i="19"/>
  <c r="AQ11" i="19"/>
  <c r="C12" i="19"/>
  <c r="D12" i="19"/>
  <c r="E12" i="19"/>
  <c r="F12" i="19"/>
  <c r="G12" i="19"/>
  <c r="H12" i="19"/>
  <c r="P12" i="19"/>
  <c r="Q12" i="19"/>
  <c r="R12" i="19"/>
  <c r="S12" i="19"/>
  <c r="T12" i="19"/>
  <c r="U12" i="19"/>
  <c r="V12" i="19"/>
  <c r="W12" i="19"/>
  <c r="X12" i="19"/>
  <c r="Y12" i="19"/>
  <c r="Z12" i="19"/>
  <c r="AA12" i="19"/>
  <c r="AB12" i="19"/>
  <c r="AC12" i="19"/>
  <c r="AD12" i="19"/>
  <c r="AE12" i="19"/>
  <c r="AF12" i="19"/>
  <c r="AG12" i="19"/>
  <c r="AH12" i="19"/>
  <c r="AI12" i="19"/>
  <c r="AJ12" i="19"/>
  <c r="AK12" i="19"/>
  <c r="AL12" i="19"/>
  <c r="AM12" i="19"/>
  <c r="AN12" i="19"/>
  <c r="AO12" i="19"/>
  <c r="AP12" i="19"/>
  <c r="AQ12" i="19"/>
  <c r="C13" i="19"/>
  <c r="D13" i="19"/>
  <c r="E13" i="19"/>
  <c r="F13" i="19"/>
  <c r="G13" i="19"/>
  <c r="H13" i="19"/>
  <c r="P13" i="19"/>
  <c r="Q13" i="19"/>
  <c r="R13" i="19"/>
  <c r="S13" i="19"/>
  <c r="T13" i="19"/>
  <c r="U13" i="19"/>
  <c r="V13" i="19"/>
  <c r="W13" i="19"/>
  <c r="X13" i="19"/>
  <c r="Y13" i="19"/>
  <c r="Z13" i="19"/>
  <c r="AA13" i="19"/>
  <c r="AB13" i="19"/>
  <c r="AC13" i="19"/>
  <c r="AD13" i="19"/>
  <c r="AE13" i="19"/>
  <c r="AF13" i="19"/>
  <c r="AG13" i="19"/>
  <c r="AH13" i="19"/>
  <c r="AI13" i="19"/>
  <c r="AJ13" i="19"/>
  <c r="AK13" i="19"/>
  <c r="AL13" i="19"/>
  <c r="AM13" i="19"/>
  <c r="AN13" i="19"/>
  <c r="AO13" i="19"/>
  <c r="AP13" i="19"/>
  <c r="AQ13" i="19"/>
  <c r="C14" i="19"/>
  <c r="D14" i="19"/>
  <c r="E14" i="19"/>
  <c r="F14" i="19"/>
  <c r="G14" i="19"/>
  <c r="H14" i="19"/>
  <c r="P14" i="19"/>
  <c r="Q14" i="19"/>
  <c r="R14" i="19"/>
  <c r="S14" i="19"/>
  <c r="T14" i="19"/>
  <c r="U14" i="19"/>
  <c r="V14" i="19"/>
  <c r="W14" i="19"/>
  <c r="X14" i="19"/>
  <c r="Y14" i="19"/>
  <c r="Z14" i="19"/>
  <c r="AA14" i="19"/>
  <c r="AB14" i="19"/>
  <c r="AC14" i="19"/>
  <c r="AD14" i="19"/>
  <c r="AE14" i="19"/>
  <c r="AF14" i="19"/>
  <c r="AG14" i="19"/>
  <c r="AH14" i="19"/>
  <c r="AI14" i="19"/>
  <c r="AJ14" i="19"/>
  <c r="AK14" i="19"/>
  <c r="AL14" i="19"/>
  <c r="AM14" i="19"/>
  <c r="AN14" i="19"/>
  <c r="AO14" i="19"/>
  <c r="AP14" i="19"/>
  <c r="AQ14" i="19"/>
  <c r="C15" i="19"/>
  <c r="D15" i="19"/>
  <c r="E15" i="19"/>
  <c r="F15" i="19"/>
  <c r="G15" i="19"/>
  <c r="H15" i="19"/>
  <c r="P15" i="19"/>
  <c r="Q15" i="19"/>
  <c r="R15" i="19"/>
  <c r="S15" i="19"/>
  <c r="T15" i="19"/>
  <c r="U15" i="19"/>
  <c r="V15" i="19"/>
  <c r="W15" i="19"/>
  <c r="X15" i="19"/>
  <c r="Y15" i="19"/>
  <c r="Z15" i="19"/>
  <c r="AA15" i="19"/>
  <c r="AB15" i="19"/>
  <c r="AC15" i="19"/>
  <c r="AD15" i="19"/>
  <c r="AE15" i="19"/>
  <c r="AF15" i="19"/>
  <c r="AG15" i="19"/>
  <c r="AH15" i="19"/>
  <c r="AI15" i="19"/>
  <c r="AJ15" i="19"/>
  <c r="AK15" i="19"/>
  <c r="AL15" i="19"/>
  <c r="AM15" i="19"/>
  <c r="AN15" i="19"/>
  <c r="AO15" i="19"/>
  <c r="AP15" i="19"/>
  <c r="AQ15" i="19"/>
  <c r="C16" i="19"/>
  <c r="D16" i="19"/>
  <c r="E16" i="19"/>
  <c r="F16" i="19"/>
  <c r="G16" i="19"/>
  <c r="H16" i="19"/>
  <c r="P16" i="19"/>
  <c r="Q16" i="19"/>
  <c r="R16" i="19"/>
  <c r="S16" i="19"/>
  <c r="T16" i="19"/>
  <c r="U16" i="19"/>
  <c r="V16" i="19"/>
  <c r="W16" i="19"/>
  <c r="X16" i="19"/>
  <c r="Y16" i="19"/>
  <c r="Z16" i="19"/>
  <c r="AA16" i="19"/>
  <c r="AB16" i="19"/>
  <c r="AC16" i="19"/>
  <c r="AD16" i="19"/>
  <c r="AE16" i="19"/>
  <c r="AF16" i="19"/>
  <c r="AG16" i="19"/>
  <c r="AH16" i="19"/>
  <c r="AI16" i="19"/>
  <c r="AJ16" i="19"/>
  <c r="AK16" i="19"/>
  <c r="AL16" i="19"/>
  <c r="AM16" i="19"/>
  <c r="AN16" i="19"/>
  <c r="AO16" i="19"/>
  <c r="AP16" i="19"/>
  <c r="AQ16" i="19"/>
  <c r="C17" i="19"/>
  <c r="D17" i="19"/>
  <c r="E17" i="19"/>
  <c r="F17" i="19"/>
  <c r="G17" i="19"/>
  <c r="H17" i="19"/>
  <c r="P17" i="19"/>
  <c r="Q17" i="19"/>
  <c r="R17" i="19"/>
  <c r="S17" i="19"/>
  <c r="T17" i="19"/>
  <c r="U17" i="19"/>
  <c r="V17" i="19"/>
  <c r="W17" i="19"/>
  <c r="X17" i="19"/>
  <c r="Y17" i="19"/>
  <c r="Z17" i="19"/>
  <c r="AA17" i="19"/>
  <c r="AB17" i="19"/>
  <c r="AC17" i="19"/>
  <c r="AD17" i="19"/>
  <c r="AE17" i="19"/>
  <c r="AF17" i="19"/>
  <c r="AG17" i="19"/>
  <c r="AH17" i="19"/>
  <c r="AI17" i="19"/>
  <c r="AJ17" i="19"/>
  <c r="AK17" i="19"/>
  <c r="AL17" i="19"/>
  <c r="AM17" i="19"/>
  <c r="AN17" i="19"/>
  <c r="AO17" i="19"/>
  <c r="AP17" i="19"/>
  <c r="AQ17" i="19"/>
  <c r="C18" i="19"/>
  <c r="D18" i="19"/>
  <c r="E18" i="19"/>
  <c r="F18" i="19"/>
  <c r="G18" i="19"/>
  <c r="H18" i="19"/>
  <c r="P18" i="19"/>
  <c r="Q18" i="19"/>
  <c r="R18" i="19"/>
  <c r="S18" i="19"/>
  <c r="T18" i="19"/>
  <c r="U18" i="19"/>
  <c r="V18" i="19"/>
  <c r="W18" i="19"/>
  <c r="X18" i="19"/>
  <c r="Y18" i="19"/>
  <c r="Z18" i="19"/>
  <c r="AA18" i="19"/>
  <c r="AB18" i="19"/>
  <c r="AC18" i="19"/>
  <c r="AD18" i="19"/>
  <c r="AE18" i="19"/>
  <c r="AF18" i="19"/>
  <c r="AG18" i="19"/>
  <c r="AH18" i="19"/>
  <c r="AI18" i="19"/>
  <c r="AJ18" i="19"/>
  <c r="AK18" i="19"/>
  <c r="AL18" i="19"/>
  <c r="AM18" i="19"/>
  <c r="AN18" i="19"/>
  <c r="AO18" i="19"/>
  <c r="AP18" i="19"/>
  <c r="AQ18" i="19"/>
  <c r="C19" i="19"/>
  <c r="D19" i="19"/>
  <c r="E19" i="19"/>
  <c r="F19" i="19"/>
  <c r="G19" i="19"/>
  <c r="H19" i="19"/>
  <c r="P19" i="19"/>
  <c r="Q19" i="19"/>
  <c r="R19" i="19"/>
  <c r="S19" i="19"/>
  <c r="T19" i="19"/>
  <c r="U19" i="19"/>
  <c r="V19" i="19"/>
  <c r="W19" i="19"/>
  <c r="X19" i="19"/>
  <c r="Y19" i="19"/>
  <c r="Z19" i="19"/>
  <c r="AA19" i="19"/>
  <c r="AB19" i="19"/>
  <c r="AC19" i="19"/>
  <c r="AD19" i="19"/>
  <c r="AE19" i="19"/>
  <c r="AF19" i="19"/>
  <c r="AG19" i="19"/>
  <c r="AH19" i="19"/>
  <c r="AI19" i="19"/>
  <c r="AJ19" i="19"/>
  <c r="AK19" i="19"/>
  <c r="AL19" i="19"/>
  <c r="AM19" i="19"/>
  <c r="AN19" i="19"/>
  <c r="AO19" i="19"/>
  <c r="AP19" i="19"/>
  <c r="AQ19" i="19"/>
  <c r="C20" i="19"/>
  <c r="D20" i="19"/>
  <c r="E20" i="19"/>
  <c r="F20" i="19"/>
  <c r="G20" i="19"/>
  <c r="H20" i="19"/>
  <c r="P20" i="19"/>
  <c r="Q20" i="19"/>
  <c r="R20" i="19"/>
  <c r="S20" i="19"/>
  <c r="T20" i="19"/>
  <c r="U20" i="19"/>
  <c r="V20" i="19"/>
  <c r="W20" i="19"/>
  <c r="X20" i="19"/>
  <c r="Y20" i="19"/>
  <c r="Z20" i="19"/>
  <c r="AA20" i="19"/>
  <c r="AB20" i="19"/>
  <c r="AC20" i="19"/>
  <c r="AD20" i="19"/>
  <c r="AE20" i="19"/>
  <c r="AF20" i="19"/>
  <c r="AG20" i="19"/>
  <c r="AH20" i="19"/>
  <c r="AI20" i="19"/>
  <c r="AJ20" i="19"/>
  <c r="AK20" i="19"/>
  <c r="AL20" i="19"/>
  <c r="AM20" i="19"/>
  <c r="AN20" i="19"/>
  <c r="AO20" i="19"/>
  <c r="AP20" i="19"/>
  <c r="AQ20" i="19"/>
  <c r="C21" i="19"/>
  <c r="D21" i="19"/>
  <c r="E21" i="19"/>
  <c r="F21" i="19"/>
  <c r="G21" i="19"/>
  <c r="H21" i="19"/>
  <c r="P21" i="19"/>
  <c r="Q21" i="19"/>
  <c r="R21" i="19"/>
  <c r="S21" i="19"/>
  <c r="T21" i="19"/>
  <c r="U21" i="19"/>
  <c r="V21" i="19"/>
  <c r="W21" i="19"/>
  <c r="X21" i="19"/>
  <c r="Y21" i="19"/>
  <c r="Z21" i="19"/>
  <c r="AA21" i="19"/>
  <c r="AB21" i="19"/>
  <c r="AC21" i="19"/>
  <c r="AD21" i="19"/>
  <c r="AE21" i="19"/>
  <c r="AF21" i="19"/>
  <c r="AG21" i="19"/>
  <c r="AH21" i="19"/>
  <c r="AI21" i="19"/>
  <c r="AJ21" i="19"/>
  <c r="AK21" i="19"/>
  <c r="AL21" i="19"/>
  <c r="AM21" i="19"/>
  <c r="AN21" i="19"/>
  <c r="AO21" i="19"/>
  <c r="AP21" i="19"/>
  <c r="AQ21" i="19"/>
  <c r="C22" i="19"/>
  <c r="D22" i="19"/>
  <c r="E22" i="19"/>
  <c r="F22" i="19"/>
  <c r="G22" i="19"/>
  <c r="H22" i="19"/>
  <c r="P22" i="19"/>
  <c r="Q22" i="19"/>
  <c r="R22" i="19"/>
  <c r="S22" i="19"/>
  <c r="T22" i="19"/>
  <c r="U22" i="19"/>
  <c r="V22" i="19"/>
  <c r="W22" i="19"/>
  <c r="X22" i="19"/>
  <c r="Y22" i="19"/>
  <c r="Z22" i="19"/>
  <c r="AA22" i="19"/>
  <c r="AB22" i="19"/>
  <c r="AC22" i="19"/>
  <c r="AD22" i="19"/>
  <c r="AE22" i="19"/>
  <c r="AF22" i="19"/>
  <c r="AG22" i="19"/>
  <c r="AH22" i="19"/>
  <c r="AI22" i="19"/>
  <c r="AJ22" i="19"/>
  <c r="AK22" i="19"/>
  <c r="AL22" i="19"/>
  <c r="AM22" i="19"/>
  <c r="AN22" i="19"/>
  <c r="AO22" i="19"/>
  <c r="AP22" i="19"/>
  <c r="AQ22" i="19"/>
  <c r="C23" i="19"/>
  <c r="D23" i="19"/>
  <c r="E23" i="19"/>
  <c r="F23" i="19"/>
  <c r="G23" i="19"/>
  <c r="H23" i="19"/>
  <c r="P23" i="19"/>
  <c r="Q23" i="19"/>
  <c r="R23" i="19"/>
  <c r="S23" i="19"/>
  <c r="T23" i="19"/>
  <c r="U23" i="19"/>
  <c r="V23" i="19"/>
  <c r="W23" i="19"/>
  <c r="X23" i="19"/>
  <c r="Y23" i="19"/>
  <c r="Z23" i="19"/>
  <c r="AA23" i="19"/>
  <c r="AB23" i="19"/>
  <c r="AC23" i="19"/>
  <c r="AD23" i="19"/>
  <c r="AE23" i="19"/>
  <c r="AF23" i="19"/>
  <c r="AG23" i="19"/>
  <c r="AH23" i="19"/>
  <c r="AI23" i="19"/>
  <c r="AJ23" i="19"/>
  <c r="AK23" i="19"/>
  <c r="AL23" i="19"/>
  <c r="AM23" i="19"/>
  <c r="AN23" i="19"/>
  <c r="AO23" i="19"/>
  <c r="AP23" i="19"/>
  <c r="AQ23" i="19"/>
  <c r="C24" i="19"/>
  <c r="D24" i="19"/>
  <c r="E24" i="19"/>
  <c r="F24" i="19"/>
  <c r="G24" i="19"/>
  <c r="H24" i="19"/>
  <c r="P24" i="19"/>
  <c r="Q24" i="19"/>
  <c r="R24" i="19"/>
  <c r="S24" i="19"/>
  <c r="T24" i="19"/>
  <c r="U24" i="19"/>
  <c r="V24" i="19"/>
  <c r="W24" i="19"/>
  <c r="X24" i="19"/>
  <c r="Y24" i="19"/>
  <c r="Z24" i="19"/>
  <c r="AA24" i="19"/>
  <c r="AB24" i="19"/>
  <c r="AC24" i="19"/>
  <c r="AD24" i="19"/>
  <c r="AE24" i="19"/>
  <c r="AF24" i="19"/>
  <c r="AG24" i="19"/>
  <c r="AH24" i="19"/>
  <c r="AI24" i="19"/>
  <c r="AJ24" i="19"/>
  <c r="AK24" i="19"/>
  <c r="AL24" i="19"/>
  <c r="AM24" i="19"/>
  <c r="AN24" i="19"/>
  <c r="AO24" i="19"/>
  <c r="AP24" i="19"/>
  <c r="AQ24" i="19"/>
  <c r="C25" i="19"/>
  <c r="D25" i="19"/>
  <c r="E25" i="19"/>
  <c r="F25" i="19"/>
  <c r="G25" i="19"/>
  <c r="H25" i="19"/>
  <c r="P25" i="19"/>
  <c r="Q25" i="19"/>
  <c r="R25" i="19"/>
  <c r="S25" i="19"/>
  <c r="T25" i="19"/>
  <c r="U25" i="19"/>
  <c r="V25" i="19"/>
  <c r="W25" i="19"/>
  <c r="X25" i="19"/>
  <c r="Y25" i="19"/>
  <c r="Z25" i="19"/>
  <c r="AA25" i="19"/>
  <c r="AB25" i="19"/>
  <c r="AC25" i="19"/>
  <c r="AD25" i="19"/>
  <c r="AE25" i="19"/>
  <c r="AF25" i="19"/>
  <c r="AG25" i="19"/>
  <c r="AH25" i="19"/>
  <c r="AI25" i="19"/>
  <c r="AJ25" i="19"/>
  <c r="AK25" i="19"/>
  <c r="AL25" i="19"/>
  <c r="AM25" i="19"/>
  <c r="AN25" i="19"/>
  <c r="AO25" i="19"/>
  <c r="AP25" i="19"/>
  <c r="AQ25" i="19"/>
  <c r="C26" i="19"/>
  <c r="D26" i="19"/>
  <c r="E26" i="19"/>
  <c r="F26" i="19"/>
  <c r="G26" i="19"/>
  <c r="H26" i="19"/>
  <c r="P26" i="19"/>
  <c r="Q26" i="19"/>
  <c r="R26" i="19"/>
  <c r="S26" i="19"/>
  <c r="T26" i="19"/>
  <c r="U26" i="19"/>
  <c r="V26" i="19"/>
  <c r="W26" i="19"/>
  <c r="X26" i="19"/>
  <c r="Y26" i="19"/>
  <c r="Z26" i="19"/>
  <c r="AA26" i="19"/>
  <c r="AB26" i="19"/>
  <c r="AC26" i="19"/>
  <c r="AD26" i="19"/>
  <c r="AE26" i="19"/>
  <c r="AF26" i="19"/>
  <c r="AG26" i="19"/>
  <c r="AH26" i="19"/>
  <c r="AI26" i="19"/>
  <c r="AJ26" i="19"/>
  <c r="AK26" i="19"/>
  <c r="AL26" i="19"/>
  <c r="AM26" i="19"/>
  <c r="AN26" i="19"/>
  <c r="AO26" i="19"/>
  <c r="AP26" i="19"/>
  <c r="AQ26" i="19"/>
  <c r="C27" i="19"/>
  <c r="D27" i="19"/>
  <c r="E27" i="19"/>
  <c r="F27" i="19"/>
  <c r="G27" i="19"/>
  <c r="H27" i="19"/>
  <c r="P27" i="19"/>
  <c r="Q27" i="19"/>
  <c r="R27" i="19"/>
  <c r="S27" i="19"/>
  <c r="T27" i="19"/>
  <c r="U27" i="19"/>
  <c r="V27" i="19"/>
  <c r="W27" i="19"/>
  <c r="X27" i="19"/>
  <c r="Y27" i="19"/>
  <c r="Z27" i="19"/>
  <c r="AA27" i="19"/>
  <c r="AB27" i="19"/>
  <c r="AC27" i="19"/>
  <c r="AD27" i="19"/>
  <c r="AE27" i="19"/>
  <c r="AF27" i="19"/>
  <c r="AG27" i="19"/>
  <c r="AH27" i="19"/>
  <c r="AI27" i="19"/>
  <c r="AJ27" i="19"/>
  <c r="AK27" i="19"/>
  <c r="AL27" i="19"/>
  <c r="AM27" i="19"/>
  <c r="AN27" i="19"/>
  <c r="AO27" i="19"/>
  <c r="AP27" i="19"/>
  <c r="AQ27" i="19"/>
  <c r="C28" i="19"/>
  <c r="D28" i="19"/>
  <c r="E28" i="19"/>
  <c r="F28" i="19"/>
  <c r="G28" i="19"/>
  <c r="H28" i="19"/>
  <c r="P28" i="19"/>
  <c r="Q28" i="19"/>
  <c r="R28" i="19"/>
  <c r="S28" i="19"/>
  <c r="T28" i="19"/>
  <c r="U28" i="19"/>
  <c r="V28" i="19"/>
  <c r="W28" i="19"/>
  <c r="X28" i="19"/>
  <c r="Y28" i="19"/>
  <c r="Z28" i="19"/>
  <c r="AA28" i="19"/>
  <c r="AB28" i="19"/>
  <c r="AC28" i="19"/>
  <c r="AD28" i="19"/>
  <c r="AE28" i="19"/>
  <c r="AF28" i="19"/>
  <c r="AG28" i="19"/>
  <c r="AH28" i="19"/>
  <c r="AI28" i="19"/>
  <c r="AJ28" i="19"/>
  <c r="AK28" i="19"/>
  <c r="AL28" i="19"/>
  <c r="AM28" i="19"/>
  <c r="AN28" i="19"/>
  <c r="AO28" i="19"/>
  <c r="AP28" i="19"/>
  <c r="AQ28" i="19"/>
  <c r="C29" i="19"/>
  <c r="D29" i="19"/>
  <c r="E29" i="19"/>
  <c r="F29" i="19"/>
  <c r="G29" i="19"/>
  <c r="H29" i="19"/>
  <c r="P29" i="19"/>
  <c r="Q29" i="19"/>
  <c r="R29" i="19"/>
  <c r="S29" i="19"/>
  <c r="T29" i="19"/>
  <c r="U29" i="19"/>
  <c r="V29" i="19"/>
  <c r="W29" i="19"/>
  <c r="X29" i="19"/>
  <c r="Y29" i="19"/>
  <c r="Z29" i="19"/>
  <c r="AA29" i="19"/>
  <c r="AB29" i="19"/>
  <c r="AC29" i="19"/>
  <c r="AD29" i="19"/>
  <c r="AE29" i="19"/>
  <c r="AF29" i="19"/>
  <c r="AG29" i="19"/>
  <c r="AH29" i="19"/>
  <c r="AI29" i="19"/>
  <c r="AJ29" i="19"/>
  <c r="AK29" i="19"/>
  <c r="AL29" i="19"/>
  <c r="AM29" i="19"/>
  <c r="AN29" i="19"/>
  <c r="AO29" i="19"/>
  <c r="AP29" i="19"/>
  <c r="AQ29" i="19"/>
  <c r="C30" i="19"/>
  <c r="D30" i="19"/>
  <c r="E30" i="19"/>
  <c r="F30" i="19"/>
  <c r="G30" i="19"/>
  <c r="H30" i="19"/>
  <c r="P30" i="19"/>
  <c r="Q30" i="19"/>
  <c r="R30" i="19"/>
  <c r="S30" i="19"/>
  <c r="T30" i="19"/>
  <c r="U30" i="19"/>
  <c r="V30" i="19"/>
  <c r="W30" i="19"/>
  <c r="X30" i="19"/>
  <c r="Y30" i="19"/>
  <c r="Z30" i="19"/>
  <c r="AA30" i="19"/>
  <c r="AB30" i="19"/>
  <c r="AC30" i="19"/>
  <c r="AD30" i="19"/>
  <c r="AE30" i="19"/>
  <c r="AF30" i="19"/>
  <c r="AG30" i="19"/>
  <c r="AH30" i="19"/>
  <c r="AI30" i="19"/>
  <c r="AJ30" i="19"/>
  <c r="AK30" i="19"/>
  <c r="AL30" i="19"/>
  <c r="AM30" i="19"/>
  <c r="AN30" i="19"/>
  <c r="AO30" i="19"/>
  <c r="AP30" i="19"/>
  <c r="AQ30" i="19"/>
  <c r="C31" i="19"/>
  <c r="D31" i="19"/>
  <c r="E31" i="19"/>
  <c r="F31" i="19"/>
  <c r="G31" i="19"/>
  <c r="H31" i="19"/>
  <c r="P31" i="19"/>
  <c r="Q31" i="19"/>
  <c r="R31" i="19"/>
  <c r="S31" i="19"/>
  <c r="T31" i="19"/>
  <c r="U31" i="19"/>
  <c r="V31" i="19"/>
  <c r="W31" i="19"/>
  <c r="X31" i="19"/>
  <c r="Y31" i="19"/>
  <c r="Z31" i="19"/>
  <c r="AA31" i="19"/>
  <c r="AB31" i="19"/>
  <c r="AC31" i="19"/>
  <c r="AD31" i="19"/>
  <c r="AE31" i="19"/>
  <c r="AF31" i="19"/>
  <c r="AG31" i="19"/>
  <c r="AH31" i="19"/>
  <c r="AI31" i="19"/>
  <c r="AJ31" i="19"/>
  <c r="AK31" i="19"/>
  <c r="AL31" i="19"/>
  <c r="AM31" i="19"/>
  <c r="AN31" i="19"/>
  <c r="AO31" i="19"/>
  <c r="AP31" i="19"/>
  <c r="AQ31" i="19"/>
  <c r="C32" i="19"/>
  <c r="D32" i="19"/>
  <c r="E32" i="19"/>
  <c r="F32" i="19"/>
  <c r="G32" i="19"/>
  <c r="H32" i="19"/>
  <c r="P32" i="19"/>
  <c r="Q32" i="19"/>
  <c r="R32" i="19"/>
  <c r="S32" i="19"/>
  <c r="T32" i="19"/>
  <c r="U32" i="19"/>
  <c r="V32" i="19"/>
  <c r="W32" i="19"/>
  <c r="X32" i="19"/>
  <c r="Y32" i="19"/>
  <c r="Z32" i="19"/>
  <c r="AA32" i="19"/>
  <c r="AB32" i="19"/>
  <c r="AC32" i="19"/>
  <c r="AD32" i="19"/>
  <c r="AE32" i="19"/>
  <c r="AF32" i="19"/>
  <c r="AG32" i="19"/>
  <c r="AH32" i="19"/>
  <c r="AI32" i="19"/>
  <c r="AJ32" i="19"/>
  <c r="AK32" i="19"/>
  <c r="AL32" i="19"/>
  <c r="AM32" i="19"/>
  <c r="AN32" i="19"/>
  <c r="AO32" i="19"/>
  <c r="AP32" i="19"/>
  <c r="AQ32" i="19"/>
  <c r="C33" i="19"/>
  <c r="D33" i="19"/>
  <c r="E33" i="19"/>
  <c r="F33" i="19"/>
  <c r="G33" i="19"/>
  <c r="H33" i="19"/>
  <c r="P33" i="19"/>
  <c r="Q33" i="19"/>
  <c r="R33" i="19"/>
  <c r="S33" i="19"/>
  <c r="T33" i="19"/>
  <c r="U33" i="19"/>
  <c r="V33" i="19"/>
  <c r="W33" i="19"/>
  <c r="X33" i="19"/>
  <c r="Y33" i="19"/>
  <c r="Z33" i="19"/>
  <c r="AA33" i="19"/>
  <c r="AB33" i="19"/>
  <c r="AC33" i="19"/>
  <c r="AD33" i="19"/>
  <c r="AE33" i="19"/>
  <c r="AF33" i="19"/>
  <c r="AG33" i="19"/>
  <c r="AH33" i="19"/>
  <c r="AI33" i="19"/>
  <c r="AJ33" i="19"/>
  <c r="AK33" i="19"/>
  <c r="AL33" i="19"/>
  <c r="AM33" i="19"/>
  <c r="AN33" i="19"/>
  <c r="AO33" i="19"/>
  <c r="AP33" i="19"/>
  <c r="AQ33" i="19"/>
  <c r="C34" i="19"/>
  <c r="D34" i="19"/>
  <c r="E34" i="19"/>
  <c r="F34" i="19"/>
  <c r="G34" i="19"/>
  <c r="H34" i="19"/>
  <c r="P34" i="19"/>
  <c r="Q34" i="19"/>
  <c r="R34" i="19"/>
  <c r="S34" i="19"/>
  <c r="T34" i="19"/>
  <c r="U34" i="19"/>
  <c r="V34" i="19"/>
  <c r="W34" i="19"/>
  <c r="X34" i="19"/>
  <c r="Y34" i="19"/>
  <c r="Z34" i="19"/>
  <c r="AA34" i="19"/>
  <c r="AB34" i="19"/>
  <c r="AC34" i="19"/>
  <c r="AD34" i="19"/>
  <c r="AE34" i="19"/>
  <c r="AF34" i="19"/>
  <c r="AG34" i="19"/>
  <c r="AH34" i="19"/>
  <c r="AI34" i="19"/>
  <c r="AJ34" i="19"/>
  <c r="AK34" i="19"/>
  <c r="AL34" i="19"/>
  <c r="AM34" i="19"/>
  <c r="AN34" i="19"/>
  <c r="AO34" i="19"/>
  <c r="AP34" i="19"/>
  <c r="AQ34" i="19"/>
  <c r="C35" i="19"/>
  <c r="D35" i="19"/>
  <c r="E35" i="19"/>
  <c r="F35" i="19"/>
  <c r="G35" i="19"/>
  <c r="H35" i="19"/>
  <c r="P35" i="19"/>
  <c r="Q35" i="19"/>
  <c r="R35" i="19"/>
  <c r="S35" i="19"/>
  <c r="T35" i="19"/>
  <c r="U35" i="19"/>
  <c r="V35" i="19"/>
  <c r="W35" i="19"/>
  <c r="X35" i="19"/>
  <c r="Y35" i="19"/>
  <c r="Z35" i="19"/>
  <c r="AA35" i="19"/>
  <c r="AB35" i="19"/>
  <c r="AC35" i="19"/>
  <c r="AD35" i="19"/>
  <c r="AE35" i="19"/>
  <c r="AF35" i="19"/>
  <c r="AG35" i="19"/>
  <c r="AH35" i="19"/>
  <c r="AI35" i="19"/>
  <c r="AJ35" i="19"/>
  <c r="AK35" i="19"/>
  <c r="AL35" i="19"/>
  <c r="AM35" i="19"/>
  <c r="AN35" i="19"/>
  <c r="AO35" i="19"/>
  <c r="AP35" i="19"/>
  <c r="AQ35" i="19"/>
  <c r="C36" i="19"/>
  <c r="D36" i="19"/>
  <c r="E36" i="19"/>
  <c r="F36" i="19"/>
  <c r="G36" i="19"/>
  <c r="H36" i="19"/>
  <c r="P36" i="19"/>
  <c r="Q36" i="19"/>
  <c r="R36" i="19"/>
  <c r="S36" i="19"/>
  <c r="T36" i="19"/>
  <c r="U36" i="19"/>
  <c r="V36" i="19"/>
  <c r="W36" i="19"/>
  <c r="X36" i="19"/>
  <c r="Y36" i="19"/>
  <c r="Z36" i="19"/>
  <c r="AA36" i="19"/>
  <c r="AB36" i="19"/>
  <c r="AC36" i="19"/>
  <c r="AD36" i="19"/>
  <c r="AE36" i="19"/>
  <c r="AF36" i="19"/>
  <c r="AG36" i="19"/>
  <c r="AH36" i="19"/>
  <c r="AI36" i="19"/>
  <c r="AJ36" i="19"/>
  <c r="AK36" i="19"/>
  <c r="AL36" i="19"/>
  <c r="AM36" i="19"/>
  <c r="AN36" i="19"/>
  <c r="AO36" i="19"/>
  <c r="AP36" i="19"/>
  <c r="AQ36" i="19"/>
  <c r="C37" i="19"/>
  <c r="D37" i="19"/>
  <c r="E37" i="19"/>
  <c r="F37" i="19"/>
  <c r="G37" i="19"/>
  <c r="H37" i="19"/>
  <c r="P37" i="19"/>
  <c r="Q37" i="19"/>
  <c r="R37" i="19"/>
  <c r="S37" i="19"/>
  <c r="T37" i="19"/>
  <c r="U37" i="19"/>
  <c r="V37" i="19"/>
  <c r="W37" i="19"/>
  <c r="X37" i="19"/>
  <c r="Y37" i="19"/>
  <c r="Z37" i="19"/>
  <c r="AA37" i="19"/>
  <c r="AB37" i="19"/>
  <c r="AC37" i="19"/>
  <c r="AD37" i="19"/>
  <c r="AE37" i="19"/>
  <c r="AF37" i="19"/>
  <c r="AG37" i="19"/>
  <c r="AH37" i="19"/>
  <c r="AI37" i="19"/>
  <c r="AJ37" i="19"/>
  <c r="AK37" i="19"/>
  <c r="AL37" i="19"/>
  <c r="AM37" i="19"/>
  <c r="AN37" i="19"/>
  <c r="AO37" i="19"/>
  <c r="AP37" i="19"/>
  <c r="AQ37" i="19"/>
  <c r="C38" i="19"/>
  <c r="D38" i="19"/>
  <c r="E38" i="19"/>
  <c r="F38" i="19"/>
  <c r="G38" i="19"/>
  <c r="H38" i="19"/>
  <c r="P38" i="19"/>
  <c r="Q38" i="19"/>
  <c r="R38" i="19"/>
  <c r="S38" i="19"/>
  <c r="T38" i="19"/>
  <c r="U38" i="19"/>
  <c r="V38" i="19"/>
  <c r="W38" i="19"/>
  <c r="X38" i="19"/>
  <c r="Y38" i="19"/>
  <c r="Z38" i="19"/>
  <c r="AA38" i="19"/>
  <c r="AB38" i="19"/>
  <c r="AC38" i="19"/>
  <c r="AD38" i="19"/>
  <c r="AE38" i="19"/>
  <c r="AF38" i="19"/>
  <c r="AG38" i="19"/>
  <c r="AH38" i="19"/>
  <c r="AI38" i="19"/>
  <c r="AJ38" i="19"/>
  <c r="AK38" i="19"/>
  <c r="AL38" i="19"/>
  <c r="AM38" i="19"/>
  <c r="AN38" i="19"/>
  <c r="AO38" i="19"/>
  <c r="AP38" i="19"/>
  <c r="AQ38" i="19"/>
  <c r="C39" i="19"/>
  <c r="D39" i="19"/>
  <c r="E39" i="19"/>
  <c r="F39" i="19"/>
  <c r="G39" i="19"/>
  <c r="H39" i="19"/>
  <c r="P39" i="19"/>
  <c r="Q39" i="19"/>
  <c r="R39" i="19"/>
  <c r="S39" i="19"/>
  <c r="T39" i="19"/>
  <c r="U39" i="19"/>
  <c r="V39" i="19"/>
  <c r="W39" i="19"/>
  <c r="X39" i="19"/>
  <c r="Y39" i="19"/>
  <c r="Z39" i="19"/>
  <c r="AA39" i="19"/>
  <c r="AB39" i="19"/>
  <c r="AC39" i="19"/>
  <c r="AD39" i="19"/>
  <c r="AE39" i="19"/>
  <c r="AF39" i="19"/>
  <c r="AG39" i="19"/>
  <c r="AH39" i="19"/>
  <c r="AI39" i="19"/>
  <c r="AJ39" i="19"/>
  <c r="AK39" i="19"/>
  <c r="AL39" i="19"/>
  <c r="AM39" i="19"/>
  <c r="AN39" i="19"/>
  <c r="AO39" i="19"/>
  <c r="AP39" i="19"/>
  <c r="AQ39" i="19"/>
  <c r="C40" i="19"/>
  <c r="D40" i="19"/>
  <c r="E40" i="19"/>
  <c r="F40" i="19"/>
  <c r="G40" i="19"/>
  <c r="H40" i="19"/>
  <c r="P40" i="19"/>
  <c r="Q40" i="19"/>
  <c r="R40" i="19"/>
  <c r="S40" i="19"/>
  <c r="T40" i="19"/>
  <c r="U40" i="19"/>
  <c r="V40" i="19"/>
  <c r="W40" i="19"/>
  <c r="X40" i="19"/>
  <c r="Y40" i="19"/>
  <c r="Z40" i="19"/>
  <c r="AA40" i="19"/>
  <c r="AB40" i="19"/>
  <c r="AC40" i="19"/>
  <c r="AD40" i="19"/>
  <c r="AE40" i="19"/>
  <c r="AF40" i="19"/>
  <c r="AG40" i="19"/>
  <c r="AH40" i="19"/>
  <c r="AI40" i="19"/>
  <c r="AJ40" i="19"/>
  <c r="AK40" i="19"/>
  <c r="AL40" i="19"/>
  <c r="AM40" i="19"/>
  <c r="AN40" i="19"/>
  <c r="AO40" i="19"/>
  <c r="AP40" i="19"/>
  <c r="AQ40" i="19"/>
  <c r="C41" i="19"/>
  <c r="D41" i="19"/>
  <c r="E41" i="19"/>
  <c r="F41" i="19"/>
  <c r="G41" i="19"/>
  <c r="H41" i="19"/>
  <c r="P41" i="19"/>
  <c r="Q41" i="19"/>
  <c r="R41" i="19"/>
  <c r="S41" i="19"/>
  <c r="T41" i="19"/>
  <c r="U41" i="19"/>
  <c r="V41" i="19"/>
  <c r="W41" i="19"/>
  <c r="X41" i="19"/>
  <c r="Y41" i="19"/>
  <c r="Z41" i="19"/>
  <c r="AA41" i="19"/>
  <c r="AB41" i="19"/>
  <c r="AC41" i="19"/>
  <c r="AD41" i="19"/>
  <c r="AE41" i="19"/>
  <c r="AF41" i="19"/>
  <c r="AG41" i="19"/>
  <c r="AH41" i="19"/>
  <c r="AI41" i="19"/>
  <c r="AJ41" i="19"/>
  <c r="AK41" i="19"/>
  <c r="AL41" i="19"/>
  <c r="AM41" i="19"/>
  <c r="AN41" i="19"/>
  <c r="AO41" i="19"/>
  <c r="AP41" i="19"/>
  <c r="AQ41" i="19"/>
  <c r="C42" i="19"/>
  <c r="D42" i="19"/>
  <c r="E42" i="19"/>
  <c r="F42" i="19"/>
  <c r="G42" i="19"/>
  <c r="H42" i="19"/>
  <c r="P42" i="19"/>
  <c r="Q42" i="19"/>
  <c r="R42" i="19"/>
  <c r="S42" i="19"/>
  <c r="T42" i="19"/>
  <c r="U42" i="19"/>
  <c r="V42" i="19"/>
  <c r="W42" i="19"/>
  <c r="X42" i="19"/>
  <c r="Y42" i="19"/>
  <c r="Z42" i="19"/>
  <c r="AA42" i="19"/>
  <c r="AB42" i="19"/>
  <c r="AC42" i="19"/>
  <c r="AD42" i="19"/>
  <c r="AE42" i="19"/>
  <c r="AF42" i="19"/>
  <c r="AG42" i="19"/>
  <c r="AH42" i="19"/>
  <c r="AI42" i="19"/>
  <c r="AJ42" i="19"/>
  <c r="AK42" i="19"/>
  <c r="AL42" i="19"/>
  <c r="AM42" i="19"/>
  <c r="AN42" i="19"/>
  <c r="AO42" i="19"/>
  <c r="AP42" i="19"/>
  <c r="AQ42" i="19"/>
  <c r="C43" i="19"/>
  <c r="D43" i="19"/>
  <c r="E43" i="19"/>
  <c r="F43" i="19"/>
  <c r="G43" i="19"/>
  <c r="H43" i="19"/>
  <c r="P43" i="19"/>
  <c r="Q43" i="19"/>
  <c r="R43" i="19"/>
  <c r="S43" i="19"/>
  <c r="T43" i="19"/>
  <c r="U43" i="19"/>
  <c r="V43" i="19"/>
  <c r="W43" i="19"/>
  <c r="X43" i="19"/>
  <c r="Y43" i="19"/>
  <c r="Z43" i="19"/>
  <c r="AA43" i="19"/>
  <c r="AB43" i="19"/>
  <c r="AC43" i="19"/>
  <c r="AD43" i="19"/>
  <c r="AE43" i="19"/>
  <c r="AF43" i="19"/>
  <c r="AG43" i="19"/>
  <c r="AH43" i="19"/>
  <c r="AI43" i="19"/>
  <c r="AJ43" i="19"/>
  <c r="AK43" i="19"/>
  <c r="AL43" i="19"/>
  <c r="AM43" i="19"/>
  <c r="AN43" i="19"/>
  <c r="AO43" i="19"/>
  <c r="AP43" i="19"/>
  <c r="AQ43" i="19"/>
  <c r="C44" i="19"/>
  <c r="D44" i="19"/>
  <c r="E44" i="19"/>
  <c r="F44" i="19"/>
  <c r="G44" i="19"/>
  <c r="H44" i="19"/>
  <c r="P44" i="19"/>
  <c r="Q44" i="19"/>
  <c r="R44" i="19"/>
  <c r="S44" i="19"/>
  <c r="T44" i="19"/>
  <c r="U44" i="19"/>
  <c r="V44" i="19"/>
  <c r="W44" i="19"/>
  <c r="X44" i="19"/>
  <c r="Y44" i="19"/>
  <c r="Z44" i="19"/>
  <c r="AA44" i="19"/>
  <c r="AB44" i="19"/>
  <c r="AC44" i="19"/>
  <c r="AD44" i="19"/>
  <c r="AE44" i="19"/>
  <c r="AF44" i="19"/>
  <c r="AG44" i="19"/>
  <c r="AH44" i="19"/>
  <c r="AI44" i="19"/>
  <c r="AJ44" i="19"/>
  <c r="AK44" i="19"/>
  <c r="AL44" i="19"/>
  <c r="AM44" i="19"/>
  <c r="AN44" i="19"/>
  <c r="AO44" i="19"/>
  <c r="AP44" i="19"/>
  <c r="AQ44" i="19"/>
  <c r="C45" i="19"/>
  <c r="D45" i="19"/>
  <c r="E45" i="19"/>
  <c r="F45" i="19"/>
  <c r="G45" i="19"/>
  <c r="H45" i="19"/>
  <c r="P45" i="19"/>
  <c r="Q45" i="19"/>
  <c r="R45" i="19"/>
  <c r="S45" i="19"/>
  <c r="T45" i="19"/>
  <c r="U45" i="19"/>
  <c r="V45" i="19"/>
  <c r="W45" i="19"/>
  <c r="X45" i="19"/>
  <c r="Y45" i="19"/>
  <c r="Z45" i="19"/>
  <c r="AA45" i="19"/>
  <c r="AB45" i="19"/>
  <c r="AC45" i="19"/>
  <c r="AD45" i="19"/>
  <c r="AE45" i="19"/>
  <c r="AF45" i="19"/>
  <c r="AG45" i="19"/>
  <c r="AH45" i="19"/>
  <c r="AI45" i="19"/>
  <c r="AJ45" i="19"/>
  <c r="AK45" i="19"/>
  <c r="AL45" i="19"/>
  <c r="AM45" i="19"/>
  <c r="AN45" i="19"/>
  <c r="AO45" i="19"/>
  <c r="AP45" i="19"/>
  <c r="AQ45" i="19"/>
  <c r="C46" i="19"/>
  <c r="D46" i="19"/>
  <c r="E46" i="19"/>
  <c r="F46" i="19"/>
  <c r="G46" i="19"/>
  <c r="H46" i="19"/>
  <c r="P46" i="19"/>
  <c r="Q46" i="19"/>
  <c r="R46" i="19"/>
  <c r="S46" i="19"/>
  <c r="T46" i="19"/>
  <c r="U46" i="19"/>
  <c r="V46" i="19"/>
  <c r="W46" i="19"/>
  <c r="X46" i="19"/>
  <c r="Y46" i="19"/>
  <c r="Z46" i="19"/>
  <c r="AA46" i="19"/>
  <c r="AB46" i="19"/>
  <c r="AC46" i="19"/>
  <c r="AD46" i="19"/>
  <c r="AE46" i="19"/>
  <c r="AF46" i="19"/>
  <c r="AG46" i="19"/>
  <c r="AH46" i="19"/>
  <c r="AI46" i="19"/>
  <c r="AJ46" i="19"/>
  <c r="AK46" i="19"/>
  <c r="AL46" i="19"/>
  <c r="AM46" i="19"/>
  <c r="AN46" i="19"/>
  <c r="AO46" i="19"/>
  <c r="AP46" i="19"/>
  <c r="AQ46" i="19"/>
  <c r="C47" i="19"/>
  <c r="D47" i="19"/>
  <c r="E47" i="19"/>
  <c r="F47" i="19"/>
  <c r="G47" i="19"/>
  <c r="H47" i="19"/>
  <c r="P47" i="19"/>
  <c r="Q47" i="19"/>
  <c r="R47" i="19"/>
  <c r="S47" i="19"/>
  <c r="T47" i="19"/>
  <c r="U47" i="19"/>
  <c r="V47" i="19"/>
  <c r="W47" i="19"/>
  <c r="X47" i="19"/>
  <c r="Y47" i="19"/>
  <c r="Z47" i="19"/>
  <c r="AA47" i="19"/>
  <c r="AB47" i="19"/>
  <c r="AC47" i="19"/>
  <c r="AD47" i="19"/>
  <c r="AE47" i="19"/>
  <c r="AF47" i="19"/>
  <c r="AG47" i="19"/>
  <c r="AH47" i="19"/>
  <c r="AI47" i="19"/>
  <c r="AJ47" i="19"/>
  <c r="AK47" i="19"/>
  <c r="AL47" i="19"/>
  <c r="AM47" i="19"/>
  <c r="AN47" i="19"/>
  <c r="AO47" i="19"/>
  <c r="AP47" i="19"/>
  <c r="AQ47" i="19"/>
  <c r="C48" i="19"/>
  <c r="D48" i="19"/>
  <c r="E48" i="19"/>
  <c r="F48" i="19"/>
  <c r="G48" i="19"/>
  <c r="H48" i="19"/>
  <c r="P48" i="19"/>
  <c r="Q48" i="19"/>
  <c r="R48" i="19"/>
  <c r="S48" i="19"/>
  <c r="T48" i="19"/>
  <c r="U48" i="19"/>
  <c r="V48" i="19"/>
  <c r="W48" i="19"/>
  <c r="X48" i="19"/>
  <c r="Y48" i="19"/>
  <c r="Z48" i="19"/>
  <c r="AA48" i="19"/>
  <c r="AB48" i="19"/>
  <c r="AC48" i="19"/>
  <c r="AD48" i="19"/>
  <c r="AE48" i="19"/>
  <c r="AF48" i="19"/>
  <c r="AG48" i="19"/>
  <c r="AH48" i="19"/>
  <c r="AI48" i="19"/>
  <c r="AJ48" i="19"/>
  <c r="AK48" i="19"/>
  <c r="AL48" i="19"/>
  <c r="AM48" i="19"/>
  <c r="AN48" i="19"/>
  <c r="AO48" i="19"/>
  <c r="AP48" i="19"/>
  <c r="AQ48" i="19"/>
  <c r="C49" i="19"/>
  <c r="D49" i="19"/>
  <c r="E49" i="19"/>
  <c r="F49" i="19"/>
  <c r="G49" i="19"/>
  <c r="H49" i="19"/>
  <c r="P49" i="19"/>
  <c r="Q49" i="19"/>
  <c r="R49" i="19"/>
  <c r="S49" i="19"/>
  <c r="T49" i="19"/>
  <c r="U49" i="19"/>
  <c r="V49" i="19"/>
  <c r="W49" i="19"/>
  <c r="X49" i="19"/>
  <c r="Y49" i="19"/>
  <c r="Z49" i="19"/>
  <c r="AA49" i="19"/>
  <c r="AB49" i="19"/>
  <c r="AC49" i="19"/>
  <c r="AD49" i="19"/>
  <c r="AE49" i="19"/>
  <c r="AF49" i="19"/>
  <c r="AG49" i="19"/>
  <c r="AH49" i="19"/>
  <c r="AI49" i="19"/>
  <c r="AJ49" i="19"/>
  <c r="AK49" i="19"/>
  <c r="AL49" i="19"/>
  <c r="AM49" i="19"/>
  <c r="AN49" i="19"/>
  <c r="AO49" i="19"/>
  <c r="AP49" i="19"/>
  <c r="AQ49" i="19"/>
  <c r="C50" i="19"/>
  <c r="D50" i="19"/>
  <c r="E50" i="19"/>
  <c r="F50" i="19"/>
  <c r="G50" i="19"/>
  <c r="H50" i="19"/>
  <c r="P50" i="19"/>
  <c r="Q50" i="19"/>
  <c r="R50" i="19"/>
  <c r="S50" i="19"/>
  <c r="T50" i="19"/>
  <c r="U50" i="19"/>
  <c r="V50" i="19"/>
  <c r="W50" i="19"/>
  <c r="X50" i="19"/>
  <c r="Y50" i="19"/>
  <c r="Z50" i="19"/>
  <c r="AA50" i="19"/>
  <c r="AB50" i="19"/>
  <c r="AC50" i="19"/>
  <c r="AD50" i="19"/>
  <c r="AE50" i="19"/>
  <c r="AF50" i="19"/>
  <c r="AG50" i="19"/>
  <c r="AH50" i="19"/>
  <c r="AI50" i="19"/>
  <c r="AJ50" i="19"/>
  <c r="AK50" i="19"/>
  <c r="AL50" i="19"/>
  <c r="AM50" i="19"/>
  <c r="AN50" i="19"/>
  <c r="AO50" i="19"/>
  <c r="AP50" i="19"/>
  <c r="AQ50" i="19"/>
  <c r="C51" i="19"/>
  <c r="D51" i="19"/>
  <c r="E51" i="19"/>
  <c r="F51" i="19"/>
  <c r="G51" i="19"/>
  <c r="H51" i="19"/>
  <c r="P51" i="19"/>
  <c r="Q51" i="19"/>
  <c r="R51" i="19"/>
  <c r="S51" i="19"/>
  <c r="T51" i="19"/>
  <c r="U51" i="19"/>
  <c r="V51" i="19"/>
  <c r="W51" i="19"/>
  <c r="X51" i="19"/>
  <c r="Y51" i="19"/>
  <c r="Z51" i="19"/>
  <c r="AA51" i="19"/>
  <c r="AB51" i="19"/>
  <c r="AC51" i="19"/>
  <c r="AD51" i="19"/>
  <c r="AE51" i="19"/>
  <c r="AF51" i="19"/>
  <c r="AG51" i="19"/>
  <c r="AH51" i="19"/>
  <c r="AI51" i="19"/>
  <c r="AJ51" i="19"/>
  <c r="AK51" i="19"/>
  <c r="AL51" i="19"/>
  <c r="AM51" i="19"/>
  <c r="AN51" i="19"/>
  <c r="AO51" i="19"/>
  <c r="AP51" i="19"/>
  <c r="AQ51" i="19"/>
  <c r="C52" i="19"/>
  <c r="D52" i="19"/>
  <c r="E52" i="19"/>
  <c r="F52" i="19"/>
  <c r="G52" i="19"/>
  <c r="H52" i="19"/>
  <c r="P52" i="19"/>
  <c r="Q52" i="19"/>
  <c r="R52" i="19"/>
  <c r="S52" i="19"/>
  <c r="T52" i="19"/>
  <c r="U52" i="19"/>
  <c r="V52" i="19"/>
  <c r="W52" i="19"/>
  <c r="X52" i="19"/>
  <c r="Y52" i="19"/>
  <c r="Z52" i="19"/>
  <c r="AA52" i="19"/>
  <c r="AB52" i="19"/>
  <c r="AC52" i="19"/>
  <c r="AD52" i="19"/>
  <c r="AE52" i="19"/>
  <c r="AF52" i="19"/>
  <c r="AG52" i="19"/>
  <c r="AH52" i="19"/>
  <c r="AI52" i="19"/>
  <c r="AJ52" i="19"/>
  <c r="AK52" i="19"/>
  <c r="AL52" i="19"/>
  <c r="AM52" i="19"/>
  <c r="AN52" i="19"/>
  <c r="AO52" i="19"/>
  <c r="AP52" i="19"/>
  <c r="AQ52" i="19"/>
  <c r="C53" i="19"/>
  <c r="D53" i="19"/>
  <c r="E53" i="19"/>
  <c r="F53" i="19"/>
  <c r="G53" i="19"/>
  <c r="H53" i="19"/>
  <c r="P53" i="19"/>
  <c r="Q53" i="19"/>
  <c r="R53" i="19"/>
  <c r="S53" i="19"/>
  <c r="T53" i="19"/>
  <c r="U53" i="19"/>
  <c r="V53" i="19"/>
  <c r="W53" i="19"/>
  <c r="X53" i="19"/>
  <c r="Y53" i="19"/>
  <c r="Z53" i="19"/>
  <c r="AA53" i="19"/>
  <c r="AB53" i="19"/>
  <c r="AC53" i="19"/>
  <c r="AD53" i="19"/>
  <c r="AE53" i="19"/>
  <c r="AF53" i="19"/>
  <c r="AG53" i="19"/>
  <c r="AH53" i="19"/>
  <c r="AI53" i="19"/>
  <c r="AJ53" i="19"/>
  <c r="AK53" i="19"/>
  <c r="AL53" i="19"/>
  <c r="AM53" i="19"/>
  <c r="AN53" i="19"/>
  <c r="AO53" i="19"/>
  <c r="AP53" i="19"/>
  <c r="AQ53" i="19"/>
  <c r="C54" i="19"/>
  <c r="D54" i="19"/>
  <c r="E54" i="19"/>
  <c r="F54" i="19"/>
  <c r="G54" i="19"/>
  <c r="H54" i="19"/>
  <c r="P54" i="19"/>
  <c r="Q54" i="19"/>
  <c r="R54" i="19"/>
  <c r="S54" i="19"/>
  <c r="T54" i="19"/>
  <c r="U54" i="19"/>
  <c r="V54" i="19"/>
  <c r="W54" i="19"/>
  <c r="X54" i="19"/>
  <c r="Y54" i="19"/>
  <c r="Z54" i="19"/>
  <c r="AA54" i="19"/>
  <c r="AB54" i="19"/>
  <c r="AC54" i="19"/>
  <c r="AD54" i="19"/>
  <c r="AE54" i="19"/>
  <c r="AF54" i="19"/>
  <c r="AG54" i="19"/>
  <c r="AH54" i="19"/>
  <c r="AI54" i="19"/>
  <c r="AJ54" i="19"/>
  <c r="AK54" i="19"/>
  <c r="AL54" i="19"/>
  <c r="AM54" i="19"/>
  <c r="AN54" i="19"/>
  <c r="AO54" i="19"/>
  <c r="AP54" i="19"/>
  <c r="AQ54" i="19"/>
  <c r="C55" i="19"/>
  <c r="D55" i="19"/>
  <c r="E55" i="19"/>
  <c r="F55" i="19"/>
  <c r="G55" i="19"/>
  <c r="H55" i="19"/>
  <c r="P55" i="19"/>
  <c r="Q55" i="19"/>
  <c r="R55" i="19"/>
  <c r="S55" i="19"/>
  <c r="T55" i="19"/>
  <c r="U55" i="19"/>
  <c r="V55" i="19"/>
  <c r="W55" i="19"/>
  <c r="X55" i="19"/>
  <c r="Y55" i="19"/>
  <c r="Z55" i="19"/>
  <c r="AA55" i="19"/>
  <c r="AB55" i="19"/>
  <c r="AC55" i="19"/>
  <c r="AD55" i="19"/>
  <c r="AE55" i="19"/>
  <c r="AF55" i="19"/>
  <c r="AG55" i="19"/>
  <c r="AH55" i="19"/>
  <c r="AI55" i="19"/>
  <c r="AJ55" i="19"/>
  <c r="AK55" i="19"/>
  <c r="AL55" i="19"/>
  <c r="AM55" i="19"/>
  <c r="AN55" i="19"/>
  <c r="AO55" i="19"/>
  <c r="AP55" i="19"/>
  <c r="AQ55" i="19"/>
  <c r="C56" i="19"/>
  <c r="D56" i="19"/>
  <c r="E56" i="19"/>
  <c r="F56" i="19"/>
  <c r="G56" i="19"/>
  <c r="H56" i="19"/>
  <c r="P56" i="19"/>
  <c r="Q56" i="19"/>
  <c r="R56" i="19"/>
  <c r="S56" i="19"/>
  <c r="T56" i="19"/>
  <c r="U56" i="19"/>
  <c r="V56" i="19"/>
  <c r="W56" i="19"/>
  <c r="X56" i="19"/>
  <c r="Y56" i="19"/>
  <c r="Z56" i="19"/>
  <c r="AA56" i="19"/>
  <c r="AB56" i="19"/>
  <c r="AC56" i="19"/>
  <c r="AD56" i="19"/>
  <c r="AE56" i="19"/>
  <c r="AF56" i="19"/>
  <c r="AG56" i="19"/>
  <c r="AH56" i="19"/>
  <c r="AI56" i="19"/>
  <c r="AJ56" i="19"/>
  <c r="AK56" i="19"/>
  <c r="AL56" i="19"/>
  <c r="AM56" i="19"/>
  <c r="AN56" i="19"/>
  <c r="AO56" i="19"/>
  <c r="AP56" i="19"/>
  <c r="AQ56" i="19"/>
  <c r="C57" i="19"/>
  <c r="D57" i="19"/>
  <c r="E57" i="19"/>
  <c r="F57" i="19"/>
  <c r="G57" i="19"/>
  <c r="H57" i="19"/>
  <c r="P57" i="19"/>
  <c r="Q57" i="19"/>
  <c r="R57" i="19"/>
  <c r="S57" i="19"/>
  <c r="T57" i="19"/>
  <c r="U57" i="19"/>
  <c r="V57" i="19"/>
  <c r="W57" i="19"/>
  <c r="X57" i="19"/>
  <c r="Y57" i="19"/>
  <c r="Z57" i="19"/>
  <c r="AA57" i="19"/>
  <c r="AB57" i="19"/>
  <c r="AC57" i="19"/>
  <c r="AD57" i="19"/>
  <c r="AE57" i="19"/>
  <c r="AF57" i="19"/>
  <c r="AG57" i="19"/>
  <c r="AH57" i="19"/>
  <c r="AI57" i="19"/>
  <c r="AJ57" i="19"/>
  <c r="AK57" i="19"/>
  <c r="AL57" i="19"/>
  <c r="AM57" i="19"/>
  <c r="AN57" i="19"/>
  <c r="AO57" i="19"/>
  <c r="AP57" i="19"/>
  <c r="AQ57" i="19"/>
  <c r="C58" i="19"/>
  <c r="D58" i="19"/>
  <c r="E58" i="19"/>
  <c r="F58" i="19"/>
  <c r="G58" i="19"/>
  <c r="H58" i="19"/>
  <c r="P58" i="19"/>
  <c r="Q58" i="19"/>
  <c r="R58" i="19"/>
  <c r="S58" i="19"/>
  <c r="T58" i="19"/>
  <c r="U58" i="19"/>
  <c r="V58" i="19"/>
  <c r="W58" i="19"/>
  <c r="X58" i="19"/>
  <c r="Y58" i="19"/>
  <c r="Z58" i="19"/>
  <c r="AA58" i="19"/>
  <c r="AB58" i="19"/>
  <c r="AC58" i="19"/>
  <c r="AD58" i="19"/>
  <c r="AE58" i="19"/>
  <c r="AF58" i="19"/>
  <c r="AG58" i="19"/>
  <c r="AH58" i="19"/>
  <c r="AI58" i="19"/>
  <c r="AJ58" i="19"/>
  <c r="AK58" i="19"/>
  <c r="AL58" i="19"/>
  <c r="AM58" i="19"/>
  <c r="AN58" i="19"/>
  <c r="AO58" i="19"/>
  <c r="AP58" i="19"/>
  <c r="AQ58" i="19"/>
  <c r="C59" i="19"/>
  <c r="D59" i="19"/>
  <c r="E59" i="19"/>
  <c r="F59" i="19"/>
  <c r="G59" i="19"/>
  <c r="H59" i="19"/>
  <c r="P59" i="19"/>
  <c r="Q59" i="19"/>
  <c r="R59" i="19"/>
  <c r="S59" i="19"/>
  <c r="T59" i="19"/>
  <c r="U59" i="19"/>
  <c r="V59" i="19"/>
  <c r="W59" i="19"/>
  <c r="X59" i="19"/>
  <c r="Y59" i="19"/>
  <c r="Z59" i="19"/>
  <c r="AA59" i="19"/>
  <c r="AB59" i="19"/>
  <c r="AC59" i="19"/>
  <c r="AD59" i="19"/>
  <c r="AE59" i="19"/>
  <c r="AF59" i="19"/>
  <c r="AG59" i="19"/>
  <c r="AH59" i="19"/>
  <c r="AI59" i="19"/>
  <c r="AJ59" i="19"/>
  <c r="AK59" i="19"/>
  <c r="AL59" i="19"/>
  <c r="AM59" i="19"/>
  <c r="AN59" i="19"/>
  <c r="AO59" i="19"/>
  <c r="AP59" i="19"/>
  <c r="AQ59" i="19"/>
  <c r="C60" i="19"/>
  <c r="D60" i="19"/>
  <c r="E60" i="19"/>
  <c r="F60" i="19"/>
  <c r="G60" i="19"/>
  <c r="H60" i="19"/>
  <c r="P60" i="19"/>
  <c r="Q60" i="19"/>
  <c r="R60" i="19"/>
  <c r="S60" i="19"/>
  <c r="T60" i="19"/>
  <c r="U60" i="19"/>
  <c r="V60" i="19"/>
  <c r="W60" i="19"/>
  <c r="X60" i="19"/>
  <c r="Y60" i="19"/>
  <c r="Z60" i="19"/>
  <c r="AA60" i="19"/>
  <c r="AB60" i="19"/>
  <c r="AC60" i="19"/>
  <c r="AD60" i="19"/>
  <c r="AE60" i="19"/>
  <c r="AF60" i="19"/>
  <c r="AG60" i="19"/>
  <c r="AH60" i="19"/>
  <c r="AI60" i="19"/>
  <c r="AJ60" i="19"/>
  <c r="AK60" i="19"/>
  <c r="AL60" i="19"/>
  <c r="AM60" i="19"/>
  <c r="AN60" i="19"/>
  <c r="AO60" i="19"/>
  <c r="AP60" i="19"/>
  <c r="AQ60" i="19"/>
  <c r="C61" i="19"/>
  <c r="D61" i="19"/>
  <c r="E61" i="19"/>
  <c r="F61" i="19"/>
  <c r="G61" i="19"/>
  <c r="H61" i="19"/>
  <c r="P61" i="19"/>
  <c r="Q61" i="19"/>
  <c r="R61" i="19"/>
  <c r="S61" i="19"/>
  <c r="T61" i="19"/>
  <c r="U61" i="19"/>
  <c r="V61" i="19"/>
  <c r="W61" i="19"/>
  <c r="X61" i="19"/>
  <c r="Y61" i="19"/>
  <c r="Z61" i="19"/>
  <c r="AA61" i="19"/>
  <c r="AB61" i="19"/>
  <c r="AC61" i="19"/>
  <c r="AD61" i="19"/>
  <c r="AE61" i="19"/>
  <c r="AF61" i="19"/>
  <c r="AG61" i="19"/>
  <c r="AH61" i="19"/>
  <c r="AI61" i="19"/>
  <c r="AJ61" i="19"/>
  <c r="AK61" i="19"/>
  <c r="AL61" i="19"/>
  <c r="AM61" i="19"/>
  <c r="AN61" i="19"/>
  <c r="AO61" i="19"/>
  <c r="AP61" i="19"/>
  <c r="AQ61" i="19"/>
  <c r="C62" i="19"/>
  <c r="D62" i="19"/>
  <c r="E62" i="19"/>
  <c r="F62" i="19"/>
  <c r="G62" i="19"/>
  <c r="H62" i="19"/>
  <c r="P62" i="19"/>
  <c r="Q62" i="19"/>
  <c r="R62" i="19"/>
  <c r="S62" i="19"/>
  <c r="T62" i="19"/>
  <c r="U62" i="19"/>
  <c r="V62" i="19"/>
  <c r="W62" i="19"/>
  <c r="X62" i="19"/>
  <c r="Y62" i="19"/>
  <c r="Z62" i="19"/>
  <c r="AA62" i="19"/>
  <c r="AB62" i="19"/>
  <c r="AC62" i="19"/>
  <c r="AD62" i="19"/>
  <c r="AE62" i="19"/>
  <c r="AF62" i="19"/>
  <c r="AG62" i="19"/>
  <c r="AH62" i="19"/>
  <c r="AI62" i="19"/>
  <c r="AJ62" i="19"/>
  <c r="AK62" i="19"/>
  <c r="AL62" i="19"/>
  <c r="AM62" i="19"/>
  <c r="AN62" i="19"/>
  <c r="AO62" i="19"/>
  <c r="AP62" i="19"/>
  <c r="AQ62" i="19"/>
  <c r="C63" i="19"/>
  <c r="D63" i="19"/>
  <c r="E63" i="19"/>
  <c r="F63" i="19"/>
  <c r="G63" i="19"/>
  <c r="H63" i="19"/>
  <c r="P63" i="19"/>
  <c r="Q63" i="19"/>
  <c r="R63" i="19"/>
  <c r="S63" i="19"/>
  <c r="T63" i="19"/>
  <c r="U63" i="19"/>
  <c r="V63" i="19"/>
  <c r="W63" i="19"/>
  <c r="X63" i="19"/>
  <c r="Y63" i="19"/>
  <c r="Z63" i="19"/>
  <c r="AA63" i="19"/>
  <c r="AB63" i="19"/>
  <c r="AC63" i="19"/>
  <c r="AD63" i="19"/>
  <c r="AE63" i="19"/>
  <c r="AF63" i="19"/>
  <c r="AG63" i="19"/>
  <c r="AH63" i="19"/>
  <c r="AI63" i="19"/>
  <c r="AJ63" i="19"/>
  <c r="AK63" i="19"/>
  <c r="AL63" i="19"/>
  <c r="AM63" i="19"/>
  <c r="AN63" i="19"/>
  <c r="AO63" i="19"/>
  <c r="AP63" i="19"/>
  <c r="AQ63" i="19"/>
  <c r="C64" i="19"/>
  <c r="D64" i="19"/>
  <c r="E64" i="19"/>
  <c r="F64" i="19"/>
  <c r="G64" i="19"/>
  <c r="H64" i="19"/>
  <c r="P64" i="19"/>
  <c r="Q64" i="19"/>
  <c r="R64" i="19"/>
  <c r="S64" i="19"/>
  <c r="T64" i="19"/>
  <c r="U64" i="19"/>
  <c r="V64" i="19"/>
  <c r="W64" i="19"/>
  <c r="X64" i="19"/>
  <c r="Y64" i="19"/>
  <c r="Z64" i="19"/>
  <c r="AA64" i="19"/>
  <c r="AB64" i="19"/>
  <c r="AC64" i="19"/>
  <c r="AD64" i="19"/>
  <c r="AE64" i="19"/>
  <c r="AF64" i="19"/>
  <c r="AG64" i="19"/>
  <c r="AH64" i="19"/>
  <c r="AI64" i="19"/>
  <c r="AJ64" i="19"/>
  <c r="AK64" i="19"/>
  <c r="AL64" i="19"/>
  <c r="AM64" i="19"/>
  <c r="AN64" i="19"/>
  <c r="AO64" i="19"/>
  <c r="AP64" i="19"/>
  <c r="AQ64" i="19"/>
  <c r="C65" i="19"/>
  <c r="D65" i="19"/>
  <c r="E65" i="19"/>
  <c r="F65" i="19"/>
  <c r="G65" i="19"/>
  <c r="H65" i="19"/>
  <c r="P65" i="19"/>
  <c r="Q65" i="19"/>
  <c r="R65" i="19"/>
  <c r="S65" i="19"/>
  <c r="T65" i="19"/>
  <c r="U65" i="19"/>
  <c r="V65" i="19"/>
  <c r="W65" i="19"/>
  <c r="X65" i="19"/>
  <c r="Y65" i="19"/>
  <c r="Z65" i="19"/>
  <c r="AA65" i="19"/>
  <c r="AB65" i="19"/>
  <c r="AC65" i="19"/>
  <c r="AD65" i="19"/>
  <c r="AE65" i="19"/>
  <c r="AF65" i="19"/>
  <c r="AG65" i="19"/>
  <c r="AH65" i="19"/>
  <c r="AI65" i="19"/>
  <c r="AJ65" i="19"/>
  <c r="AK65" i="19"/>
  <c r="AL65" i="19"/>
  <c r="AM65" i="19"/>
  <c r="AN65" i="19"/>
  <c r="AO65" i="19"/>
  <c r="AP65" i="19"/>
  <c r="AQ65" i="19"/>
  <c r="C66" i="19"/>
  <c r="D66" i="19"/>
  <c r="E66" i="19"/>
  <c r="F66" i="19"/>
  <c r="G66" i="19"/>
  <c r="H66" i="19"/>
  <c r="P66" i="19"/>
  <c r="Q66" i="19"/>
  <c r="R66" i="19"/>
  <c r="S66" i="19"/>
  <c r="T66" i="19"/>
  <c r="U66" i="19"/>
  <c r="V66" i="19"/>
  <c r="W66" i="19"/>
  <c r="X66" i="19"/>
  <c r="Y66" i="19"/>
  <c r="Z66" i="19"/>
  <c r="AA66" i="19"/>
  <c r="AB66" i="19"/>
  <c r="AC66" i="19"/>
  <c r="AD66" i="19"/>
  <c r="AE66" i="19"/>
  <c r="AF66" i="19"/>
  <c r="AG66" i="19"/>
  <c r="AH66" i="19"/>
  <c r="AI66" i="19"/>
  <c r="AJ66" i="19"/>
  <c r="AK66" i="19"/>
  <c r="AL66" i="19"/>
  <c r="AM66" i="19"/>
  <c r="AN66" i="19"/>
  <c r="AO66" i="19"/>
  <c r="AP66" i="19"/>
  <c r="AQ66" i="19"/>
  <c r="C67" i="19"/>
  <c r="D67" i="19"/>
  <c r="E67" i="19"/>
  <c r="F67" i="19"/>
  <c r="G67" i="19"/>
  <c r="H67" i="19"/>
  <c r="P67" i="19"/>
  <c r="Q67" i="19"/>
  <c r="R67" i="19"/>
  <c r="S67" i="19"/>
  <c r="T67" i="19"/>
  <c r="U67" i="19"/>
  <c r="V67" i="19"/>
  <c r="W67" i="19"/>
  <c r="X67" i="19"/>
  <c r="Y67" i="19"/>
  <c r="Z67" i="19"/>
  <c r="AA67" i="19"/>
  <c r="AB67" i="19"/>
  <c r="AC67" i="19"/>
  <c r="AD67" i="19"/>
  <c r="AE67" i="19"/>
  <c r="AF67" i="19"/>
  <c r="AG67" i="19"/>
  <c r="AH67" i="19"/>
  <c r="AI67" i="19"/>
  <c r="AJ67" i="19"/>
  <c r="AK67" i="19"/>
  <c r="AL67" i="19"/>
  <c r="AM67" i="19"/>
  <c r="AN67" i="19"/>
  <c r="AO67" i="19"/>
  <c r="AP67" i="19"/>
  <c r="AQ67" i="19"/>
  <c r="C68" i="19"/>
  <c r="D68" i="19"/>
  <c r="E68" i="19"/>
  <c r="F68" i="19"/>
  <c r="G68" i="19"/>
  <c r="H68" i="19"/>
  <c r="P68" i="19"/>
  <c r="Q68" i="19"/>
  <c r="R68" i="19"/>
  <c r="S68" i="19"/>
  <c r="T68" i="19"/>
  <c r="U68" i="19"/>
  <c r="V68" i="19"/>
  <c r="W68" i="19"/>
  <c r="X68" i="19"/>
  <c r="Y68" i="19"/>
  <c r="Z68" i="19"/>
  <c r="AA68" i="19"/>
  <c r="AB68" i="19"/>
  <c r="AC68" i="19"/>
  <c r="AD68" i="19"/>
  <c r="AE68" i="19"/>
  <c r="AF68" i="19"/>
  <c r="AG68" i="19"/>
  <c r="AH68" i="19"/>
  <c r="AI68" i="19"/>
  <c r="AJ68" i="19"/>
  <c r="AK68" i="19"/>
  <c r="AL68" i="19"/>
  <c r="AM68" i="19"/>
  <c r="AN68" i="19"/>
  <c r="AO68" i="19"/>
  <c r="AP68" i="19"/>
  <c r="AQ68" i="19"/>
  <c r="B69" i="19"/>
  <c r="C69" i="19"/>
  <c r="D69" i="19"/>
  <c r="E69" i="19"/>
  <c r="F69" i="19"/>
  <c r="G69" i="19"/>
  <c r="H69" i="19"/>
  <c r="P69" i="19"/>
  <c r="Q69" i="19"/>
  <c r="R69" i="19"/>
  <c r="S69" i="19"/>
  <c r="T69" i="19"/>
  <c r="U69" i="19"/>
  <c r="V69" i="19"/>
  <c r="W69" i="19"/>
  <c r="X69" i="19"/>
  <c r="Y69" i="19"/>
  <c r="Z69" i="19"/>
  <c r="AA69" i="19"/>
  <c r="AB69" i="19"/>
  <c r="AC69" i="19"/>
  <c r="AD69" i="19"/>
  <c r="AE69" i="19"/>
  <c r="AF69" i="19"/>
  <c r="AG69" i="19"/>
  <c r="AH69" i="19"/>
  <c r="AI69" i="19"/>
  <c r="AJ69" i="19"/>
  <c r="AK69" i="19"/>
  <c r="AL69" i="19"/>
  <c r="AM69" i="19"/>
  <c r="AN69" i="19"/>
  <c r="AO69" i="19"/>
  <c r="AP69" i="19"/>
  <c r="AQ69" i="19"/>
  <c r="B70" i="19"/>
  <c r="C70" i="19"/>
  <c r="D70" i="19"/>
  <c r="E70" i="19"/>
  <c r="F70" i="19"/>
  <c r="G70" i="19"/>
  <c r="H70" i="19"/>
  <c r="I70" i="19"/>
  <c r="J70" i="19"/>
  <c r="K70" i="19"/>
  <c r="P70" i="19"/>
  <c r="Q70" i="19"/>
  <c r="R70" i="19"/>
  <c r="S70" i="19"/>
  <c r="T70" i="19"/>
  <c r="U70" i="19"/>
  <c r="V70" i="19"/>
  <c r="W70" i="19"/>
  <c r="X70" i="19"/>
  <c r="Y70" i="19"/>
  <c r="Z70" i="19"/>
  <c r="AA70" i="19"/>
  <c r="AB70" i="19"/>
  <c r="AC70" i="19"/>
  <c r="AD70" i="19"/>
  <c r="AE70" i="19"/>
  <c r="AF70" i="19"/>
  <c r="AG70" i="19"/>
  <c r="AH70" i="19"/>
  <c r="AI70" i="19"/>
  <c r="AJ70" i="19"/>
  <c r="AK70" i="19"/>
  <c r="AL70" i="19"/>
  <c r="AM70" i="19"/>
  <c r="AN70" i="19"/>
  <c r="AO70" i="19"/>
  <c r="AP70" i="19"/>
  <c r="AQ70" i="19"/>
  <c r="B71" i="19"/>
  <c r="C71" i="19"/>
  <c r="D71" i="19"/>
  <c r="E71" i="19"/>
  <c r="F71" i="19"/>
  <c r="G71" i="19"/>
  <c r="H71" i="19"/>
  <c r="I71" i="19"/>
  <c r="J71" i="19"/>
  <c r="K71" i="19"/>
  <c r="P71" i="19"/>
  <c r="Q71" i="19"/>
  <c r="R71" i="19"/>
  <c r="S71" i="19"/>
  <c r="T71" i="19"/>
  <c r="U71" i="19"/>
  <c r="V71" i="19"/>
  <c r="W71" i="19"/>
  <c r="X71" i="19"/>
  <c r="Y71" i="19"/>
  <c r="Z71" i="19"/>
  <c r="AA71" i="19"/>
  <c r="AB71" i="19"/>
  <c r="AC71" i="19"/>
  <c r="AD71" i="19"/>
  <c r="AE71" i="19"/>
  <c r="AF71" i="19"/>
  <c r="AG71" i="19"/>
  <c r="AH71" i="19"/>
  <c r="AI71" i="19"/>
  <c r="AJ71" i="19"/>
  <c r="AK71" i="19"/>
  <c r="AL71" i="19"/>
  <c r="AM71" i="19"/>
  <c r="AN71" i="19"/>
  <c r="AO71" i="19"/>
  <c r="AP71" i="19"/>
  <c r="AQ71" i="19"/>
  <c r="B72" i="19"/>
  <c r="C72" i="19"/>
  <c r="D72" i="19"/>
  <c r="E72" i="19"/>
  <c r="F72" i="19"/>
  <c r="G72" i="19"/>
  <c r="H72" i="19"/>
  <c r="I72" i="19"/>
  <c r="J72" i="19"/>
  <c r="K72" i="19"/>
  <c r="P72" i="19"/>
  <c r="Q72" i="19"/>
  <c r="R72" i="19"/>
  <c r="S72" i="19"/>
  <c r="T72" i="19"/>
  <c r="U72" i="19"/>
  <c r="V72" i="19"/>
  <c r="W72" i="19"/>
  <c r="X72" i="19"/>
  <c r="Y72" i="19"/>
  <c r="Z72" i="19"/>
  <c r="AA72" i="19"/>
  <c r="AB72" i="19"/>
  <c r="AC72" i="19"/>
  <c r="AD72" i="19"/>
  <c r="AE72" i="19"/>
  <c r="AF72" i="19"/>
  <c r="AG72" i="19"/>
  <c r="AH72" i="19"/>
  <c r="AI72" i="19"/>
  <c r="AJ72" i="19"/>
  <c r="AK72" i="19"/>
  <c r="AL72" i="19"/>
  <c r="AM72" i="19"/>
  <c r="AN72" i="19"/>
  <c r="AO72" i="19"/>
  <c r="AP72" i="19"/>
  <c r="AQ72" i="19"/>
  <c r="B73" i="19"/>
  <c r="C73" i="19"/>
  <c r="D73" i="19"/>
  <c r="E73" i="19"/>
  <c r="F73" i="19"/>
  <c r="G73" i="19"/>
  <c r="H73" i="19"/>
  <c r="I73" i="19"/>
  <c r="J73" i="19"/>
  <c r="K73" i="19"/>
  <c r="P73" i="19"/>
  <c r="Q73" i="19"/>
  <c r="R73" i="19"/>
  <c r="S73" i="19"/>
  <c r="T73" i="19"/>
  <c r="U73" i="19"/>
  <c r="V73" i="19"/>
  <c r="W73" i="19"/>
  <c r="X73" i="19"/>
  <c r="Y73" i="19"/>
  <c r="Z73" i="19"/>
  <c r="AA73" i="19"/>
  <c r="AB73" i="19"/>
  <c r="AC73" i="19"/>
  <c r="AD73" i="19"/>
  <c r="AE73" i="19"/>
  <c r="AF73" i="19"/>
  <c r="AG73" i="19"/>
  <c r="AH73" i="19"/>
  <c r="AI73" i="19"/>
  <c r="AJ73" i="19"/>
  <c r="AK73" i="19"/>
  <c r="AL73" i="19"/>
  <c r="AM73" i="19"/>
  <c r="AN73" i="19"/>
  <c r="AO73" i="19"/>
  <c r="AP73" i="19"/>
  <c r="AQ73" i="19"/>
  <c r="B74" i="19"/>
  <c r="C74" i="19"/>
  <c r="D74" i="19"/>
  <c r="E74" i="19"/>
  <c r="F74" i="19"/>
  <c r="G74" i="19"/>
  <c r="H74" i="19"/>
  <c r="I74" i="19"/>
  <c r="J74" i="19"/>
  <c r="K74" i="19"/>
  <c r="P74" i="19"/>
  <c r="Q74" i="19"/>
  <c r="R74" i="19"/>
  <c r="S74" i="19"/>
  <c r="T74" i="19"/>
  <c r="U74" i="19"/>
  <c r="V74" i="19"/>
  <c r="W74" i="19"/>
  <c r="X74" i="19"/>
  <c r="Y74" i="19"/>
  <c r="Z74" i="19"/>
  <c r="AA74" i="19"/>
  <c r="AB74" i="19"/>
  <c r="AC74" i="19"/>
  <c r="AD74" i="19"/>
  <c r="AE74" i="19"/>
  <c r="AF74" i="19"/>
  <c r="AG74" i="19"/>
  <c r="AH74" i="19"/>
  <c r="AI74" i="19"/>
  <c r="AJ74" i="19"/>
  <c r="AK74" i="19"/>
  <c r="AL74" i="19"/>
  <c r="AM74" i="19"/>
  <c r="AN74" i="19"/>
  <c r="AO74" i="19"/>
  <c r="AP74" i="19"/>
  <c r="AQ74" i="19"/>
  <c r="B75" i="19"/>
  <c r="C75" i="19"/>
  <c r="D75" i="19"/>
  <c r="E75" i="19"/>
  <c r="F75" i="19"/>
  <c r="G75" i="19"/>
  <c r="H75" i="19"/>
  <c r="I75" i="19"/>
  <c r="J75" i="19"/>
  <c r="K75" i="19"/>
  <c r="P75" i="19"/>
  <c r="Q75" i="19"/>
  <c r="R75" i="19"/>
  <c r="S75" i="19"/>
  <c r="T75" i="19"/>
  <c r="U75" i="19"/>
  <c r="V75" i="19"/>
  <c r="W75" i="19"/>
  <c r="X75" i="19"/>
  <c r="Y75" i="19"/>
  <c r="Z75" i="19"/>
  <c r="AA75" i="19"/>
  <c r="AB75" i="19"/>
  <c r="AC75" i="19"/>
  <c r="AD75" i="19"/>
  <c r="AE75" i="19"/>
  <c r="AF75" i="19"/>
  <c r="AG75" i="19"/>
  <c r="AH75" i="19"/>
  <c r="AI75" i="19"/>
  <c r="AJ75" i="19"/>
  <c r="AK75" i="19"/>
  <c r="AL75" i="19"/>
  <c r="AM75" i="19"/>
  <c r="AN75" i="19"/>
  <c r="AO75" i="19"/>
  <c r="AP75" i="19"/>
  <c r="AQ75" i="19"/>
  <c r="B76" i="19"/>
  <c r="C76" i="19"/>
  <c r="D76" i="19"/>
  <c r="E76" i="19"/>
  <c r="F76" i="19"/>
  <c r="G76" i="19"/>
  <c r="H76" i="19"/>
  <c r="I76" i="19"/>
  <c r="J76" i="19"/>
  <c r="K76" i="19"/>
  <c r="P76" i="19"/>
  <c r="Q76" i="19"/>
  <c r="R76" i="19"/>
  <c r="S76" i="19"/>
  <c r="T76" i="19"/>
  <c r="U76" i="19"/>
  <c r="V76" i="19"/>
  <c r="W76" i="19"/>
  <c r="X76" i="19"/>
  <c r="Y76" i="19"/>
  <c r="Z76" i="19"/>
  <c r="AA76" i="19"/>
  <c r="AB76" i="19"/>
  <c r="AC76" i="19"/>
  <c r="AD76" i="19"/>
  <c r="AE76" i="19"/>
  <c r="AF76" i="19"/>
  <c r="AG76" i="19"/>
  <c r="AH76" i="19"/>
  <c r="AI76" i="19"/>
  <c r="AJ76" i="19"/>
  <c r="AK76" i="19"/>
  <c r="AL76" i="19"/>
  <c r="AM76" i="19"/>
  <c r="AN76" i="19"/>
  <c r="AO76" i="19"/>
  <c r="AP76" i="19"/>
  <c r="AQ76" i="19"/>
  <c r="B77" i="19"/>
  <c r="C77" i="19"/>
  <c r="D77" i="19"/>
  <c r="E77" i="19"/>
  <c r="F77" i="19"/>
  <c r="G77" i="19"/>
  <c r="H77" i="19"/>
  <c r="I77" i="19"/>
  <c r="J77" i="19"/>
  <c r="K77" i="19"/>
  <c r="P77" i="19"/>
  <c r="Q77" i="19"/>
  <c r="R77" i="19"/>
  <c r="S77" i="19"/>
  <c r="T77" i="19"/>
  <c r="U77" i="19"/>
  <c r="V77" i="19"/>
  <c r="W77" i="19"/>
  <c r="X77" i="19"/>
  <c r="Y77" i="19"/>
  <c r="Z77" i="19"/>
  <c r="AA77" i="19"/>
  <c r="AB77" i="19"/>
  <c r="AC77" i="19"/>
  <c r="AD77" i="19"/>
  <c r="AE77" i="19"/>
  <c r="AF77" i="19"/>
  <c r="AG77" i="19"/>
  <c r="AH77" i="19"/>
  <c r="AI77" i="19"/>
  <c r="AJ77" i="19"/>
  <c r="AK77" i="19"/>
  <c r="AL77" i="19"/>
  <c r="AM77" i="19"/>
  <c r="AN77" i="19"/>
  <c r="AO77" i="19"/>
  <c r="AP77" i="19"/>
  <c r="AQ77" i="19"/>
  <c r="B78" i="19"/>
  <c r="C78" i="19"/>
  <c r="D78" i="19"/>
  <c r="E78" i="19"/>
  <c r="F78" i="19"/>
  <c r="G78" i="19"/>
  <c r="H78" i="19"/>
  <c r="I78" i="19"/>
  <c r="J78" i="19"/>
  <c r="K78" i="19"/>
  <c r="P78" i="19"/>
  <c r="Q78" i="19"/>
  <c r="R78" i="19"/>
  <c r="S78" i="19"/>
  <c r="T78" i="19"/>
  <c r="U78" i="19"/>
  <c r="V78" i="19"/>
  <c r="W78" i="19"/>
  <c r="X78" i="19"/>
  <c r="Y78" i="19"/>
  <c r="Z78" i="19"/>
  <c r="AA78" i="19"/>
  <c r="AB78" i="19"/>
  <c r="AC78" i="19"/>
  <c r="AD78" i="19"/>
  <c r="AE78" i="19"/>
  <c r="AF78" i="19"/>
  <c r="AG78" i="19"/>
  <c r="AH78" i="19"/>
  <c r="AI78" i="19"/>
  <c r="AJ78" i="19"/>
  <c r="AK78" i="19"/>
  <c r="AL78" i="19"/>
  <c r="AM78" i="19"/>
  <c r="AN78" i="19"/>
  <c r="AO78" i="19"/>
  <c r="AP78" i="19"/>
  <c r="AQ78" i="19"/>
  <c r="B79" i="19"/>
  <c r="C79" i="19"/>
  <c r="D79" i="19"/>
  <c r="E79" i="19"/>
  <c r="F79" i="19"/>
  <c r="G79" i="19"/>
  <c r="H79" i="19"/>
  <c r="I79" i="19"/>
  <c r="J79" i="19"/>
  <c r="K79" i="19"/>
  <c r="P79" i="19"/>
  <c r="Q79" i="19"/>
  <c r="R79" i="19"/>
  <c r="S79" i="19"/>
  <c r="T79" i="19"/>
  <c r="U79" i="19"/>
  <c r="V79" i="19"/>
  <c r="W79" i="19"/>
  <c r="X79" i="19"/>
  <c r="Y79" i="19"/>
  <c r="Z79" i="19"/>
  <c r="AA79" i="19"/>
  <c r="AB79" i="19"/>
  <c r="AC79" i="19"/>
  <c r="AD79" i="19"/>
  <c r="AE79" i="19"/>
  <c r="AF79" i="19"/>
  <c r="AG79" i="19"/>
  <c r="AH79" i="19"/>
  <c r="AI79" i="19"/>
  <c r="AJ79" i="19"/>
  <c r="AK79" i="19"/>
  <c r="AL79" i="19"/>
  <c r="AM79" i="19"/>
  <c r="AN79" i="19"/>
  <c r="AO79" i="19"/>
  <c r="AP79" i="19"/>
  <c r="AQ79" i="19"/>
  <c r="B80" i="19"/>
  <c r="C80" i="19"/>
  <c r="D80" i="19"/>
  <c r="E80" i="19"/>
  <c r="F80" i="19"/>
  <c r="G80" i="19"/>
  <c r="H80" i="19"/>
  <c r="I80" i="19"/>
  <c r="J80" i="19"/>
  <c r="K80" i="19"/>
  <c r="P80" i="19"/>
  <c r="Q80" i="19"/>
  <c r="R80" i="19"/>
  <c r="S80" i="19"/>
  <c r="T80" i="19"/>
  <c r="U80" i="19"/>
  <c r="V80" i="19"/>
  <c r="W80" i="19"/>
  <c r="X80" i="19"/>
  <c r="Y80" i="19"/>
  <c r="Z80" i="19"/>
  <c r="AA80" i="19"/>
  <c r="AB80" i="19"/>
  <c r="AC80" i="19"/>
  <c r="AD80" i="19"/>
  <c r="AE80" i="19"/>
  <c r="AF80" i="19"/>
  <c r="AG80" i="19"/>
  <c r="AH80" i="19"/>
  <c r="AI80" i="19"/>
  <c r="AJ80" i="19"/>
  <c r="AK80" i="19"/>
  <c r="AL80" i="19"/>
  <c r="AM80" i="19"/>
  <c r="AN80" i="19"/>
  <c r="AO80" i="19"/>
  <c r="AP80" i="19"/>
  <c r="AQ80" i="19"/>
  <c r="B81" i="19"/>
  <c r="C81" i="19"/>
  <c r="D81" i="19"/>
  <c r="E81" i="19"/>
  <c r="F81" i="19"/>
  <c r="G81" i="19"/>
  <c r="H81" i="19"/>
  <c r="I81" i="19"/>
  <c r="J81" i="19"/>
  <c r="K81" i="19"/>
  <c r="P81" i="19"/>
  <c r="Q81" i="19"/>
  <c r="R81" i="19"/>
  <c r="S81" i="19"/>
  <c r="T81" i="19"/>
  <c r="U81" i="19"/>
  <c r="V81" i="19"/>
  <c r="W81" i="19"/>
  <c r="X81" i="19"/>
  <c r="Y81" i="19"/>
  <c r="Z81" i="19"/>
  <c r="AA81" i="19"/>
  <c r="AB81" i="19"/>
  <c r="AC81" i="19"/>
  <c r="AD81" i="19"/>
  <c r="AE81" i="19"/>
  <c r="AF81" i="19"/>
  <c r="AG81" i="19"/>
  <c r="AH81" i="19"/>
  <c r="AI81" i="19"/>
  <c r="AJ81" i="19"/>
  <c r="AK81" i="19"/>
  <c r="AL81" i="19"/>
  <c r="AM81" i="19"/>
  <c r="AN81" i="19"/>
  <c r="AO81" i="19"/>
  <c r="AP81" i="19"/>
  <c r="AQ81" i="19"/>
  <c r="B82" i="19"/>
  <c r="C82" i="19"/>
  <c r="D82" i="19"/>
  <c r="E82" i="19"/>
  <c r="F82" i="19"/>
  <c r="G82" i="19"/>
  <c r="H82" i="19"/>
  <c r="I82" i="19"/>
  <c r="J82" i="19"/>
  <c r="K82" i="19"/>
  <c r="P82" i="19"/>
  <c r="Q82" i="19"/>
  <c r="R82" i="19"/>
  <c r="S82" i="19"/>
  <c r="T82" i="19"/>
  <c r="U82" i="19"/>
  <c r="V82" i="19"/>
  <c r="W82" i="19"/>
  <c r="X82" i="19"/>
  <c r="Y82" i="19"/>
  <c r="Z82" i="19"/>
  <c r="AA82" i="19"/>
  <c r="AB82" i="19"/>
  <c r="AC82" i="19"/>
  <c r="AD82" i="19"/>
  <c r="AE82" i="19"/>
  <c r="AF82" i="19"/>
  <c r="AG82" i="19"/>
  <c r="AH82" i="19"/>
  <c r="AI82" i="19"/>
  <c r="AJ82" i="19"/>
  <c r="AK82" i="19"/>
  <c r="AL82" i="19"/>
  <c r="AM82" i="19"/>
  <c r="AN82" i="19"/>
  <c r="AO82" i="19"/>
  <c r="AP82" i="19"/>
  <c r="AQ82" i="19"/>
  <c r="B83" i="19"/>
  <c r="C83" i="19"/>
  <c r="D83" i="19"/>
  <c r="E83" i="19"/>
  <c r="F83" i="19"/>
  <c r="G83" i="19"/>
  <c r="H83" i="19"/>
  <c r="I83" i="19"/>
  <c r="J83" i="19"/>
  <c r="K83" i="19"/>
  <c r="P83" i="19"/>
  <c r="Q83" i="19"/>
  <c r="R83" i="19"/>
  <c r="S83" i="19"/>
  <c r="T83" i="19"/>
  <c r="U83" i="19"/>
  <c r="V83" i="19"/>
  <c r="W83" i="19"/>
  <c r="X83" i="19"/>
  <c r="Y83" i="19"/>
  <c r="Z83" i="19"/>
  <c r="AA83" i="19"/>
  <c r="AB83" i="19"/>
  <c r="AC83" i="19"/>
  <c r="AD83" i="19"/>
  <c r="AE83" i="19"/>
  <c r="AF83" i="19"/>
  <c r="AG83" i="19"/>
  <c r="AH83" i="19"/>
  <c r="AI83" i="19"/>
  <c r="AJ83" i="19"/>
  <c r="AK83" i="19"/>
  <c r="AL83" i="19"/>
  <c r="AM83" i="19"/>
  <c r="AN83" i="19"/>
  <c r="AO83" i="19"/>
  <c r="AP83" i="19"/>
  <c r="AQ83" i="19"/>
  <c r="B84" i="19"/>
  <c r="C84" i="19"/>
  <c r="D84" i="19"/>
  <c r="E84" i="19"/>
  <c r="F84" i="19"/>
  <c r="G84" i="19"/>
  <c r="H84" i="19"/>
  <c r="I84" i="19"/>
  <c r="J84" i="19"/>
  <c r="K84" i="19"/>
  <c r="P84" i="19"/>
  <c r="Q84" i="19"/>
  <c r="R84" i="19"/>
  <c r="S84" i="19"/>
  <c r="T84" i="19"/>
  <c r="U84" i="19"/>
  <c r="V84" i="19"/>
  <c r="W84" i="19"/>
  <c r="X84" i="19"/>
  <c r="Y84" i="19"/>
  <c r="Z84" i="19"/>
  <c r="AA84" i="19"/>
  <c r="AB84" i="19"/>
  <c r="AC84" i="19"/>
  <c r="AD84" i="19"/>
  <c r="AE84" i="19"/>
  <c r="AF84" i="19"/>
  <c r="AG84" i="19"/>
  <c r="AH84" i="19"/>
  <c r="AI84" i="19"/>
  <c r="AJ84" i="19"/>
  <c r="AK84" i="19"/>
  <c r="AL84" i="19"/>
  <c r="AM84" i="19"/>
  <c r="AN84" i="19"/>
  <c r="AO84" i="19"/>
  <c r="AP84" i="19"/>
  <c r="AQ84" i="19"/>
  <c r="B85" i="19"/>
  <c r="C85" i="19"/>
  <c r="D85" i="19"/>
  <c r="E85" i="19"/>
  <c r="F85" i="19"/>
  <c r="G85" i="19"/>
  <c r="H85" i="19"/>
  <c r="I85" i="19"/>
  <c r="J85" i="19"/>
  <c r="K85" i="19"/>
  <c r="P85" i="19"/>
  <c r="Q85" i="19"/>
  <c r="R85" i="19"/>
  <c r="S85" i="19"/>
  <c r="T85" i="19"/>
  <c r="U85" i="19"/>
  <c r="V85" i="19"/>
  <c r="W85" i="19"/>
  <c r="X85" i="19"/>
  <c r="Y85" i="19"/>
  <c r="Z85" i="19"/>
  <c r="AA85" i="19"/>
  <c r="AB85" i="19"/>
  <c r="AC85" i="19"/>
  <c r="AD85" i="19"/>
  <c r="AE85" i="19"/>
  <c r="AF85" i="19"/>
  <c r="AG85" i="19"/>
  <c r="AH85" i="19"/>
  <c r="AI85" i="19"/>
  <c r="AJ85" i="19"/>
  <c r="AK85" i="19"/>
  <c r="AL85" i="19"/>
  <c r="AM85" i="19"/>
  <c r="AN85" i="19"/>
  <c r="AO85" i="19"/>
  <c r="AP85" i="19"/>
  <c r="AQ85" i="19"/>
  <c r="B86" i="19"/>
  <c r="C86" i="19"/>
  <c r="D86" i="19"/>
  <c r="E86" i="19"/>
  <c r="F86" i="19"/>
  <c r="G86" i="19"/>
  <c r="H86" i="19"/>
  <c r="I86" i="19"/>
  <c r="J86" i="19"/>
  <c r="K86" i="19"/>
  <c r="P86" i="19"/>
  <c r="Q86" i="19"/>
  <c r="R86" i="19"/>
  <c r="S86" i="19"/>
  <c r="T86" i="19"/>
  <c r="U86" i="19"/>
  <c r="V86" i="19"/>
  <c r="W86" i="19"/>
  <c r="X86" i="19"/>
  <c r="Y86" i="19"/>
  <c r="Z86" i="19"/>
  <c r="AA86" i="19"/>
  <c r="AB86" i="19"/>
  <c r="AC86" i="19"/>
  <c r="AD86" i="19"/>
  <c r="AE86" i="19"/>
  <c r="AF86" i="19"/>
  <c r="AG86" i="19"/>
  <c r="AH86" i="19"/>
  <c r="AI86" i="19"/>
  <c r="AJ86" i="19"/>
  <c r="AK86" i="19"/>
  <c r="AL86" i="19"/>
  <c r="AM86" i="19"/>
  <c r="AN86" i="19"/>
  <c r="AO86" i="19"/>
  <c r="AP86" i="19"/>
  <c r="AQ86" i="19"/>
  <c r="B87" i="19"/>
  <c r="C87" i="19"/>
  <c r="D87" i="19"/>
  <c r="E87" i="19"/>
  <c r="F87" i="19"/>
  <c r="G87" i="19"/>
  <c r="H87" i="19"/>
  <c r="I87" i="19"/>
  <c r="J87" i="19"/>
  <c r="K87" i="19"/>
  <c r="P87" i="19"/>
  <c r="Q87" i="19"/>
  <c r="R87" i="19"/>
  <c r="S87" i="19"/>
  <c r="T87" i="19"/>
  <c r="U87" i="19"/>
  <c r="V87" i="19"/>
  <c r="W87" i="19"/>
  <c r="X87" i="19"/>
  <c r="Y87" i="19"/>
  <c r="Z87" i="19"/>
  <c r="AA87" i="19"/>
  <c r="AB87" i="19"/>
  <c r="AC87" i="19"/>
  <c r="AD87" i="19"/>
  <c r="AE87" i="19"/>
  <c r="AF87" i="19"/>
  <c r="AG87" i="19"/>
  <c r="AH87" i="19"/>
  <c r="AI87" i="19"/>
  <c r="AJ87" i="19"/>
  <c r="AK87" i="19"/>
  <c r="AL87" i="19"/>
  <c r="AM87" i="19"/>
  <c r="AN87" i="19"/>
  <c r="AO87" i="19"/>
  <c r="AP87" i="19"/>
  <c r="AQ87" i="19"/>
  <c r="B88" i="19"/>
  <c r="C88" i="19"/>
  <c r="D88" i="19"/>
  <c r="E88" i="19"/>
  <c r="F88" i="19"/>
  <c r="G88" i="19"/>
  <c r="H88" i="19"/>
  <c r="I88" i="19"/>
  <c r="J88" i="19"/>
  <c r="K88" i="19"/>
  <c r="P88" i="19"/>
  <c r="Q88" i="19"/>
  <c r="R88" i="19"/>
  <c r="S88" i="19"/>
  <c r="T88" i="19"/>
  <c r="U88" i="19"/>
  <c r="V88" i="19"/>
  <c r="W88" i="19"/>
  <c r="X88" i="19"/>
  <c r="Y88" i="19"/>
  <c r="Z88" i="19"/>
  <c r="AA88" i="19"/>
  <c r="AB88" i="19"/>
  <c r="AC88" i="19"/>
  <c r="AD88" i="19"/>
  <c r="AE88" i="19"/>
  <c r="AF88" i="19"/>
  <c r="AG88" i="19"/>
  <c r="AH88" i="19"/>
  <c r="AI88" i="19"/>
  <c r="AJ88" i="19"/>
  <c r="AK88" i="19"/>
  <c r="AL88" i="19"/>
  <c r="AM88" i="19"/>
  <c r="AN88" i="19"/>
  <c r="AO88" i="19"/>
  <c r="AP88" i="19"/>
  <c r="AQ88" i="19"/>
  <c r="B89" i="19"/>
  <c r="C89" i="19"/>
  <c r="D89" i="19"/>
  <c r="E89" i="19"/>
  <c r="F89" i="19"/>
  <c r="G89" i="19"/>
  <c r="H89" i="19"/>
  <c r="I89" i="19"/>
  <c r="J89" i="19"/>
  <c r="K89" i="19"/>
  <c r="P89" i="19"/>
  <c r="Q89" i="19"/>
  <c r="R89" i="19"/>
  <c r="S89" i="19"/>
  <c r="T89" i="19"/>
  <c r="U89" i="19"/>
  <c r="V89" i="19"/>
  <c r="W89" i="19"/>
  <c r="X89" i="19"/>
  <c r="Y89" i="19"/>
  <c r="Z89" i="19"/>
  <c r="AA89" i="19"/>
  <c r="AB89" i="19"/>
  <c r="AC89" i="19"/>
  <c r="AD89" i="19"/>
  <c r="AE89" i="19"/>
  <c r="AF89" i="19"/>
  <c r="AG89" i="19"/>
  <c r="AH89" i="19"/>
  <c r="AI89" i="19"/>
  <c r="AJ89" i="19"/>
  <c r="AK89" i="19"/>
  <c r="AL89" i="19"/>
  <c r="AM89" i="19"/>
  <c r="AN89" i="19"/>
  <c r="AO89" i="19"/>
  <c r="AP89" i="19"/>
  <c r="AQ89" i="19"/>
  <c r="B90" i="19"/>
  <c r="C90" i="19"/>
  <c r="D90" i="19"/>
  <c r="E90" i="19"/>
  <c r="F90" i="19"/>
  <c r="G90" i="19"/>
  <c r="H90" i="19"/>
  <c r="I90" i="19"/>
  <c r="J90" i="19"/>
  <c r="K90" i="19"/>
  <c r="P90" i="19"/>
  <c r="Q90" i="19"/>
  <c r="R90" i="19"/>
  <c r="S90" i="19"/>
  <c r="T90" i="19"/>
  <c r="U90" i="19"/>
  <c r="V90" i="19"/>
  <c r="W90" i="19"/>
  <c r="X90" i="19"/>
  <c r="Y90" i="19"/>
  <c r="Z90" i="19"/>
  <c r="AA90" i="19"/>
  <c r="AB90" i="19"/>
  <c r="AC90" i="19"/>
  <c r="AD90" i="19"/>
  <c r="AE90" i="19"/>
  <c r="AF90" i="19"/>
  <c r="AG90" i="19"/>
  <c r="AH90" i="19"/>
  <c r="AI90" i="19"/>
  <c r="AJ90" i="19"/>
  <c r="AK90" i="19"/>
  <c r="AL90" i="19"/>
  <c r="AM90" i="19"/>
  <c r="AN90" i="19"/>
  <c r="AO90" i="19"/>
  <c r="AP90" i="19"/>
  <c r="AQ90" i="19"/>
  <c r="B91" i="19"/>
  <c r="C91" i="19"/>
  <c r="D91" i="19"/>
  <c r="E91" i="19"/>
  <c r="F91" i="19"/>
  <c r="G91" i="19"/>
  <c r="H91" i="19"/>
  <c r="I91" i="19"/>
  <c r="J91" i="19"/>
  <c r="K91" i="19"/>
  <c r="P91" i="19"/>
  <c r="Q91" i="19"/>
  <c r="R91" i="19"/>
  <c r="S91" i="19"/>
  <c r="T91" i="19"/>
  <c r="U91" i="19"/>
  <c r="V91" i="19"/>
  <c r="W91" i="19"/>
  <c r="X91" i="19"/>
  <c r="Y91" i="19"/>
  <c r="Z91" i="19"/>
  <c r="AA91" i="19"/>
  <c r="AB91" i="19"/>
  <c r="AC91" i="19"/>
  <c r="AD91" i="19"/>
  <c r="AE91" i="19"/>
  <c r="AF91" i="19"/>
  <c r="AG91" i="19"/>
  <c r="AH91" i="19"/>
  <c r="AI91" i="19"/>
  <c r="AJ91" i="19"/>
  <c r="AK91" i="19"/>
  <c r="AL91" i="19"/>
  <c r="AM91" i="19"/>
  <c r="AN91" i="19"/>
  <c r="AO91" i="19"/>
  <c r="AP91" i="19"/>
  <c r="AQ91" i="19"/>
  <c r="B92" i="19"/>
  <c r="C92" i="19"/>
  <c r="D92" i="19"/>
  <c r="E92" i="19"/>
  <c r="F92" i="19"/>
  <c r="G92" i="19"/>
  <c r="H92" i="19"/>
  <c r="I92" i="19"/>
  <c r="J92" i="19"/>
  <c r="K92" i="19"/>
  <c r="P92" i="19"/>
  <c r="Q92" i="19"/>
  <c r="R92" i="19"/>
  <c r="S92" i="19"/>
  <c r="T92" i="19"/>
  <c r="U92" i="19"/>
  <c r="V92" i="19"/>
  <c r="W92" i="19"/>
  <c r="X92" i="19"/>
  <c r="Y92" i="19"/>
  <c r="Z92" i="19"/>
  <c r="AA92" i="19"/>
  <c r="AB92" i="19"/>
  <c r="AC92" i="19"/>
  <c r="AD92" i="19"/>
  <c r="AE92" i="19"/>
  <c r="AF92" i="19"/>
  <c r="AG92" i="19"/>
  <c r="AH92" i="19"/>
  <c r="AI92" i="19"/>
  <c r="AJ92" i="19"/>
  <c r="AK92" i="19"/>
  <c r="AL92" i="19"/>
  <c r="AM92" i="19"/>
  <c r="AN92" i="19"/>
  <c r="AO92" i="19"/>
  <c r="AP92" i="19"/>
  <c r="AQ92" i="19"/>
  <c r="B93" i="19"/>
  <c r="C93" i="19"/>
  <c r="D93" i="19"/>
  <c r="E93" i="19"/>
  <c r="F93" i="19"/>
  <c r="G93" i="19"/>
  <c r="H93" i="19"/>
  <c r="I93" i="19"/>
  <c r="J93" i="19"/>
  <c r="K93" i="19"/>
  <c r="P93" i="19"/>
  <c r="Q93" i="19"/>
  <c r="R93" i="19"/>
  <c r="S93" i="19"/>
  <c r="T93" i="19"/>
  <c r="U93" i="19"/>
  <c r="V93" i="19"/>
  <c r="W93" i="19"/>
  <c r="X93" i="19"/>
  <c r="Y93" i="19"/>
  <c r="Z93" i="19"/>
  <c r="AA93" i="19"/>
  <c r="AB93" i="19"/>
  <c r="AC93" i="19"/>
  <c r="AD93" i="19"/>
  <c r="AE93" i="19"/>
  <c r="AF93" i="19"/>
  <c r="AG93" i="19"/>
  <c r="AH93" i="19"/>
  <c r="AI93" i="19"/>
  <c r="AJ93" i="19"/>
  <c r="AK93" i="19"/>
  <c r="AL93" i="19"/>
  <c r="AM93" i="19"/>
  <c r="AN93" i="19"/>
  <c r="AO93" i="19"/>
  <c r="AP93" i="19"/>
  <c r="AQ93" i="19"/>
  <c r="B94" i="19"/>
  <c r="C94" i="19"/>
  <c r="D94" i="19"/>
  <c r="E94" i="19"/>
  <c r="F94" i="19"/>
  <c r="G94" i="19"/>
  <c r="H94" i="19"/>
  <c r="I94" i="19"/>
  <c r="J94" i="19"/>
  <c r="K94" i="19"/>
  <c r="P94" i="19"/>
  <c r="Q94" i="19"/>
  <c r="R94" i="19"/>
  <c r="S94" i="19"/>
  <c r="T94" i="19"/>
  <c r="U94" i="19"/>
  <c r="V94" i="19"/>
  <c r="W94" i="19"/>
  <c r="X94" i="19"/>
  <c r="Y94" i="19"/>
  <c r="Z94" i="19"/>
  <c r="AA94" i="19"/>
  <c r="AB94" i="19"/>
  <c r="AC94" i="19"/>
  <c r="AD94" i="19"/>
  <c r="AE94" i="19"/>
  <c r="AF94" i="19"/>
  <c r="AG94" i="19"/>
  <c r="AH94" i="19"/>
  <c r="AI94" i="19"/>
  <c r="AJ94" i="19"/>
  <c r="AK94" i="19"/>
  <c r="AL94" i="19"/>
  <c r="AM94" i="19"/>
  <c r="AN94" i="19"/>
  <c r="AO94" i="19"/>
  <c r="AP94" i="19"/>
  <c r="AQ94" i="19"/>
  <c r="B95" i="19"/>
  <c r="C95" i="19"/>
  <c r="D95" i="19"/>
  <c r="E95" i="19"/>
  <c r="F95" i="19"/>
  <c r="G95" i="19"/>
  <c r="H95" i="19"/>
  <c r="I95" i="19"/>
  <c r="J95" i="19"/>
  <c r="K95" i="19"/>
  <c r="P95" i="19"/>
  <c r="Q95" i="19"/>
  <c r="R95" i="19"/>
  <c r="S95" i="19"/>
  <c r="T95" i="19"/>
  <c r="U95" i="19"/>
  <c r="V95" i="19"/>
  <c r="W95" i="19"/>
  <c r="X95" i="19"/>
  <c r="Y95" i="19"/>
  <c r="Z95" i="19"/>
  <c r="AA95" i="19"/>
  <c r="AB95" i="19"/>
  <c r="AC95" i="19"/>
  <c r="AD95" i="19"/>
  <c r="AE95" i="19"/>
  <c r="AF95" i="19"/>
  <c r="AG95" i="19"/>
  <c r="AH95" i="19"/>
  <c r="AI95" i="19"/>
  <c r="AJ95" i="19"/>
  <c r="AK95" i="19"/>
  <c r="AL95" i="19"/>
  <c r="AM95" i="19"/>
  <c r="AN95" i="19"/>
  <c r="AO95" i="19"/>
  <c r="AP95" i="19"/>
  <c r="AQ95" i="19"/>
  <c r="B96" i="19"/>
  <c r="C96" i="19"/>
  <c r="D96" i="19"/>
  <c r="E96" i="19"/>
  <c r="F96" i="19"/>
  <c r="G96" i="19"/>
  <c r="H96" i="19"/>
  <c r="I96" i="19"/>
  <c r="J96" i="19"/>
  <c r="K96" i="19"/>
  <c r="P96" i="19"/>
  <c r="Q96" i="19"/>
  <c r="R96" i="19"/>
  <c r="S96" i="19"/>
  <c r="T96" i="19"/>
  <c r="U96" i="19"/>
  <c r="V96" i="19"/>
  <c r="W96" i="19"/>
  <c r="X96" i="19"/>
  <c r="Y96" i="19"/>
  <c r="Z96" i="19"/>
  <c r="AA96" i="19"/>
  <c r="AB96" i="19"/>
  <c r="AC96" i="19"/>
  <c r="AD96" i="19"/>
  <c r="AE96" i="19"/>
  <c r="AF96" i="19"/>
  <c r="AG96" i="19"/>
  <c r="AH96" i="19"/>
  <c r="AI96" i="19"/>
  <c r="AJ96" i="19"/>
  <c r="AK96" i="19"/>
  <c r="AL96" i="19"/>
  <c r="AM96" i="19"/>
  <c r="AN96" i="19"/>
  <c r="AO96" i="19"/>
  <c r="AP96" i="19"/>
  <c r="AQ96" i="19"/>
  <c r="B97" i="19"/>
  <c r="C97" i="19"/>
  <c r="D97" i="19"/>
  <c r="E97" i="19"/>
  <c r="F97" i="19"/>
  <c r="G97" i="19"/>
  <c r="H97" i="19"/>
  <c r="I97" i="19"/>
  <c r="J97" i="19"/>
  <c r="K97" i="19"/>
  <c r="P97" i="19"/>
  <c r="Q97" i="19"/>
  <c r="R97" i="19"/>
  <c r="S97" i="19"/>
  <c r="T97" i="19"/>
  <c r="U97" i="19"/>
  <c r="V97" i="19"/>
  <c r="W97" i="19"/>
  <c r="X97" i="19"/>
  <c r="Y97" i="19"/>
  <c r="Z97" i="19"/>
  <c r="AA97" i="19"/>
  <c r="AB97" i="19"/>
  <c r="AC97" i="19"/>
  <c r="AD97" i="19"/>
  <c r="AE97" i="19"/>
  <c r="AF97" i="19"/>
  <c r="AG97" i="19"/>
  <c r="AH97" i="19"/>
  <c r="AI97" i="19"/>
  <c r="AJ97" i="19"/>
  <c r="AK97" i="19"/>
  <c r="AL97" i="19"/>
  <c r="AM97" i="19"/>
  <c r="AN97" i="19"/>
  <c r="AO97" i="19"/>
  <c r="AP97" i="19"/>
  <c r="AQ97" i="19"/>
  <c r="B98" i="19"/>
  <c r="C98" i="19"/>
  <c r="D98" i="19"/>
  <c r="E98" i="19"/>
  <c r="F98" i="19"/>
  <c r="G98" i="19"/>
  <c r="H98" i="19"/>
  <c r="I98" i="19"/>
  <c r="J98" i="19"/>
  <c r="K98" i="19"/>
  <c r="P98" i="19"/>
  <c r="Q98" i="19"/>
  <c r="R98" i="19"/>
  <c r="S98" i="19"/>
  <c r="T98" i="19"/>
  <c r="U98" i="19"/>
  <c r="V98" i="19"/>
  <c r="W98" i="19"/>
  <c r="X98" i="19"/>
  <c r="Y98" i="19"/>
  <c r="Z98" i="19"/>
  <c r="AA98" i="19"/>
  <c r="AB98" i="19"/>
  <c r="AC98" i="19"/>
  <c r="AD98" i="19"/>
  <c r="AE98" i="19"/>
  <c r="AF98" i="19"/>
  <c r="AG98" i="19"/>
  <c r="AH98" i="19"/>
  <c r="AI98" i="19"/>
  <c r="AJ98" i="19"/>
  <c r="AK98" i="19"/>
  <c r="AL98" i="19"/>
  <c r="AM98" i="19"/>
  <c r="AN98" i="19"/>
  <c r="AO98" i="19"/>
  <c r="AP98" i="19"/>
  <c r="AQ98" i="19"/>
  <c r="B99" i="19"/>
  <c r="C99" i="19"/>
  <c r="D99" i="19"/>
  <c r="E99" i="19"/>
  <c r="F99" i="19"/>
  <c r="G99" i="19"/>
  <c r="H99" i="19"/>
  <c r="I99" i="19"/>
  <c r="J99" i="19"/>
  <c r="K99" i="19"/>
  <c r="P99" i="19"/>
  <c r="Q99" i="19"/>
  <c r="R99" i="19"/>
  <c r="S99" i="19"/>
  <c r="T99" i="19"/>
  <c r="U99" i="19"/>
  <c r="V99" i="19"/>
  <c r="W99" i="19"/>
  <c r="X99" i="19"/>
  <c r="Y99" i="19"/>
  <c r="Z99" i="19"/>
  <c r="AA99" i="19"/>
  <c r="AB99" i="19"/>
  <c r="AC99" i="19"/>
  <c r="AD99" i="19"/>
  <c r="AE99" i="19"/>
  <c r="AF99" i="19"/>
  <c r="AG99" i="19"/>
  <c r="AH99" i="19"/>
  <c r="AI99" i="19"/>
  <c r="AJ99" i="19"/>
  <c r="AK99" i="19"/>
  <c r="AL99" i="19"/>
  <c r="AM99" i="19"/>
  <c r="AN99" i="19"/>
  <c r="AO99" i="19"/>
  <c r="AP99" i="19"/>
  <c r="AQ99" i="19"/>
  <c r="B100" i="19"/>
  <c r="C100" i="19"/>
  <c r="D100" i="19"/>
  <c r="E100" i="19"/>
  <c r="F100" i="19"/>
  <c r="G100" i="19"/>
  <c r="H100" i="19"/>
  <c r="I100" i="19"/>
  <c r="J100" i="19"/>
  <c r="K100" i="19"/>
  <c r="P100" i="19"/>
  <c r="Q100" i="19"/>
  <c r="R100" i="19"/>
  <c r="S100" i="19"/>
  <c r="T100" i="19"/>
  <c r="U100" i="19"/>
  <c r="V100" i="19"/>
  <c r="W100" i="19"/>
  <c r="X100" i="19"/>
  <c r="Y100" i="19"/>
  <c r="Z100" i="19"/>
  <c r="AA100" i="19"/>
  <c r="AB100" i="19"/>
  <c r="AC100" i="19"/>
  <c r="AD100" i="19"/>
  <c r="AE100" i="19"/>
  <c r="AF100" i="19"/>
  <c r="AG100" i="19"/>
  <c r="AH100" i="19"/>
  <c r="AI100" i="19"/>
  <c r="AJ100" i="19"/>
  <c r="AK100" i="19"/>
  <c r="AL100" i="19"/>
  <c r="AM100" i="19"/>
  <c r="AN100" i="19"/>
  <c r="AO100" i="19"/>
  <c r="AP100" i="19"/>
  <c r="AQ100" i="19"/>
  <c r="B101" i="19"/>
  <c r="C101" i="19"/>
  <c r="D101" i="19"/>
  <c r="E101" i="19"/>
  <c r="F101" i="19"/>
  <c r="G101" i="19"/>
  <c r="H101" i="19"/>
  <c r="I101" i="19"/>
  <c r="J101" i="19"/>
  <c r="K101" i="19"/>
  <c r="P101" i="19"/>
  <c r="Q101" i="19"/>
  <c r="R101" i="19"/>
  <c r="S101" i="19"/>
  <c r="T101" i="19"/>
  <c r="U101" i="19"/>
  <c r="V101" i="19"/>
  <c r="W101" i="19"/>
  <c r="X101" i="19"/>
  <c r="Y101" i="19"/>
  <c r="Z101" i="19"/>
  <c r="AA101" i="19"/>
  <c r="AB101" i="19"/>
  <c r="AC101" i="19"/>
  <c r="AD101" i="19"/>
  <c r="AE101" i="19"/>
  <c r="AF101" i="19"/>
  <c r="AG101" i="19"/>
  <c r="AH101" i="19"/>
  <c r="AI101" i="19"/>
  <c r="AJ101" i="19"/>
  <c r="AK101" i="19"/>
  <c r="AL101" i="19"/>
  <c r="AM101" i="19"/>
  <c r="AN101" i="19"/>
  <c r="AO101" i="19"/>
  <c r="AP101" i="19"/>
  <c r="AQ101" i="19"/>
  <c r="B102" i="19"/>
  <c r="C102" i="19"/>
  <c r="D102" i="19"/>
  <c r="E102" i="19"/>
  <c r="F102" i="19"/>
  <c r="G102" i="19"/>
  <c r="H102" i="19"/>
  <c r="I102" i="19"/>
  <c r="J102" i="19"/>
  <c r="K102" i="19"/>
  <c r="P102" i="19"/>
  <c r="Q102" i="19"/>
  <c r="R102" i="19"/>
  <c r="S102" i="19"/>
  <c r="T102" i="19"/>
  <c r="U102" i="19"/>
  <c r="V102" i="19"/>
  <c r="W102" i="19"/>
  <c r="X102" i="19"/>
  <c r="Y102" i="19"/>
  <c r="Z102" i="19"/>
  <c r="AA102" i="19"/>
  <c r="AB102" i="19"/>
  <c r="AC102" i="19"/>
  <c r="AD102" i="19"/>
  <c r="AE102" i="19"/>
  <c r="AF102" i="19"/>
  <c r="AG102" i="19"/>
  <c r="AH102" i="19"/>
  <c r="AI102" i="19"/>
  <c r="AJ102" i="19"/>
  <c r="AK102" i="19"/>
  <c r="AL102" i="19"/>
  <c r="AM102" i="19"/>
  <c r="AN102" i="19"/>
  <c r="AO102" i="19"/>
  <c r="AP102" i="19"/>
  <c r="AQ102" i="19"/>
  <c r="B103" i="19"/>
  <c r="C103" i="19"/>
  <c r="D103" i="19"/>
  <c r="E103" i="19"/>
  <c r="F103" i="19"/>
  <c r="G103" i="19"/>
  <c r="H103" i="19"/>
  <c r="I103" i="19"/>
  <c r="J103" i="19"/>
  <c r="K103" i="19"/>
  <c r="P103" i="19"/>
  <c r="Q103" i="19"/>
  <c r="R103" i="19"/>
  <c r="S103" i="19"/>
  <c r="T103" i="19"/>
  <c r="U103" i="19"/>
  <c r="V103" i="19"/>
  <c r="W103" i="19"/>
  <c r="X103" i="19"/>
  <c r="Y103" i="19"/>
  <c r="Z103" i="19"/>
  <c r="AA103" i="19"/>
  <c r="AB103" i="19"/>
  <c r="AC103" i="19"/>
  <c r="AD103" i="19"/>
  <c r="AE103" i="19"/>
  <c r="AF103" i="19"/>
  <c r="AG103" i="19"/>
  <c r="AH103" i="19"/>
  <c r="AI103" i="19"/>
  <c r="AJ103" i="19"/>
  <c r="AK103" i="19"/>
  <c r="AL103" i="19"/>
  <c r="AM103" i="19"/>
  <c r="AN103" i="19"/>
  <c r="AO103" i="19"/>
  <c r="AP103" i="19"/>
  <c r="AQ103" i="19"/>
  <c r="B104" i="19"/>
  <c r="C104" i="19"/>
  <c r="D104" i="19"/>
  <c r="E104" i="19"/>
  <c r="F104" i="19"/>
  <c r="G104" i="19"/>
  <c r="H104" i="19"/>
  <c r="I104" i="19"/>
  <c r="J104" i="19"/>
  <c r="K104" i="19"/>
  <c r="P104" i="19"/>
  <c r="Q104" i="19"/>
  <c r="R104" i="19"/>
  <c r="S104" i="19"/>
  <c r="T104" i="19"/>
  <c r="U104" i="19"/>
  <c r="V104" i="19"/>
  <c r="W104" i="19"/>
  <c r="X104" i="19"/>
  <c r="Y104" i="19"/>
  <c r="Z104" i="19"/>
  <c r="AA104" i="19"/>
  <c r="AB104" i="19"/>
  <c r="AC104" i="19"/>
  <c r="AD104" i="19"/>
  <c r="AE104" i="19"/>
  <c r="AF104" i="19"/>
  <c r="AG104" i="19"/>
  <c r="AH104" i="19"/>
  <c r="AI104" i="19"/>
  <c r="AJ104" i="19"/>
  <c r="AK104" i="19"/>
  <c r="AL104" i="19"/>
  <c r="AM104" i="19"/>
  <c r="AN104" i="19"/>
  <c r="AO104" i="19"/>
  <c r="AP104" i="19"/>
  <c r="AQ104" i="19"/>
  <c r="B105" i="19"/>
  <c r="C105" i="19"/>
  <c r="D105" i="19"/>
  <c r="E105" i="19"/>
  <c r="F105" i="19"/>
  <c r="G105" i="19"/>
  <c r="H105" i="19"/>
  <c r="I105" i="19"/>
  <c r="J105" i="19"/>
  <c r="K105" i="19"/>
  <c r="P105" i="19"/>
  <c r="Q105" i="19"/>
  <c r="R105" i="19"/>
  <c r="S105" i="19"/>
  <c r="T105" i="19"/>
  <c r="U105" i="19"/>
  <c r="V105" i="19"/>
  <c r="W105" i="19"/>
  <c r="X105" i="19"/>
  <c r="Y105" i="19"/>
  <c r="Z105" i="19"/>
  <c r="AA105" i="19"/>
  <c r="AB105" i="19"/>
  <c r="AC105" i="19"/>
  <c r="AD105" i="19"/>
  <c r="AE105" i="19"/>
  <c r="AF105" i="19"/>
  <c r="AG105" i="19"/>
  <c r="AH105" i="19"/>
  <c r="AI105" i="19"/>
  <c r="AJ105" i="19"/>
  <c r="AK105" i="19"/>
  <c r="AL105" i="19"/>
  <c r="AM105" i="19"/>
  <c r="AN105" i="19"/>
  <c r="AO105" i="19"/>
  <c r="AP105" i="19"/>
  <c r="AQ105" i="19"/>
  <c r="B106" i="19"/>
  <c r="C106" i="19"/>
  <c r="D106" i="19"/>
  <c r="E106" i="19"/>
  <c r="F106" i="19"/>
  <c r="G106" i="19"/>
  <c r="H106" i="19"/>
  <c r="I106" i="19"/>
  <c r="J106" i="19"/>
  <c r="K106" i="19"/>
  <c r="P106" i="19"/>
  <c r="Q106" i="19"/>
  <c r="R106" i="19"/>
  <c r="S106" i="19"/>
  <c r="T106" i="19"/>
  <c r="U106" i="19"/>
  <c r="V106" i="19"/>
  <c r="W106" i="19"/>
  <c r="X106" i="19"/>
  <c r="Y106" i="19"/>
  <c r="Z106" i="19"/>
  <c r="AA106" i="19"/>
  <c r="AB106" i="19"/>
  <c r="AC106" i="19"/>
  <c r="AD106" i="19"/>
  <c r="AE106" i="19"/>
  <c r="AF106" i="19"/>
  <c r="AG106" i="19"/>
  <c r="AH106" i="19"/>
  <c r="AI106" i="19"/>
  <c r="AJ106" i="19"/>
  <c r="AK106" i="19"/>
  <c r="AL106" i="19"/>
  <c r="AM106" i="19"/>
  <c r="AN106" i="19"/>
  <c r="AO106" i="19"/>
  <c r="AP106" i="19"/>
  <c r="AQ106" i="19"/>
  <c r="B107" i="19"/>
  <c r="C107" i="19"/>
  <c r="D107" i="19"/>
  <c r="E107" i="19"/>
  <c r="F107" i="19"/>
  <c r="G107" i="19"/>
  <c r="H107" i="19"/>
  <c r="I107" i="19"/>
  <c r="J107" i="19"/>
  <c r="K107" i="19"/>
  <c r="P107" i="19"/>
  <c r="Q107" i="19"/>
  <c r="R107" i="19"/>
  <c r="S107" i="19"/>
  <c r="T107" i="19"/>
  <c r="U107" i="19"/>
  <c r="V107" i="19"/>
  <c r="W107" i="19"/>
  <c r="X107" i="19"/>
  <c r="Y107" i="19"/>
  <c r="Z107" i="19"/>
  <c r="AA107" i="19"/>
  <c r="AB107" i="19"/>
  <c r="AC107" i="19"/>
  <c r="AD107" i="19"/>
  <c r="AE107" i="19"/>
  <c r="AF107" i="19"/>
  <c r="AG107" i="19"/>
  <c r="AH107" i="19"/>
  <c r="AI107" i="19"/>
  <c r="AJ107" i="19"/>
  <c r="AK107" i="19"/>
  <c r="AL107" i="19"/>
  <c r="AM107" i="19"/>
  <c r="AN107" i="19"/>
  <c r="AO107" i="19"/>
  <c r="AP107" i="19"/>
  <c r="AQ107" i="19"/>
  <c r="B108" i="19"/>
  <c r="C108" i="19"/>
  <c r="D108" i="19"/>
  <c r="E108" i="19"/>
  <c r="F108" i="19"/>
  <c r="G108" i="19"/>
  <c r="H108" i="19"/>
  <c r="I108" i="19"/>
  <c r="J108" i="19"/>
  <c r="K108" i="19"/>
  <c r="P108" i="19"/>
  <c r="Q108" i="19"/>
  <c r="R108" i="19"/>
  <c r="S108" i="19"/>
  <c r="T108" i="19"/>
  <c r="U108" i="19"/>
  <c r="V108" i="19"/>
  <c r="W108" i="19"/>
  <c r="X108" i="19"/>
  <c r="Y108" i="19"/>
  <c r="Z108" i="19"/>
  <c r="AA108" i="19"/>
  <c r="AB108" i="19"/>
  <c r="AC108" i="19"/>
  <c r="AD108" i="19"/>
  <c r="AE108" i="19"/>
  <c r="AF108" i="19"/>
  <c r="AG108" i="19"/>
  <c r="AH108" i="19"/>
  <c r="AI108" i="19"/>
  <c r="AJ108" i="19"/>
  <c r="AK108" i="19"/>
  <c r="AL108" i="19"/>
  <c r="AM108" i="19"/>
  <c r="AN108" i="19"/>
  <c r="AO108" i="19"/>
  <c r="AP108" i="19"/>
  <c r="AQ108" i="19"/>
  <c r="B109" i="19"/>
  <c r="C109" i="19"/>
  <c r="D109" i="19"/>
  <c r="E109" i="19"/>
  <c r="F109" i="19"/>
  <c r="G109" i="19"/>
  <c r="H109" i="19"/>
  <c r="I109" i="19"/>
  <c r="J109" i="19"/>
  <c r="K109" i="19"/>
  <c r="P109" i="19"/>
  <c r="Q109" i="19"/>
  <c r="R109" i="19"/>
  <c r="S109" i="19"/>
  <c r="T109" i="19"/>
  <c r="U109" i="19"/>
  <c r="V109" i="19"/>
  <c r="W109" i="19"/>
  <c r="X109" i="19"/>
  <c r="Y109" i="19"/>
  <c r="Z109" i="19"/>
  <c r="AA109" i="19"/>
  <c r="AB109" i="19"/>
  <c r="AC109" i="19"/>
  <c r="AD109" i="19"/>
  <c r="AE109" i="19"/>
  <c r="AF109" i="19"/>
  <c r="AG109" i="19"/>
  <c r="AH109" i="19"/>
  <c r="AI109" i="19"/>
  <c r="AJ109" i="19"/>
  <c r="AK109" i="19"/>
  <c r="AL109" i="19"/>
  <c r="AM109" i="19"/>
  <c r="AN109" i="19"/>
  <c r="AO109" i="19"/>
  <c r="AP109" i="19"/>
  <c r="AQ109" i="19"/>
  <c r="B110" i="19"/>
  <c r="C110" i="19"/>
  <c r="D110" i="19"/>
  <c r="E110" i="19"/>
  <c r="F110" i="19"/>
  <c r="G110" i="19"/>
  <c r="H110" i="19"/>
  <c r="I110" i="19"/>
  <c r="J110" i="19"/>
  <c r="K110" i="19"/>
  <c r="P110" i="19"/>
  <c r="Q110" i="19"/>
  <c r="R110" i="19"/>
  <c r="S110" i="19"/>
  <c r="T110" i="19"/>
  <c r="U110" i="19"/>
  <c r="V110" i="19"/>
  <c r="W110" i="19"/>
  <c r="X110" i="19"/>
  <c r="Y110" i="19"/>
  <c r="Z110" i="19"/>
  <c r="AA110" i="19"/>
  <c r="AB110" i="19"/>
  <c r="AC110" i="19"/>
  <c r="AD110" i="19"/>
  <c r="AE110" i="19"/>
  <c r="AF110" i="19"/>
  <c r="AG110" i="19"/>
  <c r="AH110" i="19"/>
  <c r="AI110" i="19"/>
  <c r="AJ110" i="19"/>
  <c r="AK110" i="19"/>
  <c r="AL110" i="19"/>
  <c r="AM110" i="19"/>
  <c r="AN110" i="19"/>
  <c r="AO110" i="19"/>
  <c r="AP110" i="19"/>
  <c r="AQ110" i="19"/>
  <c r="B111" i="19"/>
  <c r="C111" i="19"/>
  <c r="D111" i="19"/>
  <c r="E111" i="19"/>
  <c r="F111" i="19"/>
  <c r="G111" i="19"/>
  <c r="H111" i="19"/>
  <c r="I111" i="19"/>
  <c r="J111" i="19"/>
  <c r="K111" i="19"/>
  <c r="P111" i="19"/>
  <c r="Q111" i="19"/>
  <c r="R111" i="19"/>
  <c r="S111" i="19"/>
  <c r="T111" i="19"/>
  <c r="U111" i="19"/>
  <c r="V111" i="19"/>
  <c r="W111" i="19"/>
  <c r="X111" i="19"/>
  <c r="Y111" i="19"/>
  <c r="Z111" i="19"/>
  <c r="AA111" i="19"/>
  <c r="AB111" i="19"/>
  <c r="AC111" i="19"/>
  <c r="AD111" i="19"/>
  <c r="AE111" i="19"/>
  <c r="AF111" i="19"/>
  <c r="AG111" i="19"/>
  <c r="AH111" i="19"/>
  <c r="AI111" i="19"/>
  <c r="AJ111" i="19"/>
  <c r="AK111" i="19"/>
  <c r="AL111" i="19"/>
  <c r="AM111" i="19"/>
  <c r="AN111" i="19"/>
  <c r="AO111" i="19"/>
  <c r="AP111" i="19"/>
  <c r="AQ111" i="19"/>
  <c r="B112" i="19"/>
  <c r="C112" i="19"/>
  <c r="D112" i="19"/>
  <c r="E112" i="19"/>
  <c r="F112" i="19"/>
  <c r="G112" i="19"/>
  <c r="H112" i="19"/>
  <c r="I112" i="19"/>
  <c r="J112" i="19"/>
  <c r="K112" i="19"/>
  <c r="P112" i="19"/>
  <c r="Q112" i="19"/>
  <c r="R112" i="19"/>
  <c r="S112" i="19"/>
  <c r="T112" i="19"/>
  <c r="U112" i="19"/>
  <c r="V112" i="19"/>
  <c r="W112" i="19"/>
  <c r="X112" i="19"/>
  <c r="Y112" i="19"/>
  <c r="Z112" i="19"/>
  <c r="AA112" i="19"/>
  <c r="AB112" i="19"/>
  <c r="AC112" i="19"/>
  <c r="AD112" i="19"/>
  <c r="AE112" i="19"/>
  <c r="AF112" i="19"/>
  <c r="AG112" i="19"/>
  <c r="AH112" i="19"/>
  <c r="AI112" i="19"/>
  <c r="AJ112" i="19"/>
  <c r="AK112" i="19"/>
  <c r="AL112" i="19"/>
  <c r="AM112" i="19"/>
  <c r="AN112" i="19"/>
  <c r="AO112" i="19"/>
  <c r="AP112" i="19"/>
  <c r="AQ112" i="19"/>
  <c r="B113" i="19"/>
  <c r="C113" i="19"/>
  <c r="D113" i="19"/>
  <c r="E113" i="19"/>
  <c r="F113" i="19"/>
  <c r="G113" i="19"/>
  <c r="H113" i="19"/>
  <c r="I113" i="19"/>
  <c r="J113" i="19"/>
  <c r="K113" i="19"/>
  <c r="P113" i="19"/>
  <c r="Q113" i="19"/>
  <c r="R113" i="19"/>
  <c r="S113" i="19"/>
  <c r="T113" i="19"/>
  <c r="U113" i="19"/>
  <c r="V113" i="19"/>
  <c r="W113" i="19"/>
  <c r="X113" i="19"/>
  <c r="Y113" i="19"/>
  <c r="Z113" i="19"/>
  <c r="AA113" i="19"/>
  <c r="AB113" i="19"/>
  <c r="AC113" i="19"/>
  <c r="AD113" i="19"/>
  <c r="AE113" i="19"/>
  <c r="AF113" i="19"/>
  <c r="AG113" i="19"/>
  <c r="AH113" i="19"/>
  <c r="AI113" i="19"/>
  <c r="AJ113" i="19"/>
  <c r="AK113" i="19"/>
  <c r="AL113" i="19"/>
  <c r="AM113" i="19"/>
  <c r="AN113" i="19"/>
  <c r="AO113" i="19"/>
  <c r="AP113" i="19"/>
  <c r="AQ113" i="19"/>
  <c r="B114" i="19"/>
  <c r="C114" i="19"/>
  <c r="D114" i="19"/>
  <c r="E114" i="19"/>
  <c r="F114" i="19"/>
  <c r="G114" i="19"/>
  <c r="H114" i="19"/>
  <c r="I114" i="19"/>
  <c r="J114" i="19"/>
  <c r="K114" i="19"/>
  <c r="P114" i="19"/>
  <c r="Q114" i="19"/>
  <c r="R114" i="19"/>
  <c r="S114" i="19"/>
  <c r="T114" i="19"/>
  <c r="U114" i="19"/>
  <c r="V114" i="19"/>
  <c r="W114" i="19"/>
  <c r="X114" i="19"/>
  <c r="Y114" i="19"/>
  <c r="Z114" i="19"/>
  <c r="AA114" i="19"/>
  <c r="AB114" i="19"/>
  <c r="AC114" i="19"/>
  <c r="AD114" i="19"/>
  <c r="AE114" i="19"/>
  <c r="AF114" i="19"/>
  <c r="AG114" i="19"/>
  <c r="AH114" i="19"/>
  <c r="AI114" i="19"/>
  <c r="AJ114" i="19"/>
  <c r="AK114" i="19"/>
  <c r="AL114" i="19"/>
  <c r="AM114" i="19"/>
  <c r="AN114" i="19"/>
  <c r="AO114" i="19"/>
  <c r="AP114" i="19"/>
  <c r="AQ114" i="19"/>
  <c r="B115" i="19"/>
  <c r="C115" i="19"/>
  <c r="D115" i="19"/>
  <c r="E115" i="19"/>
  <c r="F115" i="19"/>
  <c r="G115" i="19"/>
  <c r="H115" i="19"/>
  <c r="I115" i="19"/>
  <c r="J115" i="19"/>
  <c r="K115" i="19"/>
  <c r="P115" i="19"/>
  <c r="Q115" i="19"/>
  <c r="R115" i="19"/>
  <c r="S115" i="19"/>
  <c r="T115" i="19"/>
  <c r="U115" i="19"/>
  <c r="V115" i="19"/>
  <c r="W115" i="19"/>
  <c r="X115" i="19"/>
  <c r="Y115" i="19"/>
  <c r="Z115" i="19"/>
  <c r="AA115" i="19"/>
  <c r="AB115" i="19"/>
  <c r="AC115" i="19"/>
  <c r="AD115" i="19"/>
  <c r="AE115" i="19"/>
  <c r="AF115" i="19"/>
  <c r="AG115" i="19"/>
  <c r="AH115" i="19"/>
  <c r="AI115" i="19"/>
  <c r="AJ115" i="19"/>
  <c r="AK115" i="19"/>
  <c r="AL115" i="19"/>
  <c r="AM115" i="19"/>
  <c r="AN115" i="19"/>
  <c r="AO115" i="19"/>
  <c r="AP115" i="19"/>
  <c r="AQ115" i="19"/>
  <c r="B116" i="19"/>
  <c r="C116" i="19"/>
  <c r="D116" i="19"/>
  <c r="E116" i="19"/>
  <c r="F116" i="19"/>
  <c r="G116" i="19"/>
  <c r="H116" i="19"/>
  <c r="I116" i="19"/>
  <c r="J116" i="19"/>
  <c r="K116" i="19"/>
  <c r="P116" i="19"/>
  <c r="Q116" i="19"/>
  <c r="R116" i="19"/>
  <c r="S116" i="19"/>
  <c r="T116" i="19"/>
  <c r="U116" i="19"/>
  <c r="V116" i="19"/>
  <c r="W116" i="19"/>
  <c r="X116" i="19"/>
  <c r="Y116" i="19"/>
  <c r="Z116" i="19"/>
  <c r="AA116" i="19"/>
  <c r="AB116" i="19"/>
  <c r="AC116" i="19"/>
  <c r="AD116" i="19"/>
  <c r="AE116" i="19"/>
  <c r="AF116" i="19"/>
  <c r="AG116" i="19"/>
  <c r="AH116" i="19"/>
  <c r="AI116" i="19"/>
  <c r="AJ116" i="19"/>
  <c r="AK116" i="19"/>
  <c r="AL116" i="19"/>
  <c r="AM116" i="19"/>
  <c r="AN116" i="19"/>
  <c r="AO116" i="19"/>
  <c r="AP116" i="19"/>
  <c r="AQ116" i="19"/>
  <c r="B117" i="19"/>
  <c r="C117" i="19"/>
  <c r="D117" i="19"/>
  <c r="E117" i="19"/>
  <c r="F117" i="19"/>
  <c r="G117" i="19"/>
  <c r="H117" i="19"/>
  <c r="I117" i="19"/>
  <c r="J117" i="19"/>
  <c r="K117" i="19"/>
  <c r="P117" i="19"/>
  <c r="Q117" i="19"/>
  <c r="R117" i="19"/>
  <c r="S117" i="19"/>
  <c r="T117" i="19"/>
  <c r="U117" i="19"/>
  <c r="V117" i="19"/>
  <c r="W117" i="19"/>
  <c r="X117" i="19"/>
  <c r="Y117" i="19"/>
  <c r="Z117" i="19"/>
  <c r="AA117" i="19"/>
  <c r="AB117" i="19"/>
  <c r="AC117" i="19"/>
  <c r="AD117" i="19"/>
  <c r="AE117" i="19"/>
  <c r="AF117" i="19"/>
  <c r="AG117" i="19"/>
  <c r="AH117" i="19"/>
  <c r="AI117" i="19"/>
  <c r="AJ117" i="19"/>
  <c r="AK117" i="19"/>
  <c r="AL117" i="19"/>
  <c r="AM117" i="19"/>
  <c r="AN117" i="19"/>
  <c r="AO117" i="19"/>
  <c r="AP117" i="19"/>
  <c r="AQ117" i="19"/>
  <c r="B118" i="19"/>
  <c r="C118" i="19"/>
  <c r="D118" i="19"/>
  <c r="E118" i="19"/>
  <c r="F118" i="19"/>
  <c r="G118" i="19"/>
  <c r="H118" i="19"/>
  <c r="I118" i="19"/>
  <c r="J118" i="19"/>
  <c r="K118" i="19"/>
  <c r="P118" i="19"/>
  <c r="Q118" i="19"/>
  <c r="R118" i="19"/>
  <c r="S118" i="19"/>
  <c r="T118" i="19"/>
  <c r="U118" i="19"/>
  <c r="V118" i="19"/>
  <c r="W118" i="19"/>
  <c r="X118" i="19"/>
  <c r="Y118" i="19"/>
  <c r="Z118" i="19"/>
  <c r="AA118" i="19"/>
  <c r="AB118" i="19"/>
  <c r="AC118" i="19"/>
  <c r="AD118" i="19"/>
  <c r="AE118" i="19"/>
  <c r="AF118" i="19"/>
  <c r="AG118" i="19"/>
  <c r="AH118" i="19"/>
  <c r="AI118" i="19"/>
  <c r="AJ118" i="19"/>
  <c r="AK118" i="19"/>
  <c r="AL118" i="19"/>
  <c r="AM118" i="19"/>
  <c r="AN118" i="19"/>
  <c r="AO118" i="19"/>
  <c r="AP118" i="19"/>
  <c r="AQ118" i="19"/>
  <c r="B119" i="19"/>
  <c r="C119" i="19"/>
  <c r="D119" i="19"/>
  <c r="E119" i="19"/>
  <c r="F119" i="19"/>
  <c r="G119" i="19"/>
  <c r="H119" i="19"/>
  <c r="I119" i="19"/>
  <c r="J119" i="19"/>
  <c r="K119" i="19"/>
  <c r="P119" i="19"/>
  <c r="Q119" i="19"/>
  <c r="R119" i="19"/>
  <c r="S119" i="19"/>
  <c r="T119" i="19"/>
  <c r="U119" i="19"/>
  <c r="V119" i="19"/>
  <c r="W119" i="19"/>
  <c r="X119" i="19"/>
  <c r="Y119" i="19"/>
  <c r="Z119" i="19"/>
  <c r="AA119" i="19"/>
  <c r="AB119" i="19"/>
  <c r="AC119" i="19"/>
  <c r="AD119" i="19"/>
  <c r="AE119" i="19"/>
  <c r="AF119" i="19"/>
  <c r="AG119" i="19"/>
  <c r="AH119" i="19"/>
  <c r="AI119" i="19"/>
  <c r="AJ119" i="19"/>
  <c r="AK119" i="19"/>
  <c r="AL119" i="19"/>
  <c r="AM119" i="19"/>
  <c r="AN119" i="19"/>
  <c r="AO119" i="19"/>
  <c r="AP119" i="19"/>
  <c r="AQ119" i="19"/>
  <c r="B120" i="19"/>
  <c r="C120" i="19"/>
  <c r="D120" i="19"/>
  <c r="E120" i="19"/>
  <c r="F120" i="19"/>
  <c r="G120" i="19"/>
  <c r="H120" i="19"/>
  <c r="I120" i="19"/>
  <c r="J120" i="19"/>
  <c r="K120" i="19"/>
  <c r="P120" i="19"/>
  <c r="Q120" i="19"/>
  <c r="R120" i="19"/>
  <c r="S120" i="19"/>
  <c r="T120" i="19"/>
  <c r="U120" i="19"/>
  <c r="V120" i="19"/>
  <c r="W120" i="19"/>
  <c r="X120" i="19"/>
  <c r="Y120" i="19"/>
  <c r="Z120" i="19"/>
  <c r="AA120" i="19"/>
  <c r="AB120" i="19"/>
  <c r="AC120" i="19"/>
  <c r="AD120" i="19"/>
  <c r="AE120" i="19"/>
  <c r="AF120" i="19"/>
  <c r="AG120" i="19"/>
  <c r="AH120" i="19"/>
  <c r="AI120" i="19"/>
  <c r="AJ120" i="19"/>
  <c r="AK120" i="19"/>
  <c r="AL120" i="19"/>
  <c r="AM120" i="19"/>
  <c r="AN120" i="19"/>
  <c r="AO120" i="19"/>
  <c r="AP120" i="19"/>
  <c r="AQ120" i="19"/>
  <c r="B121" i="19"/>
  <c r="C121" i="19"/>
  <c r="D121" i="19"/>
  <c r="E121" i="19"/>
  <c r="F121" i="19"/>
  <c r="G121" i="19"/>
  <c r="H121" i="19"/>
  <c r="I121" i="19"/>
  <c r="J121" i="19"/>
  <c r="K121" i="19"/>
  <c r="P121" i="19"/>
  <c r="Q121" i="19"/>
  <c r="R121" i="19"/>
  <c r="S121" i="19"/>
  <c r="T121" i="19"/>
  <c r="U121" i="19"/>
  <c r="V121" i="19"/>
  <c r="W121" i="19"/>
  <c r="X121" i="19"/>
  <c r="Y121" i="19"/>
  <c r="Z121" i="19"/>
  <c r="AA121" i="19"/>
  <c r="AB121" i="19"/>
  <c r="AC121" i="19"/>
  <c r="AD121" i="19"/>
  <c r="AE121" i="19"/>
  <c r="AF121" i="19"/>
  <c r="AG121" i="19"/>
  <c r="AH121" i="19"/>
  <c r="AI121" i="19"/>
  <c r="AJ121" i="19"/>
  <c r="AK121" i="19"/>
  <c r="AL121" i="19"/>
  <c r="AM121" i="19"/>
  <c r="AN121" i="19"/>
  <c r="AO121" i="19"/>
  <c r="AP121" i="19"/>
  <c r="AQ121" i="19"/>
  <c r="B122" i="19"/>
  <c r="C122" i="19"/>
  <c r="D122" i="19"/>
  <c r="E122" i="19"/>
  <c r="F122" i="19"/>
  <c r="G122" i="19"/>
  <c r="H122" i="19"/>
  <c r="I122" i="19"/>
  <c r="J122" i="19"/>
  <c r="K122" i="19"/>
  <c r="P122" i="19"/>
  <c r="Q122" i="19"/>
  <c r="R122" i="19"/>
  <c r="S122" i="19"/>
  <c r="T122" i="19"/>
  <c r="U122" i="19"/>
  <c r="V122" i="19"/>
  <c r="W122" i="19"/>
  <c r="X122" i="19"/>
  <c r="Y122" i="19"/>
  <c r="Z122" i="19"/>
  <c r="AA122" i="19"/>
  <c r="AB122" i="19"/>
  <c r="AC122" i="19"/>
  <c r="AD122" i="19"/>
  <c r="AE122" i="19"/>
  <c r="AF122" i="19"/>
  <c r="AG122" i="19"/>
  <c r="AH122" i="19"/>
  <c r="AI122" i="19"/>
  <c r="AJ122" i="19"/>
  <c r="AK122" i="19"/>
  <c r="AL122" i="19"/>
  <c r="AM122" i="19"/>
  <c r="AN122" i="19"/>
  <c r="AO122" i="19"/>
  <c r="AP122" i="19"/>
  <c r="AQ122" i="19"/>
  <c r="B123" i="19"/>
  <c r="C123" i="19"/>
  <c r="D123" i="19"/>
  <c r="E123" i="19"/>
  <c r="F123" i="19"/>
  <c r="G123" i="19"/>
  <c r="H123" i="19"/>
  <c r="I123" i="19"/>
  <c r="J123" i="19"/>
  <c r="K123" i="19"/>
  <c r="P123" i="19"/>
  <c r="Q123" i="19"/>
  <c r="R123" i="19"/>
  <c r="S123" i="19"/>
  <c r="T123" i="19"/>
  <c r="U123" i="19"/>
  <c r="V123" i="19"/>
  <c r="W123" i="19"/>
  <c r="X123" i="19"/>
  <c r="Y123" i="19"/>
  <c r="Z123" i="19"/>
  <c r="AA123" i="19"/>
  <c r="AB123" i="19"/>
  <c r="AC123" i="19"/>
  <c r="AD123" i="19"/>
  <c r="AE123" i="19"/>
  <c r="AF123" i="19"/>
  <c r="AG123" i="19"/>
  <c r="AH123" i="19"/>
  <c r="AI123" i="19"/>
  <c r="AJ123" i="19"/>
  <c r="AK123" i="19"/>
  <c r="AL123" i="19"/>
  <c r="AM123" i="19"/>
  <c r="AN123" i="19"/>
  <c r="AO123" i="19"/>
  <c r="AP123" i="19"/>
  <c r="AQ123" i="19"/>
  <c r="B124" i="19"/>
  <c r="C124" i="19"/>
  <c r="D124" i="19"/>
  <c r="E124" i="19"/>
  <c r="F124" i="19"/>
  <c r="G124" i="19"/>
  <c r="H124" i="19"/>
  <c r="I124" i="19"/>
  <c r="J124" i="19"/>
  <c r="K124" i="19"/>
  <c r="P124" i="19"/>
  <c r="Q124" i="19"/>
  <c r="R124" i="19"/>
  <c r="S124" i="19"/>
  <c r="T124" i="19"/>
  <c r="U124" i="19"/>
  <c r="V124" i="19"/>
  <c r="W124" i="19"/>
  <c r="X124" i="19"/>
  <c r="Y124" i="19"/>
  <c r="Z124" i="19"/>
  <c r="AA124" i="19"/>
  <c r="AB124" i="19"/>
  <c r="AC124" i="19"/>
  <c r="AD124" i="19"/>
  <c r="AE124" i="19"/>
  <c r="AF124" i="19"/>
  <c r="AG124" i="19"/>
  <c r="AH124" i="19"/>
  <c r="AI124" i="19"/>
  <c r="AJ124" i="19"/>
  <c r="AK124" i="19"/>
  <c r="AL124" i="19"/>
  <c r="AM124" i="19"/>
  <c r="AN124" i="19"/>
  <c r="AO124" i="19"/>
  <c r="AP124" i="19"/>
  <c r="AQ124" i="19"/>
  <c r="B125" i="19"/>
  <c r="C125" i="19"/>
  <c r="D125" i="19"/>
  <c r="E125" i="19"/>
  <c r="F125" i="19"/>
  <c r="G125" i="19"/>
  <c r="H125" i="19"/>
  <c r="I125" i="19"/>
  <c r="J125" i="19"/>
  <c r="K125" i="19"/>
  <c r="P125" i="19"/>
  <c r="Q125" i="19"/>
  <c r="R125" i="19"/>
  <c r="S125" i="19"/>
  <c r="T125" i="19"/>
  <c r="U125" i="19"/>
  <c r="V125" i="19"/>
  <c r="W125" i="19"/>
  <c r="X125" i="19"/>
  <c r="Y125" i="19"/>
  <c r="Z125" i="19"/>
  <c r="AA125" i="19"/>
  <c r="AB125" i="19"/>
  <c r="AC125" i="19"/>
  <c r="AD125" i="19"/>
  <c r="AE125" i="19"/>
  <c r="AF125" i="19"/>
  <c r="AG125" i="19"/>
  <c r="AH125" i="19"/>
  <c r="AI125" i="19"/>
  <c r="AJ125" i="19"/>
  <c r="AK125" i="19"/>
  <c r="AL125" i="19"/>
  <c r="AM125" i="19"/>
  <c r="AN125" i="19"/>
  <c r="AO125" i="19"/>
  <c r="AP125" i="19"/>
  <c r="AQ125" i="19"/>
  <c r="B126" i="19"/>
  <c r="C126" i="19"/>
  <c r="D126" i="19"/>
  <c r="E126" i="19"/>
  <c r="F126" i="19"/>
  <c r="G126" i="19"/>
  <c r="H126" i="19"/>
  <c r="I126" i="19"/>
  <c r="J126" i="19"/>
  <c r="K126" i="19"/>
  <c r="P126" i="19"/>
  <c r="Q126" i="19"/>
  <c r="R126" i="19"/>
  <c r="S126" i="19"/>
  <c r="T126" i="19"/>
  <c r="U126" i="19"/>
  <c r="V126" i="19"/>
  <c r="W126" i="19"/>
  <c r="X126" i="19"/>
  <c r="Y126" i="19"/>
  <c r="Z126" i="19"/>
  <c r="AA126" i="19"/>
  <c r="AB126" i="19"/>
  <c r="AC126" i="19"/>
  <c r="AD126" i="19"/>
  <c r="AE126" i="19"/>
  <c r="AF126" i="19"/>
  <c r="AG126" i="19"/>
  <c r="AH126" i="19"/>
  <c r="AI126" i="19"/>
  <c r="AJ126" i="19"/>
  <c r="AK126" i="19"/>
  <c r="AL126" i="19"/>
  <c r="AM126" i="19"/>
  <c r="AN126" i="19"/>
  <c r="AO126" i="19"/>
  <c r="AP126" i="19"/>
  <c r="AQ126" i="19"/>
  <c r="B127" i="19"/>
  <c r="C127" i="19"/>
  <c r="D127" i="19"/>
  <c r="E127" i="19"/>
  <c r="F127" i="19"/>
  <c r="G127" i="19"/>
  <c r="H127" i="19"/>
  <c r="I127" i="19"/>
  <c r="J127" i="19"/>
  <c r="K127" i="19"/>
  <c r="P127" i="19"/>
  <c r="Q127" i="19"/>
  <c r="R127" i="19"/>
  <c r="S127" i="19"/>
  <c r="T127" i="19"/>
  <c r="U127" i="19"/>
  <c r="V127" i="19"/>
  <c r="W127" i="19"/>
  <c r="X127" i="19"/>
  <c r="Y127" i="19"/>
  <c r="Z127" i="19"/>
  <c r="AA127" i="19"/>
  <c r="AB127" i="19"/>
  <c r="AC127" i="19"/>
  <c r="AD127" i="19"/>
  <c r="AE127" i="19"/>
  <c r="AF127" i="19"/>
  <c r="AG127" i="19"/>
  <c r="AH127" i="19"/>
  <c r="AI127" i="19"/>
  <c r="AJ127" i="19"/>
  <c r="AK127" i="19"/>
  <c r="AL127" i="19"/>
  <c r="AM127" i="19"/>
  <c r="AN127" i="19"/>
  <c r="AO127" i="19"/>
  <c r="AP127" i="19"/>
  <c r="AQ127" i="19"/>
  <c r="B128" i="19"/>
  <c r="C128" i="19"/>
  <c r="D128" i="19"/>
  <c r="E128" i="19"/>
  <c r="F128" i="19"/>
  <c r="G128" i="19"/>
  <c r="H128" i="19"/>
  <c r="I128" i="19"/>
  <c r="J128" i="19"/>
  <c r="K128" i="19"/>
  <c r="P128" i="19"/>
  <c r="Q128" i="19"/>
  <c r="R128" i="19"/>
  <c r="S128" i="19"/>
  <c r="T128" i="19"/>
  <c r="U128" i="19"/>
  <c r="V128" i="19"/>
  <c r="W128" i="19"/>
  <c r="X128" i="19"/>
  <c r="Y128" i="19"/>
  <c r="Z128" i="19"/>
  <c r="AA128" i="19"/>
  <c r="AB128" i="19"/>
  <c r="AC128" i="19"/>
  <c r="AD128" i="19"/>
  <c r="AE128" i="19"/>
  <c r="AF128" i="19"/>
  <c r="AG128" i="19"/>
  <c r="AH128" i="19"/>
  <c r="AI128" i="19"/>
  <c r="AJ128" i="19"/>
  <c r="AK128" i="19"/>
  <c r="AL128" i="19"/>
  <c r="AM128" i="19"/>
  <c r="AN128" i="19"/>
  <c r="AO128" i="19"/>
  <c r="AP128" i="19"/>
  <c r="AQ128" i="19"/>
  <c r="B129" i="19"/>
  <c r="C129" i="19"/>
  <c r="D129" i="19"/>
  <c r="E129" i="19"/>
  <c r="F129" i="19"/>
  <c r="G129" i="19"/>
  <c r="H129" i="19"/>
  <c r="I129" i="19"/>
  <c r="J129" i="19"/>
  <c r="K129" i="19"/>
  <c r="P129" i="19"/>
  <c r="Q129" i="19"/>
  <c r="R129" i="19"/>
  <c r="S129" i="19"/>
  <c r="T129" i="19"/>
  <c r="U129" i="19"/>
  <c r="V129" i="19"/>
  <c r="W129" i="19"/>
  <c r="X129" i="19"/>
  <c r="Y129" i="19"/>
  <c r="Z129" i="19"/>
  <c r="AA129" i="19"/>
  <c r="AB129" i="19"/>
  <c r="AC129" i="19"/>
  <c r="AD129" i="19"/>
  <c r="AE129" i="19"/>
  <c r="AF129" i="19"/>
  <c r="AG129" i="19"/>
  <c r="AH129" i="19"/>
  <c r="AI129" i="19"/>
  <c r="AJ129" i="19"/>
  <c r="AK129" i="19"/>
  <c r="AL129" i="19"/>
  <c r="AM129" i="19"/>
  <c r="AN129" i="19"/>
  <c r="AO129" i="19"/>
  <c r="AP129" i="19"/>
  <c r="AQ129" i="19"/>
  <c r="B130" i="19"/>
  <c r="C130" i="19"/>
  <c r="D130" i="19"/>
  <c r="E130" i="19"/>
  <c r="F130" i="19"/>
  <c r="G130" i="19"/>
  <c r="H130" i="19"/>
  <c r="I130" i="19"/>
  <c r="J130" i="19"/>
  <c r="K130" i="19"/>
  <c r="P130" i="19"/>
  <c r="Q130" i="19"/>
  <c r="R130" i="19"/>
  <c r="S130" i="19"/>
  <c r="T130" i="19"/>
  <c r="U130" i="19"/>
  <c r="V130" i="19"/>
  <c r="W130" i="19"/>
  <c r="X130" i="19"/>
  <c r="Y130" i="19"/>
  <c r="Z130" i="19"/>
  <c r="AA130" i="19"/>
  <c r="AB130" i="19"/>
  <c r="AC130" i="19"/>
  <c r="AD130" i="19"/>
  <c r="AE130" i="19"/>
  <c r="AF130" i="19"/>
  <c r="AG130" i="19"/>
  <c r="AH130" i="19"/>
  <c r="AI130" i="19"/>
  <c r="AJ130" i="19"/>
  <c r="AK130" i="19"/>
  <c r="AL130" i="19"/>
  <c r="AM130" i="19"/>
  <c r="AN130" i="19"/>
  <c r="AO130" i="19"/>
  <c r="AP130" i="19"/>
  <c r="AQ130" i="19"/>
  <c r="B131" i="19"/>
  <c r="C131" i="19"/>
  <c r="D131" i="19"/>
  <c r="E131" i="19"/>
  <c r="F131" i="19"/>
  <c r="G131" i="19"/>
  <c r="H131" i="19"/>
  <c r="I131" i="19"/>
  <c r="J131" i="19"/>
  <c r="K131" i="19"/>
  <c r="P131" i="19"/>
  <c r="Q131" i="19"/>
  <c r="R131" i="19"/>
  <c r="S131" i="19"/>
  <c r="T131" i="19"/>
  <c r="U131" i="19"/>
  <c r="V131" i="19"/>
  <c r="W131" i="19"/>
  <c r="X131" i="19"/>
  <c r="Y131" i="19"/>
  <c r="Z131" i="19"/>
  <c r="AA131" i="19"/>
  <c r="AB131" i="19"/>
  <c r="AC131" i="19"/>
  <c r="AD131" i="19"/>
  <c r="AE131" i="19"/>
  <c r="AF131" i="19"/>
  <c r="AG131" i="19"/>
  <c r="AH131" i="19"/>
  <c r="AI131" i="19"/>
  <c r="AJ131" i="19"/>
  <c r="AK131" i="19"/>
  <c r="AL131" i="19"/>
  <c r="AM131" i="19"/>
  <c r="AN131" i="19"/>
  <c r="AO131" i="19"/>
  <c r="AP131" i="19"/>
  <c r="AQ131" i="19"/>
  <c r="B132" i="19"/>
  <c r="C132" i="19"/>
  <c r="D132" i="19"/>
  <c r="E132" i="19"/>
  <c r="F132" i="19"/>
  <c r="G132" i="19"/>
  <c r="H132" i="19"/>
  <c r="I132" i="19"/>
  <c r="J132" i="19"/>
  <c r="K132" i="19"/>
  <c r="P132" i="19"/>
  <c r="Q132" i="19"/>
  <c r="R132" i="19"/>
  <c r="S132" i="19"/>
  <c r="T132" i="19"/>
  <c r="U132" i="19"/>
  <c r="V132" i="19"/>
  <c r="W132" i="19"/>
  <c r="X132" i="19"/>
  <c r="Y132" i="19"/>
  <c r="Z132" i="19"/>
  <c r="AA132" i="19"/>
  <c r="AB132" i="19"/>
  <c r="AC132" i="19"/>
  <c r="AD132" i="19"/>
  <c r="AE132" i="19"/>
  <c r="AF132" i="19"/>
  <c r="AG132" i="19"/>
  <c r="AH132" i="19"/>
  <c r="AI132" i="19"/>
  <c r="AJ132" i="19"/>
  <c r="AK132" i="19"/>
  <c r="AL132" i="19"/>
  <c r="AM132" i="19"/>
  <c r="AN132" i="19"/>
  <c r="AO132" i="19"/>
  <c r="AP132" i="19"/>
  <c r="AQ132" i="19"/>
  <c r="B133" i="19"/>
  <c r="C133" i="19"/>
  <c r="D133" i="19"/>
  <c r="E133" i="19"/>
  <c r="F133" i="19"/>
  <c r="G133" i="19"/>
  <c r="H133" i="19"/>
  <c r="I133" i="19"/>
  <c r="J133" i="19"/>
  <c r="K133" i="19"/>
  <c r="P133" i="19"/>
  <c r="Q133" i="19"/>
  <c r="R133" i="19"/>
  <c r="S133" i="19"/>
  <c r="T133" i="19"/>
  <c r="U133" i="19"/>
  <c r="V133" i="19"/>
  <c r="W133" i="19"/>
  <c r="X133" i="19"/>
  <c r="Y133" i="19"/>
  <c r="Z133" i="19"/>
  <c r="AA133" i="19"/>
  <c r="AB133" i="19"/>
  <c r="AC133" i="19"/>
  <c r="AD133" i="19"/>
  <c r="AE133" i="19"/>
  <c r="AF133" i="19"/>
  <c r="AG133" i="19"/>
  <c r="AH133" i="19"/>
  <c r="AI133" i="19"/>
  <c r="AJ133" i="19"/>
  <c r="AK133" i="19"/>
  <c r="AL133" i="19"/>
  <c r="AM133" i="19"/>
  <c r="AN133" i="19"/>
  <c r="AO133" i="19"/>
  <c r="AP133" i="19"/>
  <c r="AQ133" i="19"/>
  <c r="B134" i="19"/>
  <c r="C134" i="19"/>
  <c r="D134" i="19"/>
  <c r="E134" i="19"/>
  <c r="F134" i="19"/>
  <c r="G134" i="19"/>
  <c r="H134" i="19"/>
  <c r="I134" i="19"/>
  <c r="J134" i="19"/>
  <c r="K134" i="19"/>
  <c r="P134" i="19"/>
  <c r="Q134" i="19"/>
  <c r="R134" i="19"/>
  <c r="S134" i="19"/>
  <c r="T134" i="19"/>
  <c r="U134" i="19"/>
  <c r="V134" i="19"/>
  <c r="W134" i="19"/>
  <c r="X134" i="19"/>
  <c r="Y134" i="19"/>
  <c r="Z134" i="19"/>
  <c r="AA134" i="19"/>
  <c r="AB134" i="19"/>
  <c r="AC134" i="19"/>
  <c r="AD134" i="19"/>
  <c r="AE134" i="19"/>
  <c r="AF134" i="19"/>
  <c r="AG134" i="19"/>
  <c r="AH134" i="19"/>
  <c r="AI134" i="19"/>
  <c r="AJ134" i="19"/>
  <c r="AK134" i="19"/>
  <c r="AL134" i="19"/>
  <c r="AM134" i="19"/>
  <c r="AN134" i="19"/>
  <c r="AO134" i="19"/>
  <c r="AP134" i="19"/>
  <c r="AQ134" i="19"/>
  <c r="B135" i="19"/>
  <c r="C135" i="19"/>
  <c r="D135" i="19"/>
  <c r="E135" i="19"/>
  <c r="F135" i="19"/>
  <c r="G135" i="19"/>
  <c r="H135" i="19"/>
  <c r="I135" i="19"/>
  <c r="J135" i="19"/>
  <c r="K135" i="19"/>
  <c r="P135" i="19"/>
  <c r="Q135" i="19"/>
  <c r="R135" i="19"/>
  <c r="S135" i="19"/>
  <c r="T135" i="19"/>
  <c r="U135" i="19"/>
  <c r="V135" i="19"/>
  <c r="W135" i="19"/>
  <c r="X135" i="19"/>
  <c r="Y135" i="19"/>
  <c r="Z135" i="19"/>
  <c r="AA135" i="19"/>
  <c r="AB135" i="19"/>
  <c r="AC135" i="19"/>
  <c r="AD135" i="19"/>
  <c r="AE135" i="19"/>
  <c r="AF135" i="19"/>
  <c r="AG135" i="19"/>
  <c r="AH135" i="19"/>
  <c r="AI135" i="19"/>
  <c r="AJ135" i="19"/>
  <c r="AK135" i="19"/>
  <c r="AL135" i="19"/>
  <c r="AM135" i="19"/>
  <c r="AN135" i="19"/>
  <c r="AO135" i="19"/>
  <c r="AP135" i="19"/>
  <c r="AQ135" i="19"/>
  <c r="B136" i="19"/>
  <c r="C136" i="19"/>
  <c r="D136" i="19"/>
  <c r="E136" i="19"/>
  <c r="F136" i="19"/>
  <c r="G136" i="19"/>
  <c r="H136" i="19"/>
  <c r="I136" i="19"/>
  <c r="J136" i="19"/>
  <c r="K136" i="19"/>
  <c r="P136" i="19"/>
  <c r="Q136" i="19"/>
  <c r="R136" i="19"/>
  <c r="S136" i="19"/>
  <c r="T136" i="19"/>
  <c r="U136" i="19"/>
  <c r="V136" i="19"/>
  <c r="W136" i="19"/>
  <c r="X136" i="19"/>
  <c r="Y136" i="19"/>
  <c r="Z136" i="19"/>
  <c r="AA136" i="19"/>
  <c r="AB136" i="19"/>
  <c r="AC136" i="19"/>
  <c r="AD136" i="19"/>
  <c r="AE136" i="19"/>
  <c r="AF136" i="19"/>
  <c r="AG136" i="19"/>
  <c r="AH136" i="19"/>
  <c r="AI136" i="19"/>
  <c r="AJ136" i="19"/>
  <c r="AK136" i="19"/>
  <c r="AL136" i="19"/>
  <c r="AM136" i="19"/>
  <c r="AN136" i="19"/>
  <c r="AO136" i="19"/>
  <c r="AP136" i="19"/>
  <c r="AQ136" i="19"/>
  <c r="B137" i="19"/>
  <c r="C137" i="19"/>
  <c r="D137" i="19"/>
  <c r="E137" i="19"/>
  <c r="F137" i="19"/>
  <c r="G137" i="19"/>
  <c r="H137" i="19"/>
  <c r="I137" i="19"/>
  <c r="J137" i="19"/>
  <c r="K137" i="19"/>
  <c r="P137" i="19"/>
  <c r="Q137" i="19"/>
  <c r="R137" i="19"/>
  <c r="S137" i="19"/>
  <c r="T137" i="19"/>
  <c r="U137" i="19"/>
  <c r="V137" i="19"/>
  <c r="W137" i="19"/>
  <c r="X137" i="19"/>
  <c r="Y137" i="19"/>
  <c r="Z137" i="19"/>
  <c r="AA137" i="19"/>
  <c r="AB137" i="19"/>
  <c r="AC137" i="19"/>
  <c r="AD137" i="19"/>
  <c r="AE137" i="19"/>
  <c r="AF137" i="19"/>
  <c r="AG137" i="19"/>
  <c r="AH137" i="19"/>
  <c r="AI137" i="19"/>
  <c r="AJ137" i="19"/>
  <c r="AK137" i="19"/>
  <c r="AL137" i="19"/>
  <c r="AM137" i="19"/>
  <c r="AN137" i="19"/>
  <c r="AO137" i="19"/>
  <c r="AP137" i="19"/>
  <c r="AQ137" i="19"/>
  <c r="B138" i="19"/>
  <c r="C138" i="19"/>
  <c r="D138" i="19"/>
  <c r="E138" i="19"/>
  <c r="F138" i="19"/>
  <c r="G138" i="19"/>
  <c r="H138" i="19"/>
  <c r="I138" i="19"/>
  <c r="J138" i="19"/>
  <c r="K138" i="19"/>
  <c r="P138" i="19"/>
  <c r="Q138" i="19"/>
  <c r="R138" i="19"/>
  <c r="S138" i="19"/>
  <c r="T138" i="19"/>
  <c r="U138" i="19"/>
  <c r="V138" i="19"/>
  <c r="W138" i="19"/>
  <c r="X138" i="19"/>
  <c r="Y138" i="19"/>
  <c r="Z138" i="19"/>
  <c r="AA138" i="19"/>
  <c r="AB138" i="19"/>
  <c r="AC138" i="19"/>
  <c r="AD138" i="19"/>
  <c r="AE138" i="19"/>
  <c r="AF138" i="19"/>
  <c r="AG138" i="19"/>
  <c r="AH138" i="19"/>
  <c r="AI138" i="19"/>
  <c r="AJ138" i="19"/>
  <c r="AK138" i="19"/>
  <c r="AL138" i="19"/>
  <c r="AM138" i="19"/>
  <c r="AN138" i="19"/>
  <c r="AO138" i="19"/>
  <c r="AP138" i="19"/>
  <c r="AQ138" i="19"/>
  <c r="B139" i="19"/>
  <c r="C139" i="19"/>
  <c r="D139" i="19"/>
  <c r="E139" i="19"/>
  <c r="F139" i="19"/>
  <c r="G139" i="19"/>
  <c r="H139" i="19"/>
  <c r="I139" i="19"/>
  <c r="J139" i="19"/>
  <c r="K139" i="19"/>
  <c r="P139" i="19"/>
  <c r="Q139" i="19"/>
  <c r="R139" i="19"/>
  <c r="S139" i="19"/>
  <c r="T139" i="19"/>
  <c r="U139" i="19"/>
  <c r="V139" i="19"/>
  <c r="W139" i="19"/>
  <c r="X139" i="19"/>
  <c r="Y139" i="19"/>
  <c r="Z139" i="19"/>
  <c r="AA139" i="19"/>
  <c r="AB139" i="19"/>
  <c r="AC139" i="19"/>
  <c r="AD139" i="19"/>
  <c r="AE139" i="19"/>
  <c r="AF139" i="19"/>
  <c r="AG139" i="19"/>
  <c r="AH139" i="19"/>
  <c r="AI139" i="19"/>
  <c r="AJ139" i="19"/>
  <c r="AK139" i="19"/>
  <c r="AL139" i="19"/>
  <c r="AM139" i="19"/>
  <c r="AN139" i="19"/>
  <c r="AO139" i="19"/>
  <c r="AP139" i="19"/>
  <c r="AQ139" i="19"/>
  <c r="B140" i="19"/>
  <c r="C140" i="19"/>
  <c r="D140" i="19"/>
  <c r="E140" i="19"/>
  <c r="F140" i="19"/>
  <c r="G140" i="19"/>
  <c r="H140" i="19"/>
  <c r="I140" i="19"/>
  <c r="J140" i="19"/>
  <c r="K140" i="19"/>
  <c r="P140" i="19"/>
  <c r="Q140" i="19"/>
  <c r="R140" i="19"/>
  <c r="S140" i="19"/>
  <c r="T140" i="19"/>
  <c r="U140" i="19"/>
  <c r="V140" i="19"/>
  <c r="W140" i="19"/>
  <c r="X140" i="19"/>
  <c r="Y140" i="19"/>
  <c r="Z140" i="19"/>
  <c r="AA140" i="19"/>
  <c r="AB140" i="19"/>
  <c r="AC140" i="19"/>
  <c r="AD140" i="19"/>
  <c r="AE140" i="19"/>
  <c r="AF140" i="19"/>
  <c r="AG140" i="19"/>
  <c r="AH140" i="19"/>
  <c r="AI140" i="19"/>
  <c r="AJ140" i="19"/>
  <c r="AK140" i="19"/>
  <c r="AL140" i="19"/>
  <c r="AM140" i="19"/>
  <c r="AN140" i="19"/>
  <c r="AO140" i="19"/>
  <c r="AP140" i="19"/>
  <c r="AQ140" i="19"/>
  <c r="B141" i="19"/>
  <c r="C141" i="19"/>
  <c r="D141" i="19"/>
  <c r="E141" i="19"/>
  <c r="F141" i="19"/>
  <c r="G141" i="19"/>
  <c r="H141" i="19"/>
  <c r="I141" i="19"/>
  <c r="J141" i="19"/>
  <c r="K141" i="19"/>
  <c r="P141" i="19"/>
  <c r="Q141" i="19"/>
  <c r="R141" i="19"/>
  <c r="S141" i="19"/>
  <c r="T141" i="19"/>
  <c r="U141" i="19"/>
  <c r="V141" i="19"/>
  <c r="W141" i="19"/>
  <c r="X141" i="19"/>
  <c r="Y141" i="19"/>
  <c r="Z141" i="19"/>
  <c r="AA141" i="19"/>
  <c r="AB141" i="19"/>
  <c r="AC141" i="19"/>
  <c r="AD141" i="19"/>
  <c r="AE141" i="19"/>
  <c r="AF141" i="19"/>
  <c r="AG141" i="19"/>
  <c r="AH141" i="19"/>
  <c r="AI141" i="19"/>
  <c r="AJ141" i="19"/>
  <c r="AK141" i="19"/>
  <c r="AL141" i="19"/>
  <c r="AM141" i="19"/>
  <c r="AN141" i="19"/>
  <c r="AO141" i="19"/>
  <c r="AP141" i="19"/>
  <c r="AQ141" i="19"/>
  <c r="B142" i="19"/>
  <c r="C142" i="19"/>
  <c r="D142" i="19"/>
  <c r="E142" i="19"/>
  <c r="F142" i="19"/>
  <c r="G142" i="19"/>
  <c r="H142" i="19"/>
  <c r="I142" i="19"/>
  <c r="J142" i="19"/>
  <c r="K142" i="19"/>
  <c r="P142" i="19"/>
  <c r="Q142" i="19"/>
  <c r="R142" i="19"/>
  <c r="S142" i="19"/>
  <c r="T142" i="19"/>
  <c r="U142" i="19"/>
  <c r="V142" i="19"/>
  <c r="W142" i="19"/>
  <c r="X142" i="19"/>
  <c r="Y142" i="19"/>
  <c r="Z142" i="19"/>
  <c r="AA142" i="19"/>
  <c r="AB142" i="19"/>
  <c r="AC142" i="19"/>
  <c r="AD142" i="19"/>
  <c r="AE142" i="19"/>
  <c r="AF142" i="19"/>
  <c r="AG142" i="19"/>
  <c r="AH142" i="19"/>
  <c r="AI142" i="19"/>
  <c r="AJ142" i="19"/>
  <c r="AK142" i="19"/>
  <c r="AL142" i="19"/>
  <c r="AM142" i="19"/>
  <c r="AN142" i="19"/>
  <c r="AO142" i="19"/>
  <c r="AP142" i="19"/>
  <c r="AQ142" i="19"/>
  <c r="B143" i="19"/>
  <c r="C143" i="19"/>
  <c r="D143" i="19"/>
  <c r="E143" i="19"/>
  <c r="F143" i="19"/>
  <c r="G143" i="19"/>
  <c r="H143" i="19"/>
  <c r="I143" i="19"/>
  <c r="J143" i="19"/>
  <c r="K143" i="19"/>
  <c r="P143" i="19"/>
  <c r="Q143" i="19"/>
  <c r="R143" i="19"/>
  <c r="S143" i="19"/>
  <c r="T143" i="19"/>
  <c r="U143" i="19"/>
  <c r="V143" i="19"/>
  <c r="W143" i="19"/>
  <c r="X143" i="19"/>
  <c r="Y143" i="19"/>
  <c r="Z143" i="19"/>
  <c r="AA143" i="19"/>
  <c r="AB143" i="19"/>
  <c r="AC143" i="19"/>
  <c r="AD143" i="19"/>
  <c r="AE143" i="19"/>
  <c r="AF143" i="19"/>
  <c r="AG143" i="19"/>
  <c r="AH143" i="19"/>
  <c r="AI143" i="19"/>
  <c r="AJ143" i="19"/>
  <c r="AK143" i="19"/>
  <c r="AL143" i="19"/>
  <c r="AM143" i="19"/>
  <c r="AN143" i="19"/>
  <c r="AO143" i="19"/>
  <c r="AP143" i="19"/>
  <c r="AQ143" i="19"/>
  <c r="B144" i="19"/>
  <c r="C144" i="19"/>
  <c r="D144" i="19"/>
  <c r="E144" i="19"/>
  <c r="F144" i="19"/>
  <c r="G144" i="19"/>
  <c r="H144" i="19"/>
  <c r="I144" i="19"/>
  <c r="J144" i="19"/>
  <c r="K144" i="19"/>
  <c r="P144" i="19"/>
  <c r="Q144" i="19"/>
  <c r="R144" i="19"/>
  <c r="S144" i="19"/>
  <c r="T144" i="19"/>
  <c r="U144" i="19"/>
  <c r="V144" i="19"/>
  <c r="W144" i="19"/>
  <c r="X144" i="19"/>
  <c r="Y144" i="19"/>
  <c r="Z144" i="19"/>
  <c r="AA144" i="19"/>
  <c r="AB144" i="19"/>
  <c r="AC144" i="19"/>
  <c r="AD144" i="19"/>
  <c r="AE144" i="19"/>
  <c r="AF144" i="19"/>
  <c r="AG144" i="19"/>
  <c r="AH144" i="19"/>
  <c r="AI144" i="19"/>
  <c r="AJ144" i="19"/>
  <c r="AK144" i="19"/>
  <c r="AL144" i="19"/>
  <c r="AM144" i="19"/>
  <c r="AN144" i="19"/>
  <c r="AO144" i="19"/>
  <c r="AP144" i="19"/>
  <c r="AQ144" i="19"/>
  <c r="B145" i="19"/>
  <c r="C145" i="19"/>
  <c r="D145" i="19"/>
  <c r="E145" i="19"/>
  <c r="F145" i="19"/>
  <c r="G145" i="19"/>
  <c r="H145" i="19"/>
  <c r="I145" i="19"/>
  <c r="J145" i="19"/>
  <c r="K145" i="19"/>
  <c r="P145" i="19"/>
  <c r="Q145" i="19"/>
  <c r="R145" i="19"/>
  <c r="S145" i="19"/>
  <c r="T145" i="19"/>
  <c r="U145" i="19"/>
  <c r="V145" i="19"/>
  <c r="W145" i="19"/>
  <c r="X145" i="19"/>
  <c r="Y145" i="19"/>
  <c r="Z145" i="19"/>
  <c r="AA145" i="19"/>
  <c r="AB145" i="19"/>
  <c r="AC145" i="19"/>
  <c r="AD145" i="19"/>
  <c r="AE145" i="19"/>
  <c r="AF145" i="19"/>
  <c r="AG145" i="19"/>
  <c r="AH145" i="19"/>
  <c r="AI145" i="19"/>
  <c r="AJ145" i="19"/>
  <c r="AK145" i="19"/>
  <c r="AL145" i="19"/>
  <c r="AM145" i="19"/>
  <c r="AN145" i="19"/>
  <c r="AO145" i="19"/>
  <c r="AP145" i="19"/>
  <c r="AQ145" i="19"/>
  <c r="B146" i="19"/>
  <c r="C146" i="19"/>
  <c r="D146" i="19"/>
  <c r="E146" i="19"/>
  <c r="F146" i="19"/>
  <c r="G146" i="19"/>
  <c r="H146" i="19"/>
  <c r="I146" i="19"/>
  <c r="J146" i="19"/>
  <c r="K146" i="19"/>
  <c r="P146" i="19"/>
  <c r="Q146" i="19"/>
  <c r="R146" i="19"/>
  <c r="S146" i="19"/>
  <c r="T146" i="19"/>
  <c r="U146" i="19"/>
  <c r="V146" i="19"/>
  <c r="W146" i="19"/>
  <c r="X146" i="19"/>
  <c r="Y146" i="19"/>
  <c r="Z146" i="19"/>
  <c r="AA146" i="19"/>
  <c r="AB146" i="19"/>
  <c r="AC146" i="19"/>
  <c r="AD146" i="19"/>
  <c r="AE146" i="19"/>
  <c r="AF146" i="19"/>
  <c r="AG146" i="19"/>
  <c r="AH146" i="19"/>
  <c r="AI146" i="19"/>
  <c r="AJ146" i="19"/>
  <c r="AK146" i="19"/>
  <c r="AL146" i="19"/>
  <c r="AM146" i="19"/>
  <c r="AN146" i="19"/>
  <c r="AO146" i="19"/>
  <c r="AP146" i="19"/>
  <c r="AQ146" i="19"/>
  <c r="B147" i="19"/>
  <c r="C147" i="19"/>
  <c r="D147" i="19"/>
  <c r="E147" i="19"/>
  <c r="F147" i="19"/>
  <c r="G147" i="19"/>
  <c r="H147" i="19"/>
  <c r="I147" i="19"/>
  <c r="J147" i="19"/>
  <c r="K147" i="19"/>
  <c r="P147" i="19"/>
  <c r="Q147" i="19"/>
  <c r="R147" i="19"/>
  <c r="S147" i="19"/>
  <c r="T147" i="19"/>
  <c r="U147" i="19"/>
  <c r="V147" i="19"/>
  <c r="W147" i="19"/>
  <c r="X147" i="19"/>
  <c r="Y147" i="19"/>
  <c r="Z147" i="19"/>
  <c r="AA147" i="19"/>
  <c r="AB147" i="19"/>
  <c r="AC147" i="19"/>
  <c r="AD147" i="19"/>
  <c r="AE147" i="19"/>
  <c r="AF147" i="19"/>
  <c r="AG147" i="19"/>
  <c r="AH147" i="19"/>
  <c r="AI147" i="19"/>
  <c r="AJ147" i="19"/>
  <c r="AK147" i="19"/>
  <c r="AL147" i="19"/>
  <c r="AM147" i="19"/>
  <c r="AN147" i="19"/>
  <c r="AO147" i="19"/>
  <c r="AP147" i="19"/>
  <c r="AQ147" i="19"/>
  <c r="B148" i="19"/>
  <c r="C148" i="19"/>
  <c r="D148" i="19"/>
  <c r="E148" i="19"/>
  <c r="F148" i="19"/>
  <c r="G148" i="19"/>
  <c r="H148" i="19"/>
  <c r="I148" i="19"/>
  <c r="J148" i="19"/>
  <c r="K148" i="19"/>
  <c r="P148" i="19"/>
  <c r="Q148" i="19"/>
  <c r="R148" i="19"/>
  <c r="S148" i="19"/>
  <c r="T148" i="19"/>
  <c r="U148" i="19"/>
  <c r="V148" i="19"/>
  <c r="W148" i="19"/>
  <c r="X148" i="19"/>
  <c r="Y148" i="19"/>
  <c r="Z148" i="19"/>
  <c r="AA148" i="19"/>
  <c r="AB148" i="19"/>
  <c r="AC148" i="19"/>
  <c r="AD148" i="19"/>
  <c r="AE148" i="19"/>
  <c r="AF148" i="19"/>
  <c r="AG148" i="19"/>
  <c r="AH148" i="19"/>
  <c r="AI148" i="19"/>
  <c r="AJ148" i="19"/>
  <c r="AK148" i="19"/>
  <c r="AL148" i="19"/>
  <c r="AM148" i="19"/>
  <c r="AN148" i="19"/>
  <c r="AO148" i="19"/>
  <c r="AP148" i="19"/>
  <c r="AQ148" i="19"/>
  <c r="B149" i="19"/>
  <c r="C149" i="19"/>
  <c r="D149" i="19"/>
  <c r="E149" i="19"/>
  <c r="F149" i="19"/>
  <c r="G149" i="19"/>
  <c r="H149" i="19"/>
  <c r="I149" i="19"/>
  <c r="J149" i="19"/>
  <c r="K149" i="19"/>
  <c r="P149" i="19"/>
  <c r="Q149" i="19"/>
  <c r="R149" i="19"/>
  <c r="S149" i="19"/>
  <c r="T149" i="19"/>
  <c r="U149" i="19"/>
  <c r="V149" i="19"/>
  <c r="W149" i="19"/>
  <c r="X149" i="19"/>
  <c r="Y149" i="19"/>
  <c r="Z149" i="19"/>
  <c r="AA149" i="19"/>
  <c r="AB149" i="19"/>
  <c r="AC149" i="19"/>
  <c r="AD149" i="19"/>
  <c r="AE149" i="19"/>
  <c r="AF149" i="19"/>
  <c r="AG149" i="19"/>
  <c r="AH149" i="19"/>
  <c r="AI149" i="19"/>
  <c r="AJ149" i="19"/>
  <c r="AK149" i="19"/>
  <c r="AL149" i="19"/>
  <c r="AM149" i="19"/>
  <c r="AN149" i="19"/>
  <c r="AO149" i="19"/>
  <c r="AP149" i="19"/>
  <c r="AQ149" i="19"/>
  <c r="B150" i="19"/>
  <c r="C150" i="19"/>
  <c r="D150" i="19"/>
  <c r="E150" i="19"/>
  <c r="F150" i="19"/>
  <c r="G150" i="19"/>
  <c r="H150" i="19"/>
  <c r="I150" i="19"/>
  <c r="J150" i="19"/>
  <c r="K150" i="19"/>
  <c r="P150" i="19"/>
  <c r="Q150" i="19"/>
  <c r="R150" i="19"/>
  <c r="S150" i="19"/>
  <c r="T150" i="19"/>
  <c r="U150" i="19"/>
  <c r="V150" i="19"/>
  <c r="W150" i="19"/>
  <c r="X150" i="19"/>
  <c r="Y150" i="19"/>
  <c r="Z150" i="19"/>
  <c r="AA150" i="19"/>
  <c r="AB150" i="19"/>
  <c r="AC150" i="19"/>
  <c r="AD150" i="19"/>
  <c r="AE150" i="19"/>
  <c r="AF150" i="19"/>
  <c r="AG150" i="19"/>
  <c r="AH150" i="19"/>
  <c r="AI150" i="19"/>
  <c r="AJ150" i="19"/>
  <c r="AK150" i="19"/>
  <c r="AL150" i="19"/>
  <c r="AM150" i="19"/>
  <c r="AN150" i="19"/>
  <c r="AO150" i="19"/>
  <c r="AP150" i="19"/>
  <c r="AQ150" i="19"/>
  <c r="B151" i="19"/>
  <c r="C151" i="19"/>
  <c r="D151" i="19"/>
  <c r="E151" i="19"/>
  <c r="F151" i="19"/>
  <c r="G151" i="19"/>
  <c r="H151" i="19"/>
  <c r="I151" i="19"/>
  <c r="J151" i="19"/>
  <c r="K151" i="19"/>
  <c r="P151" i="19"/>
  <c r="Q151" i="19"/>
  <c r="R151" i="19"/>
  <c r="S151" i="19"/>
  <c r="T151" i="19"/>
  <c r="U151" i="19"/>
  <c r="V151" i="19"/>
  <c r="W151" i="19"/>
  <c r="X151" i="19"/>
  <c r="Y151" i="19"/>
  <c r="Z151" i="19"/>
  <c r="AA151" i="19"/>
  <c r="AB151" i="19"/>
  <c r="AC151" i="19"/>
  <c r="AD151" i="19"/>
  <c r="AE151" i="19"/>
  <c r="AF151" i="19"/>
  <c r="AG151" i="19"/>
  <c r="AH151" i="19"/>
  <c r="AI151" i="19"/>
  <c r="AJ151" i="19"/>
  <c r="AK151" i="19"/>
  <c r="AL151" i="19"/>
  <c r="AM151" i="19"/>
  <c r="AN151" i="19"/>
  <c r="AO151" i="19"/>
  <c r="AP151" i="19"/>
  <c r="AQ151" i="19"/>
  <c r="B152" i="19"/>
  <c r="C152" i="19"/>
  <c r="D152" i="19"/>
  <c r="E152" i="19"/>
  <c r="F152" i="19"/>
  <c r="G152" i="19"/>
  <c r="H152" i="19"/>
  <c r="I152" i="19"/>
  <c r="J152" i="19"/>
  <c r="K152" i="19"/>
  <c r="P152" i="19"/>
  <c r="Q152" i="19"/>
  <c r="R152" i="19"/>
  <c r="S152" i="19"/>
  <c r="T152" i="19"/>
  <c r="U152" i="19"/>
  <c r="V152" i="19"/>
  <c r="W152" i="19"/>
  <c r="X152" i="19"/>
  <c r="Y152" i="19"/>
  <c r="Z152" i="19"/>
  <c r="AA152" i="19"/>
  <c r="AB152" i="19"/>
  <c r="AC152" i="19"/>
  <c r="AD152" i="19"/>
  <c r="AE152" i="19"/>
  <c r="AF152" i="19"/>
  <c r="AG152" i="19"/>
  <c r="AH152" i="19"/>
  <c r="AI152" i="19"/>
  <c r="AJ152" i="19"/>
  <c r="AK152" i="19"/>
  <c r="AL152" i="19"/>
  <c r="AM152" i="19"/>
  <c r="AN152" i="19"/>
  <c r="AO152" i="19"/>
  <c r="AP152" i="19"/>
  <c r="AQ152" i="19"/>
  <c r="B153" i="19"/>
  <c r="C153" i="19"/>
  <c r="D153" i="19"/>
  <c r="E153" i="19"/>
  <c r="F153" i="19"/>
  <c r="G153" i="19"/>
  <c r="H153" i="19"/>
  <c r="I153" i="19"/>
  <c r="J153" i="19"/>
  <c r="K153" i="19"/>
  <c r="P153" i="19"/>
  <c r="Q153" i="19"/>
  <c r="R153" i="19"/>
  <c r="S153" i="19"/>
  <c r="T153" i="19"/>
  <c r="U153" i="19"/>
  <c r="V153" i="19"/>
  <c r="W153" i="19"/>
  <c r="X153" i="19"/>
  <c r="Y153" i="19"/>
  <c r="Z153" i="19"/>
  <c r="AA153" i="19"/>
  <c r="AB153" i="19"/>
  <c r="AC153" i="19"/>
  <c r="AD153" i="19"/>
  <c r="AE153" i="19"/>
  <c r="AF153" i="19"/>
  <c r="AG153" i="19"/>
  <c r="AH153" i="19"/>
  <c r="AI153" i="19"/>
  <c r="AJ153" i="19"/>
  <c r="AK153" i="19"/>
  <c r="AL153" i="19"/>
  <c r="AM153" i="19"/>
  <c r="AN153" i="19"/>
  <c r="AO153" i="19"/>
  <c r="AP153" i="19"/>
  <c r="AQ153" i="19"/>
  <c r="B154" i="19"/>
  <c r="C154" i="19"/>
  <c r="D154" i="19"/>
  <c r="E154" i="19"/>
  <c r="F154" i="19"/>
  <c r="G154" i="19"/>
  <c r="H154" i="19"/>
  <c r="I154" i="19"/>
  <c r="J154" i="19"/>
  <c r="K154" i="19"/>
  <c r="P154" i="19"/>
  <c r="Q154" i="19"/>
  <c r="R154" i="19"/>
  <c r="S154" i="19"/>
  <c r="T154" i="19"/>
  <c r="U154" i="19"/>
  <c r="V154" i="19"/>
  <c r="W154" i="19"/>
  <c r="X154" i="19"/>
  <c r="Y154" i="19"/>
  <c r="Z154" i="19"/>
  <c r="AA154" i="19"/>
  <c r="AB154" i="19"/>
  <c r="AC154" i="19"/>
  <c r="AD154" i="19"/>
  <c r="AE154" i="19"/>
  <c r="AF154" i="19"/>
  <c r="AG154" i="19"/>
  <c r="AH154" i="19"/>
  <c r="AI154" i="19"/>
  <c r="AJ154" i="19"/>
  <c r="AK154" i="19"/>
  <c r="AL154" i="19"/>
  <c r="AM154" i="19"/>
  <c r="AN154" i="19"/>
  <c r="AO154" i="19"/>
  <c r="AP154" i="19"/>
  <c r="AQ154" i="19"/>
  <c r="B155" i="19"/>
  <c r="C155" i="19"/>
  <c r="D155" i="19"/>
  <c r="E155" i="19"/>
  <c r="F155" i="19"/>
  <c r="G155" i="19"/>
  <c r="H155" i="19"/>
  <c r="I155" i="19"/>
  <c r="J155" i="19"/>
  <c r="K155" i="19"/>
  <c r="P155" i="19"/>
  <c r="Q155" i="19"/>
  <c r="R155" i="19"/>
  <c r="S155" i="19"/>
  <c r="T155" i="19"/>
  <c r="U155" i="19"/>
  <c r="V155" i="19"/>
  <c r="W155" i="19"/>
  <c r="X155" i="19"/>
  <c r="Y155" i="19"/>
  <c r="Z155" i="19"/>
  <c r="AA155" i="19"/>
  <c r="AB155" i="19"/>
  <c r="AC155" i="19"/>
  <c r="AD155" i="19"/>
  <c r="AE155" i="19"/>
  <c r="AF155" i="19"/>
  <c r="AG155" i="19"/>
  <c r="AH155" i="19"/>
  <c r="AI155" i="19"/>
  <c r="AJ155" i="19"/>
  <c r="AK155" i="19"/>
  <c r="AL155" i="19"/>
  <c r="AM155" i="19"/>
  <c r="AN155" i="19"/>
  <c r="AO155" i="19"/>
  <c r="AP155" i="19"/>
  <c r="AQ155" i="19"/>
  <c r="AQ5" i="19"/>
  <c r="X9" i="21"/>
  <c r="H299" i="19"/>
  <c r="G299" i="19"/>
  <c r="C299" i="19"/>
  <c r="D299" i="19"/>
  <c r="F299" i="19"/>
  <c r="Q156" i="19"/>
  <c r="R156" i="19"/>
  <c r="S156" i="19"/>
  <c r="T156" i="19"/>
  <c r="U156" i="19"/>
  <c r="V156" i="19"/>
  <c r="W156" i="19"/>
  <c r="X156" i="19"/>
  <c r="Y156" i="19"/>
  <c r="Z156" i="19"/>
  <c r="AA156" i="19"/>
  <c r="AB156" i="19"/>
  <c r="AC156" i="19"/>
  <c r="AD156" i="19"/>
  <c r="AE156" i="19"/>
  <c r="AF156" i="19"/>
  <c r="AG156" i="19"/>
  <c r="AH156" i="19"/>
  <c r="AI156" i="19"/>
  <c r="AJ156" i="19"/>
  <c r="AK156" i="19"/>
  <c r="AL156" i="19"/>
  <c r="AM156" i="19"/>
  <c r="AN156" i="19"/>
  <c r="AO156" i="19"/>
  <c r="AP156" i="19"/>
  <c r="P156" i="19"/>
  <c r="O156" i="19"/>
  <c r="N156" i="19"/>
  <c r="M156" i="19"/>
  <c r="L156" i="19"/>
  <c r="H156" i="19"/>
  <c r="G156" i="19"/>
  <c r="C156" i="19"/>
  <c r="D156" i="19"/>
  <c r="F156" i="19"/>
  <c r="B156" i="19"/>
  <c r="Q5" i="19"/>
  <c r="R5" i="19"/>
  <c r="S5" i="19"/>
  <c r="T5" i="19"/>
  <c r="U5" i="19"/>
  <c r="V5" i="19"/>
  <c r="W5" i="19"/>
  <c r="X5" i="19"/>
  <c r="Y5" i="19"/>
  <c r="Z5" i="19"/>
  <c r="AA5" i="19"/>
  <c r="AB5" i="19"/>
  <c r="AC5" i="19"/>
  <c r="AD5" i="19"/>
  <c r="AE5" i="19"/>
  <c r="AF5" i="19"/>
  <c r="AG5" i="19"/>
  <c r="AH5" i="19"/>
  <c r="AI5" i="19"/>
  <c r="AJ5" i="19"/>
  <c r="AK5" i="19"/>
  <c r="AL5" i="19"/>
  <c r="AM5" i="19"/>
  <c r="AN5" i="19"/>
  <c r="AO5" i="19"/>
  <c r="AP5" i="19"/>
  <c r="P5" i="19"/>
  <c r="H5" i="19"/>
  <c r="G5" i="19"/>
  <c r="C5" i="19"/>
  <c r="D5" i="19"/>
  <c r="F5"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299" i="19"/>
  <c r="B157" i="19"/>
  <c r="B158" i="19"/>
  <c r="B159" i="19"/>
  <c r="B160" i="19"/>
  <c r="B161" i="19"/>
  <c r="B162" i="19"/>
  <c r="B163" i="19"/>
  <c r="B165" i="19"/>
  <c r="B166" i="19"/>
  <c r="B167" i="19"/>
  <c r="B169" i="19"/>
  <c r="B170" i="19"/>
  <c r="B171" i="19"/>
  <c r="B173" i="19"/>
  <c r="B174" i="19"/>
  <c r="B175" i="19"/>
  <c r="B177" i="19"/>
  <c r="B178" i="19"/>
  <c r="B179" i="19"/>
  <c r="B181" i="19"/>
  <c r="B182" i="19"/>
  <c r="B183" i="19"/>
  <c r="B185" i="19"/>
  <c r="B186" i="19"/>
  <c r="B187"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4" i="19"/>
  <c r="B225" i="19"/>
  <c r="B226" i="19"/>
  <c r="B228" i="19"/>
  <c r="B229" i="19"/>
  <c r="B230" i="19"/>
  <c r="B232" i="19"/>
  <c r="B233" i="19"/>
  <c r="B234" i="19"/>
  <c r="B236" i="19"/>
  <c r="B237" i="19"/>
  <c r="B238" i="19"/>
  <c r="B240" i="19"/>
  <c r="B241" i="19"/>
  <c r="B242" i="19"/>
  <c r="B244" i="19"/>
  <c r="B245" i="19"/>
  <c r="B246" i="19"/>
  <c r="B248" i="19"/>
  <c r="B249" i="19"/>
  <c r="B250" i="19"/>
  <c r="B252" i="19"/>
  <c r="B253" i="19"/>
  <c r="B254" i="19"/>
  <c r="B256" i="19"/>
  <c r="B257" i="19"/>
  <c r="B258" i="19"/>
  <c r="B260" i="19"/>
  <c r="B261" i="19"/>
  <c r="B262" i="19"/>
  <c r="B264" i="19"/>
  <c r="B265" i="19"/>
  <c r="B266" i="19"/>
  <c r="B268" i="19"/>
  <c r="B269" i="19"/>
  <c r="B270" i="19"/>
  <c r="B272" i="19"/>
  <c r="B273" i="19"/>
  <c r="AO12" i="23"/>
  <c r="AP12" i="23" s="1"/>
  <c r="O302" i="19"/>
  <c r="O306" i="19"/>
  <c r="O310" i="19"/>
  <c r="O314" i="19"/>
  <c r="O322" i="19"/>
  <c r="O326" i="19"/>
  <c r="O338" i="19"/>
  <c r="O342" i="19"/>
  <c r="O346" i="19"/>
  <c r="O350" i="19"/>
  <c r="O354" i="19"/>
  <c r="O358" i="19"/>
  <c r="O362" i="19"/>
  <c r="O374" i="19"/>
  <c r="O386" i="19"/>
  <c r="O398" i="19"/>
  <c r="N399" i="19"/>
  <c r="N403" i="19"/>
  <c r="N407" i="19"/>
  <c r="AE12" i="23"/>
  <c r="AF12" i="23" s="1"/>
  <c r="M305" i="19"/>
  <c r="M306" i="19"/>
  <c r="M330" i="19"/>
  <c r="M364" i="19"/>
  <c r="M369" i="19"/>
  <c r="M380" i="19"/>
  <c r="M388" i="19"/>
  <c r="M404" i="19"/>
  <c r="T12" i="23"/>
  <c r="I300" i="19" s="1"/>
  <c r="U12" i="23"/>
  <c r="V12" i="23" s="1"/>
  <c r="I301" i="19"/>
  <c r="I302" i="19"/>
  <c r="I303" i="19"/>
  <c r="I304" i="19"/>
  <c r="I305" i="19"/>
  <c r="I306" i="19"/>
  <c r="I307" i="19"/>
  <c r="I308" i="19"/>
  <c r="I309" i="19"/>
  <c r="I310" i="19"/>
  <c r="I311" i="19"/>
  <c r="I312" i="19"/>
  <c r="I313" i="19"/>
  <c r="I314" i="19"/>
  <c r="I315" i="19"/>
  <c r="I316" i="19"/>
  <c r="I317" i="19"/>
  <c r="I318" i="19"/>
  <c r="I319" i="19"/>
  <c r="I320" i="19"/>
  <c r="I321" i="19"/>
  <c r="I322" i="19"/>
  <c r="I323" i="19"/>
  <c r="I324" i="19"/>
  <c r="I325" i="19"/>
  <c r="I326" i="19"/>
  <c r="I327" i="19"/>
  <c r="I328" i="19"/>
  <c r="I329" i="19"/>
  <c r="I330" i="19"/>
  <c r="I331" i="19"/>
  <c r="I332" i="19"/>
  <c r="I333" i="19"/>
  <c r="I334" i="19"/>
  <c r="I335" i="19"/>
  <c r="I336" i="19"/>
  <c r="I337" i="19"/>
  <c r="I338" i="19"/>
  <c r="I339" i="19"/>
  <c r="I340" i="19"/>
  <c r="I341" i="19"/>
  <c r="I342" i="19"/>
  <c r="I343" i="19"/>
  <c r="I344" i="19"/>
  <c r="I345" i="19"/>
  <c r="I346" i="19"/>
  <c r="I347" i="19"/>
  <c r="I348" i="19"/>
  <c r="I349" i="19"/>
  <c r="I350" i="19"/>
  <c r="I351" i="19"/>
  <c r="I352" i="19"/>
  <c r="I353" i="19"/>
  <c r="I354" i="19"/>
  <c r="I355" i="19"/>
  <c r="I356" i="19"/>
  <c r="I357" i="19"/>
  <c r="I358" i="19"/>
  <c r="I359" i="19"/>
  <c r="I360" i="19"/>
  <c r="I361" i="19"/>
  <c r="I362" i="19"/>
  <c r="I363" i="19"/>
  <c r="I364" i="19"/>
  <c r="I365" i="19"/>
  <c r="I366" i="19"/>
  <c r="I367" i="19"/>
  <c r="I368" i="19"/>
  <c r="I369" i="19"/>
  <c r="I370" i="19"/>
  <c r="I371" i="19"/>
  <c r="I372" i="19"/>
  <c r="I373" i="19"/>
  <c r="I374" i="19"/>
  <c r="I375" i="19"/>
  <c r="I376" i="19"/>
  <c r="I377" i="19"/>
  <c r="I378" i="19"/>
  <c r="I379" i="19"/>
  <c r="I380" i="19"/>
  <c r="I381" i="19"/>
  <c r="I382" i="19"/>
  <c r="I383" i="19"/>
  <c r="I384" i="19"/>
  <c r="I385" i="19"/>
  <c r="I386" i="19"/>
  <c r="I387" i="19"/>
  <c r="I388" i="19"/>
  <c r="I389" i="19"/>
  <c r="I390" i="19"/>
  <c r="I391" i="19"/>
  <c r="I392" i="19"/>
  <c r="I393" i="19"/>
  <c r="I394" i="19"/>
  <c r="I395" i="19"/>
  <c r="I396" i="19"/>
  <c r="I397" i="19"/>
  <c r="I398" i="19"/>
  <c r="I399" i="19"/>
  <c r="I400" i="19"/>
  <c r="I401" i="19"/>
  <c r="I402" i="19"/>
  <c r="I403" i="19"/>
  <c r="I404" i="19"/>
  <c r="I405" i="19"/>
  <c r="I406" i="19"/>
  <c r="I407" i="19"/>
  <c r="I408" i="19"/>
  <c r="AO11" i="23"/>
  <c r="AR11" i="23" s="1"/>
  <c r="O299" i="19" s="1"/>
  <c r="AE11" i="23"/>
  <c r="AF11" i="23" s="1"/>
  <c r="U11" i="23"/>
  <c r="V11" i="23" s="1"/>
  <c r="T11" i="23"/>
  <c r="I299" i="19" s="1"/>
  <c r="BB11" i="22"/>
  <c r="BC11" i="22" s="1"/>
  <c r="N157" i="19" s="1"/>
  <c r="BB12" i="22"/>
  <c r="BC12" i="22" s="1"/>
  <c r="BD12" i="22" s="1"/>
  <c r="BB13" i="22"/>
  <c r="BC13" i="22" s="1"/>
  <c r="N159" i="19" s="1"/>
  <c r="BB14" i="22"/>
  <c r="BC14" i="22" s="1"/>
  <c r="BD14" i="22" s="1"/>
  <c r="BB15" i="22"/>
  <c r="BC15" i="22" s="1"/>
  <c r="N161" i="19" s="1"/>
  <c r="BB16" i="22"/>
  <c r="BC16" i="22" s="1"/>
  <c r="BD16" i="22" s="1"/>
  <c r="BB17" i="22"/>
  <c r="BC17" i="22" s="1"/>
  <c r="N163" i="19" s="1"/>
  <c r="N166" i="19"/>
  <c r="N167" i="19"/>
  <c r="N168" i="19"/>
  <c r="N170" i="19"/>
  <c r="N171" i="19"/>
  <c r="N172" i="19"/>
  <c r="N174" i="19"/>
  <c r="N175" i="19"/>
  <c r="N176" i="19"/>
  <c r="N178" i="19"/>
  <c r="N179" i="19"/>
  <c r="N180" i="19"/>
  <c r="N182" i="19"/>
  <c r="N183" i="19"/>
  <c r="N184" i="19"/>
  <c r="N186" i="19"/>
  <c r="N187" i="19"/>
  <c r="N188" i="19"/>
  <c r="N190" i="19"/>
  <c r="N191" i="19"/>
  <c r="N192" i="19"/>
  <c r="N193" i="19"/>
  <c r="N194" i="19"/>
  <c r="N195" i="19"/>
  <c r="N196" i="19"/>
  <c r="N197" i="19"/>
  <c r="N198" i="19"/>
  <c r="N199" i="19"/>
  <c r="N200" i="19"/>
  <c r="N201" i="19"/>
  <c r="N202" i="19"/>
  <c r="N203" i="19"/>
  <c r="N204" i="19"/>
  <c r="N205" i="19"/>
  <c r="N206" i="19"/>
  <c r="N207" i="19"/>
  <c r="N208" i="19"/>
  <c r="N209" i="19"/>
  <c r="N210" i="19"/>
  <c r="N211" i="19"/>
  <c r="N213" i="19"/>
  <c r="N215" i="19"/>
  <c r="N217" i="19"/>
  <c r="N219" i="19"/>
  <c r="N221" i="19"/>
  <c r="N223" i="19"/>
  <c r="N225" i="19"/>
  <c r="N227" i="19"/>
  <c r="N229" i="19"/>
  <c r="N231" i="19"/>
  <c r="N233" i="19"/>
  <c r="N235" i="19"/>
  <c r="N237" i="19"/>
  <c r="N239" i="19"/>
  <c r="N241" i="19"/>
  <c r="N243" i="19"/>
  <c r="N245" i="19"/>
  <c r="N247" i="19"/>
  <c r="N249" i="19"/>
  <c r="N251" i="19"/>
  <c r="N253" i="19"/>
  <c r="N255" i="19"/>
  <c r="N257" i="19"/>
  <c r="N259" i="19"/>
  <c r="N261" i="19"/>
  <c r="N263" i="19"/>
  <c r="N265" i="19"/>
  <c r="N267" i="19"/>
  <c r="N269" i="19"/>
  <c r="N271" i="19"/>
  <c r="N273" i="19"/>
  <c r="AM11" i="22"/>
  <c r="AN11" i="22" s="1"/>
  <c r="L157" i="19" s="1"/>
  <c r="AM12" i="22"/>
  <c r="AN12" i="22" s="1"/>
  <c r="AO12" i="22" s="1"/>
  <c r="AM13" i="22"/>
  <c r="AN13" i="22" s="1"/>
  <c r="L159" i="19" s="1"/>
  <c r="AM14" i="22"/>
  <c r="AN14" i="22" s="1"/>
  <c r="AO14" i="22" s="1"/>
  <c r="AM15" i="22"/>
  <c r="AN15" i="22" s="1"/>
  <c r="L161" i="19" s="1"/>
  <c r="AM16" i="22"/>
  <c r="AN16" i="22" s="1"/>
  <c r="AO16" i="22" s="1"/>
  <c r="AM17" i="22"/>
  <c r="AN17" i="22" s="1"/>
  <c r="L163" i="19" s="1"/>
  <c r="L165" i="19"/>
  <c r="L167" i="19"/>
  <c r="L169" i="19"/>
  <c r="L171" i="19"/>
  <c r="L173" i="19"/>
  <c r="L175" i="19"/>
  <c r="L177" i="19"/>
  <c r="L179" i="19"/>
  <c r="L181" i="19"/>
  <c r="L183" i="19"/>
  <c r="L185" i="19"/>
  <c r="L187" i="19"/>
  <c r="L189" i="19"/>
  <c r="L191" i="19"/>
  <c r="L193" i="19"/>
  <c r="L195" i="19"/>
  <c r="L197" i="19"/>
  <c r="L199" i="19"/>
  <c r="L203" i="19"/>
  <c r="L207" i="19"/>
  <c r="L211" i="19"/>
  <c r="L215" i="19"/>
  <c r="L219" i="19"/>
  <c r="L221" i="19"/>
  <c r="L223" i="19"/>
  <c r="L225" i="19"/>
  <c r="L227" i="19"/>
  <c r="L229" i="19"/>
  <c r="L231" i="19"/>
  <c r="L233" i="19"/>
  <c r="L235" i="19"/>
  <c r="L237" i="19"/>
  <c r="L239" i="19"/>
  <c r="L241" i="19"/>
  <c r="L243" i="19"/>
  <c r="L245" i="19"/>
  <c r="L247" i="19"/>
  <c r="L249" i="19"/>
  <c r="L251" i="19"/>
  <c r="L253" i="19"/>
  <c r="L255" i="19"/>
  <c r="L257" i="19"/>
  <c r="L259" i="19"/>
  <c r="L261" i="19"/>
  <c r="L263" i="19"/>
  <c r="L265" i="19"/>
  <c r="L267" i="19"/>
  <c r="L269" i="19"/>
  <c r="L271" i="19"/>
  <c r="L273" i="19"/>
  <c r="W11" i="22"/>
  <c r="X11" i="22" s="1"/>
  <c r="I157" i="19" s="1"/>
  <c r="W12" i="22"/>
  <c r="X12" i="22" s="1"/>
  <c r="I158" i="19" s="1"/>
  <c r="W13" i="22"/>
  <c r="X13" i="22" s="1"/>
  <c r="I159" i="19" s="1"/>
  <c r="W14" i="22"/>
  <c r="Y14" i="22" s="1"/>
  <c r="J160" i="19" s="1"/>
  <c r="W15" i="22"/>
  <c r="Y15" i="22" s="1"/>
  <c r="J161" i="19" s="1"/>
  <c r="W16" i="22"/>
  <c r="Y16" i="22" s="1"/>
  <c r="J162" i="19" s="1"/>
  <c r="W17" i="22"/>
  <c r="Y17" i="22" s="1"/>
  <c r="Z17" i="22" s="1"/>
  <c r="I165" i="19"/>
  <c r="I166" i="19"/>
  <c r="I167" i="19"/>
  <c r="K167" i="19"/>
  <c r="J168" i="19"/>
  <c r="J169" i="19"/>
  <c r="I170" i="19"/>
  <c r="I171" i="19"/>
  <c r="I172" i="19"/>
  <c r="I173" i="19"/>
  <c r="I174" i="19"/>
  <c r="I175" i="19"/>
  <c r="J176" i="19"/>
  <c r="J177" i="19"/>
  <c r="I178" i="19"/>
  <c r="I180" i="19"/>
  <c r="I181" i="19"/>
  <c r="I182" i="19"/>
  <c r="K183" i="19"/>
  <c r="J184" i="19"/>
  <c r="J185" i="19"/>
  <c r="I186" i="19"/>
  <c r="I187" i="19"/>
  <c r="I189" i="19"/>
  <c r="I190" i="19"/>
  <c r="I191" i="19"/>
  <c r="J192" i="19"/>
  <c r="J193" i="19"/>
  <c r="I194" i="19"/>
  <c r="I195" i="19"/>
  <c r="I196" i="19"/>
  <c r="I197" i="19"/>
  <c r="I198" i="19"/>
  <c r="I199" i="19"/>
  <c r="J200" i="19"/>
  <c r="I200" i="19"/>
  <c r="J201" i="19"/>
  <c r="I202" i="19"/>
  <c r="I203" i="19"/>
  <c r="I204" i="19"/>
  <c r="I205" i="19"/>
  <c r="I206" i="19"/>
  <c r="I207" i="19"/>
  <c r="J208" i="19"/>
  <c r="J209" i="19"/>
  <c r="I210" i="19"/>
  <c r="I211" i="19"/>
  <c r="I212" i="19"/>
  <c r="I213" i="19"/>
  <c r="I214" i="19"/>
  <c r="I215" i="19"/>
  <c r="J216" i="19"/>
  <c r="J217" i="19"/>
  <c r="I218" i="19"/>
  <c r="I220" i="19"/>
  <c r="I221" i="19"/>
  <c r="I222" i="19"/>
  <c r="J223" i="19"/>
  <c r="J224" i="19"/>
  <c r="J225" i="19"/>
  <c r="J226" i="19"/>
  <c r="I227" i="19"/>
  <c r="I229" i="19"/>
  <c r="I230" i="19"/>
  <c r="I231" i="19"/>
  <c r="J232" i="19"/>
  <c r="J233" i="19"/>
  <c r="J234" i="19"/>
  <c r="I235" i="19"/>
  <c r="I237" i="19"/>
  <c r="I238" i="19"/>
  <c r="I239" i="19"/>
  <c r="I240" i="19"/>
  <c r="J241" i="19"/>
  <c r="J242" i="19"/>
  <c r="I243" i="19"/>
  <c r="I244" i="19"/>
  <c r="I245" i="19"/>
  <c r="I246" i="19"/>
  <c r="I247" i="19"/>
  <c r="J248" i="19"/>
  <c r="J249" i="19"/>
  <c r="I250" i="19"/>
  <c r="I251" i="19"/>
  <c r="I252" i="19"/>
  <c r="I253" i="19"/>
  <c r="I254" i="19"/>
  <c r="J255" i="19"/>
  <c r="I256" i="19"/>
  <c r="J257" i="19"/>
  <c r="I258" i="19"/>
  <c r="I259" i="19"/>
  <c r="I260" i="19"/>
  <c r="I261" i="19"/>
  <c r="I262" i="19"/>
  <c r="I263" i="19"/>
  <c r="I264" i="19"/>
  <c r="J265" i="19"/>
  <c r="I266" i="19"/>
  <c r="I267" i="19"/>
  <c r="I269" i="19"/>
  <c r="I270" i="19"/>
  <c r="I271" i="19"/>
  <c r="I272" i="19"/>
  <c r="J273" i="19"/>
  <c r="J156" i="19"/>
  <c r="O399" i="19" l="1"/>
  <c r="N385" i="19"/>
  <c r="L352" i="19"/>
  <c r="N306" i="19"/>
  <c r="L386" i="19"/>
  <c r="L342" i="19"/>
  <c r="N351" i="19"/>
  <c r="N341" i="19"/>
  <c r="N386" i="19"/>
  <c r="N352" i="19"/>
  <c r="N342" i="19"/>
  <c r="L306" i="19"/>
  <c r="L307" i="19"/>
  <c r="N396" i="19"/>
  <c r="L387" i="19"/>
  <c r="L353" i="19"/>
  <c r="J343" i="19"/>
  <c r="L396" i="19"/>
  <c r="O406" i="19"/>
  <c r="L397" i="19"/>
  <c r="N363" i="19"/>
  <c r="O330" i="19"/>
  <c r="N373" i="19"/>
  <c r="N364" i="19"/>
  <c r="M386" i="19"/>
  <c r="N408" i="19"/>
  <c r="N374" i="19"/>
  <c r="L364" i="19"/>
  <c r="L408" i="19"/>
  <c r="L374" i="19"/>
  <c r="L365" i="19"/>
  <c r="L375" i="19"/>
  <c r="N305" i="19"/>
  <c r="AQ11" i="23"/>
  <c r="L407" i="19"/>
  <c r="N406" i="19"/>
  <c r="L395" i="19"/>
  <c r="O394" i="19"/>
  <c r="L385" i="19"/>
  <c r="N384" i="19"/>
  <c r="L373" i="19"/>
  <c r="N372" i="19"/>
  <c r="L363" i="19"/>
  <c r="N362" i="19"/>
  <c r="L351" i="19"/>
  <c r="N350" i="19"/>
  <c r="L341" i="19"/>
  <c r="N340" i="19"/>
  <c r="N339" i="19"/>
  <c r="N338" i="19"/>
  <c r="N337" i="19"/>
  <c r="N336" i="19"/>
  <c r="N335" i="19"/>
  <c r="N334" i="19"/>
  <c r="N333" i="19"/>
  <c r="N332" i="19"/>
  <c r="N331" i="19"/>
  <c r="N330" i="19"/>
  <c r="N329" i="19"/>
  <c r="N328" i="19"/>
  <c r="N327" i="19"/>
  <c r="N326" i="19"/>
  <c r="N325" i="19"/>
  <c r="N324" i="19"/>
  <c r="N323" i="19"/>
  <c r="N322" i="19"/>
  <c r="N321" i="19"/>
  <c r="N320" i="19"/>
  <c r="N319" i="19"/>
  <c r="N318" i="19"/>
  <c r="N316" i="19"/>
  <c r="L305" i="19"/>
  <c r="N304" i="19"/>
  <c r="N395" i="19"/>
  <c r="L406" i="19"/>
  <c r="N405" i="19"/>
  <c r="N394" i="19"/>
  <c r="L384" i="19"/>
  <c r="N383" i="19"/>
  <c r="O382" i="19"/>
  <c r="L372" i="19"/>
  <c r="N371" i="19"/>
  <c r="O370" i="19"/>
  <c r="L362" i="19"/>
  <c r="N361" i="19"/>
  <c r="L350" i="19"/>
  <c r="N349" i="19"/>
  <c r="L340" i="19"/>
  <c r="L339" i="19"/>
  <c r="L338" i="19"/>
  <c r="L337" i="19"/>
  <c r="L336" i="19"/>
  <c r="L335" i="19"/>
  <c r="L334" i="19"/>
  <c r="L333" i="19"/>
  <c r="L332" i="19"/>
  <c r="L331" i="19"/>
  <c r="L330" i="19"/>
  <c r="L329" i="19"/>
  <c r="L328" i="19"/>
  <c r="L327" i="19"/>
  <c r="L326" i="19"/>
  <c r="L325" i="19"/>
  <c r="L324" i="19"/>
  <c r="L323" i="19"/>
  <c r="L322" i="19"/>
  <c r="L321" i="19"/>
  <c r="L320" i="19"/>
  <c r="L319" i="19"/>
  <c r="L318" i="19"/>
  <c r="L316" i="19"/>
  <c r="N315" i="19"/>
  <c r="L304" i="19"/>
  <c r="N303" i="19"/>
  <c r="L405" i="19"/>
  <c r="N404" i="19"/>
  <c r="O403" i="19"/>
  <c r="L394" i="19"/>
  <c r="N393" i="19"/>
  <c r="L383" i="19"/>
  <c r="N382" i="19"/>
  <c r="L371" i="19"/>
  <c r="N370" i="19"/>
  <c r="L361" i="19"/>
  <c r="N360" i="19"/>
  <c r="L349" i="19"/>
  <c r="N348" i="19"/>
  <c r="L315" i="19"/>
  <c r="N314" i="19"/>
  <c r="L303" i="19"/>
  <c r="N302" i="19"/>
  <c r="O334" i="19"/>
  <c r="L404" i="19"/>
  <c r="O402" i="19"/>
  <c r="L393" i="19"/>
  <c r="N392" i="19"/>
  <c r="L382" i="19"/>
  <c r="N381" i="19"/>
  <c r="L370" i="19"/>
  <c r="N369" i="19"/>
  <c r="L360" i="19"/>
  <c r="N359" i="19"/>
  <c r="L348" i="19"/>
  <c r="N347" i="19"/>
  <c r="L314" i="19"/>
  <c r="N313" i="19"/>
  <c r="L302" i="19"/>
  <c r="N301" i="19"/>
  <c r="L299" i="19"/>
  <c r="L403" i="19"/>
  <c r="N402" i="19"/>
  <c r="L392" i="19"/>
  <c r="L381" i="19"/>
  <c r="N380" i="19"/>
  <c r="L369" i="19"/>
  <c r="L359" i="19"/>
  <c r="N358" i="19"/>
  <c r="L347" i="19"/>
  <c r="N346" i="19"/>
  <c r="L313" i="19"/>
  <c r="N312" i="19"/>
  <c r="L301" i="19"/>
  <c r="N300" i="19"/>
  <c r="N299" i="19"/>
  <c r="L402" i="19"/>
  <c r="N401" i="19"/>
  <c r="J392" i="19"/>
  <c r="N391" i="19"/>
  <c r="O390" i="19"/>
  <c r="L380" i="19"/>
  <c r="N379" i="19"/>
  <c r="O378" i="19"/>
  <c r="J369" i="19"/>
  <c r="N368" i="19"/>
  <c r="L358" i="19"/>
  <c r="N357" i="19"/>
  <c r="L346" i="19"/>
  <c r="L312" i="19"/>
  <c r="N311" i="19"/>
  <c r="L300" i="19"/>
  <c r="L401" i="19"/>
  <c r="N400" i="19"/>
  <c r="L391" i="19"/>
  <c r="N390" i="19"/>
  <c r="L379" i="19"/>
  <c r="N378" i="19"/>
  <c r="L368" i="19"/>
  <c r="N367" i="19"/>
  <c r="O366" i="19"/>
  <c r="L357" i="19"/>
  <c r="N356" i="19"/>
  <c r="J346" i="19"/>
  <c r="N345" i="19"/>
  <c r="L311" i="19"/>
  <c r="N310" i="19"/>
  <c r="L400" i="19"/>
  <c r="L390" i="19"/>
  <c r="N389" i="19"/>
  <c r="L378" i="19"/>
  <c r="N377" i="19"/>
  <c r="L367" i="19"/>
  <c r="N366" i="19"/>
  <c r="L356" i="19"/>
  <c r="N355" i="19"/>
  <c r="L345" i="19"/>
  <c r="N344" i="19"/>
  <c r="L310" i="19"/>
  <c r="N309" i="19"/>
  <c r="L399" i="19"/>
  <c r="N398" i="19"/>
  <c r="L389" i="19"/>
  <c r="N388" i="19"/>
  <c r="L377" i="19"/>
  <c r="N376" i="19"/>
  <c r="L366" i="19"/>
  <c r="L355" i="19"/>
  <c r="N354" i="19"/>
  <c r="L344" i="19"/>
  <c r="N343" i="19"/>
  <c r="L309" i="19"/>
  <c r="N308" i="19"/>
  <c r="K399" i="19"/>
  <c r="L398" i="19"/>
  <c r="N397" i="19"/>
  <c r="L388" i="19"/>
  <c r="N387" i="19"/>
  <c r="L376" i="19"/>
  <c r="N375" i="19"/>
  <c r="J366" i="19"/>
  <c r="N365" i="19"/>
  <c r="L354" i="19"/>
  <c r="N353" i="19"/>
  <c r="L343" i="19"/>
  <c r="L308" i="19"/>
  <c r="N307" i="19"/>
  <c r="M396" i="19"/>
  <c r="M362" i="19"/>
  <c r="M356" i="19"/>
  <c r="M326" i="19"/>
  <c r="M401" i="19"/>
  <c r="M372" i="19"/>
  <c r="M361" i="19"/>
  <c r="M348" i="19"/>
  <c r="M313" i="19"/>
  <c r="M394" i="19"/>
  <c r="J389" i="19"/>
  <c r="J386" i="19"/>
  <c r="J383" i="19"/>
  <c r="J363" i="19"/>
  <c r="J360" i="19"/>
  <c r="J316" i="19"/>
  <c r="J313" i="19"/>
  <c r="J406" i="19"/>
  <c r="J403" i="19"/>
  <c r="J380" i="19"/>
  <c r="J357" i="19"/>
  <c r="J354" i="19"/>
  <c r="J310" i="19"/>
  <c r="J307" i="19"/>
  <c r="J299" i="19"/>
  <c r="J400" i="19"/>
  <c r="J397" i="19"/>
  <c r="J377" i="19"/>
  <c r="J374" i="19"/>
  <c r="J371" i="19"/>
  <c r="J351" i="19"/>
  <c r="J348" i="19"/>
  <c r="J304" i="19"/>
  <c r="J301" i="19"/>
  <c r="J394" i="19"/>
  <c r="J391" i="19"/>
  <c r="J368" i="19"/>
  <c r="J345" i="19"/>
  <c r="J342" i="19"/>
  <c r="J408" i="19"/>
  <c r="J388" i="19"/>
  <c r="J385" i="19"/>
  <c r="J365" i="19"/>
  <c r="J362" i="19"/>
  <c r="J359" i="19"/>
  <c r="J315" i="19"/>
  <c r="J312" i="19"/>
  <c r="K309" i="19"/>
  <c r="J405" i="19"/>
  <c r="J402" i="19"/>
  <c r="J382" i="19"/>
  <c r="J379" i="19"/>
  <c r="J356" i="19"/>
  <c r="J309" i="19"/>
  <c r="J306" i="19"/>
  <c r="J399" i="19"/>
  <c r="J396" i="19"/>
  <c r="J376" i="19"/>
  <c r="J373" i="19"/>
  <c r="J353" i="19"/>
  <c r="J350" i="19"/>
  <c r="J347" i="19"/>
  <c r="J303" i="19"/>
  <c r="J300" i="19"/>
  <c r="J393" i="19"/>
  <c r="J390" i="19"/>
  <c r="J370" i="19"/>
  <c r="J367" i="19"/>
  <c r="J344" i="19"/>
  <c r="J407" i="19"/>
  <c r="J387" i="19"/>
  <c r="J384" i="19"/>
  <c r="J364" i="19"/>
  <c r="J361" i="19"/>
  <c r="J341" i="19"/>
  <c r="J314" i="19"/>
  <c r="J311" i="19"/>
  <c r="J404" i="19"/>
  <c r="J381" i="19"/>
  <c r="J378" i="19"/>
  <c r="J358" i="19"/>
  <c r="J355" i="19"/>
  <c r="J308" i="19"/>
  <c r="J401" i="19"/>
  <c r="J398" i="19"/>
  <c r="J395" i="19"/>
  <c r="J375" i="19"/>
  <c r="J372" i="19"/>
  <c r="J352" i="19"/>
  <c r="J349" i="19"/>
  <c r="J305" i="19"/>
  <c r="J302" i="19"/>
  <c r="J330" i="19"/>
  <c r="J318" i="19"/>
  <c r="J337" i="19"/>
  <c r="J325" i="19"/>
  <c r="J332" i="19"/>
  <c r="J320" i="19"/>
  <c r="J339" i="19"/>
  <c r="J327" i="19"/>
  <c r="J334" i="19"/>
  <c r="J322" i="19"/>
  <c r="J329" i="19"/>
  <c r="J317" i="19"/>
  <c r="J336" i="19"/>
  <c r="J324" i="19"/>
  <c r="J331" i="19"/>
  <c r="J319" i="19"/>
  <c r="J338" i="19"/>
  <c r="J326" i="19"/>
  <c r="J333" i="19"/>
  <c r="J321" i="19"/>
  <c r="J340" i="19"/>
  <c r="J328" i="19"/>
  <c r="J335" i="19"/>
  <c r="J323" i="19"/>
  <c r="L238" i="19"/>
  <c r="L188" i="19"/>
  <c r="L200" i="19"/>
  <c r="N244" i="19"/>
  <c r="L236" i="19"/>
  <c r="L220" i="19"/>
  <c r="N220" i="19"/>
  <c r="N216" i="19"/>
  <c r="N212" i="19"/>
  <c r="I219" i="19"/>
  <c r="L272" i="19"/>
  <c r="L268" i="19"/>
  <c r="L264" i="19"/>
  <c r="L260" i="19"/>
  <c r="L256" i="19"/>
  <c r="L252" i="19"/>
  <c r="L248" i="19"/>
  <c r="L244" i="19"/>
  <c r="L240" i="19"/>
  <c r="L232" i="19"/>
  <c r="L228" i="19"/>
  <c r="L224" i="19"/>
  <c r="N160" i="19"/>
  <c r="L216" i="19"/>
  <c r="L212" i="19"/>
  <c r="L208" i="19"/>
  <c r="L204" i="19"/>
  <c r="N164" i="19"/>
  <c r="L196" i="19"/>
  <c r="L192" i="19"/>
  <c r="L160" i="19"/>
  <c r="L184" i="19"/>
  <c r="L180" i="19"/>
  <c r="L176" i="19"/>
  <c r="L172" i="19"/>
  <c r="L168" i="19"/>
  <c r="L164" i="19"/>
  <c r="I183" i="19"/>
  <c r="N270" i="19"/>
  <c r="N266" i="19"/>
  <c r="N262" i="19"/>
  <c r="N258" i="19"/>
  <c r="N254" i="19"/>
  <c r="N250" i="19"/>
  <c r="N246" i="19"/>
  <c r="N242" i="19"/>
  <c r="N238" i="19"/>
  <c r="N234" i="19"/>
  <c r="N230" i="19"/>
  <c r="N226" i="19"/>
  <c r="N222" i="19"/>
  <c r="N218" i="19"/>
  <c r="N214" i="19"/>
  <c r="N158" i="19"/>
  <c r="L270" i="19"/>
  <c r="L266" i="19"/>
  <c r="L262" i="19"/>
  <c r="L258" i="19"/>
  <c r="L254" i="19"/>
  <c r="L250" i="19"/>
  <c r="L246" i="19"/>
  <c r="L242" i="19"/>
  <c r="L234" i="19"/>
  <c r="L230" i="19"/>
  <c r="L226" i="19"/>
  <c r="L222" i="19"/>
  <c r="L218" i="19"/>
  <c r="L214" i="19"/>
  <c r="L210" i="19"/>
  <c r="L206" i="19"/>
  <c r="L202" i="19"/>
  <c r="N162" i="19"/>
  <c r="L158" i="19"/>
  <c r="L198" i="19"/>
  <c r="L194" i="19"/>
  <c r="I188" i="19"/>
  <c r="L190" i="19"/>
  <c r="L186" i="19"/>
  <c r="L182" i="19"/>
  <c r="L178" i="19"/>
  <c r="L174" i="19"/>
  <c r="L170" i="19"/>
  <c r="L166" i="19"/>
  <c r="L162" i="19"/>
  <c r="J163" i="19"/>
  <c r="J268" i="19"/>
  <c r="J188" i="19"/>
  <c r="J171" i="19"/>
  <c r="X17" i="22"/>
  <c r="I163" i="19" s="1"/>
  <c r="J179" i="19"/>
  <c r="K250" i="19"/>
  <c r="I208" i="19"/>
  <c r="J256" i="19"/>
  <c r="J167" i="19"/>
  <c r="J250" i="19"/>
  <c r="J228" i="19"/>
  <c r="J236" i="19"/>
  <c r="J219" i="19"/>
  <c r="J164" i="19"/>
  <c r="J244" i="19"/>
  <c r="J186" i="19"/>
  <c r="J183" i="19"/>
  <c r="I193" i="19"/>
  <c r="B59" i="24"/>
  <c r="E70" i="24"/>
  <c r="D76" i="24"/>
  <c r="E74" i="24"/>
  <c r="F59" i="24"/>
  <c r="E57" i="25"/>
  <c r="E72" i="25"/>
  <c r="E71" i="24"/>
  <c r="C59" i="24"/>
  <c r="G59" i="24"/>
  <c r="E75" i="24"/>
  <c r="D75" i="25"/>
  <c r="E75" i="25" s="1"/>
  <c r="C57" i="25"/>
  <c r="B57" i="25" s="1"/>
  <c r="E69" i="25"/>
  <c r="E73" i="25"/>
  <c r="F57" i="25"/>
  <c r="E59" i="24"/>
  <c r="E73" i="24"/>
  <c r="E72" i="24"/>
  <c r="D59" i="24"/>
  <c r="D57" i="25"/>
  <c r="E70" i="25"/>
  <c r="E69" i="24"/>
  <c r="AR12" i="23"/>
  <c r="I185" i="19"/>
  <c r="I164" i="19"/>
  <c r="I248" i="19"/>
  <c r="I242" i="19"/>
  <c r="I236" i="19"/>
  <c r="J231" i="19"/>
  <c r="I179" i="19"/>
  <c r="I234" i="19"/>
  <c r="I216" i="19"/>
  <c r="I265" i="19"/>
  <c r="J194" i="19"/>
  <c r="I226" i="19"/>
  <c r="J264" i="19"/>
  <c r="I268" i="19"/>
  <c r="I255" i="19"/>
  <c r="I228" i="19"/>
  <c r="I192" i="19"/>
  <c r="I177" i="19"/>
  <c r="J170" i="19"/>
  <c r="X16" i="22"/>
  <c r="I162" i="19" s="1"/>
  <c r="I249" i="19"/>
  <c r="I223" i="19"/>
  <c r="J207" i="19"/>
  <c r="I201" i="19"/>
  <c r="Z16" i="22"/>
  <c r="AB16" i="22"/>
  <c r="I273" i="19"/>
  <c r="I225" i="19"/>
  <c r="I176" i="19"/>
  <c r="X15" i="22"/>
  <c r="I161" i="19" s="1"/>
  <c r="J258" i="19"/>
  <c r="I224" i="19"/>
  <c r="J218" i="19"/>
  <c r="J215" i="19"/>
  <c r="I209" i="19"/>
  <c r="X14" i="22"/>
  <c r="I160" i="19" s="1"/>
  <c r="I241" i="19"/>
  <c r="I233" i="19"/>
  <c r="I184" i="19"/>
  <c r="I169" i="19"/>
  <c r="J266" i="19"/>
  <c r="J247" i="19"/>
  <c r="J202" i="19"/>
  <c r="J199" i="19"/>
  <c r="J272" i="19"/>
  <c r="I257" i="19"/>
  <c r="I232" i="19"/>
  <c r="I217" i="19"/>
  <c r="I168" i="19"/>
  <c r="Y13" i="22"/>
  <c r="J159" i="19" s="1"/>
  <c r="AH11" i="23"/>
  <c r="AH12" i="23"/>
  <c r="X12" i="23"/>
  <c r="X11" i="23"/>
  <c r="AP11" i="23"/>
  <c r="BD15" i="22"/>
  <c r="BF15" i="22"/>
  <c r="BD17" i="22"/>
  <c r="BF17" i="22"/>
  <c r="BD13" i="22"/>
  <c r="BF13" i="22"/>
  <c r="BD11" i="22"/>
  <c r="BF11" i="22"/>
  <c r="BF16" i="22"/>
  <c r="BF14" i="22"/>
  <c r="BF12" i="22"/>
  <c r="AO15" i="22"/>
  <c r="AQ15" i="22"/>
  <c r="AO13" i="22"/>
  <c r="AQ13" i="22"/>
  <c r="AO17" i="22"/>
  <c r="AQ17" i="22"/>
  <c r="AO11" i="22"/>
  <c r="AQ11" i="22"/>
  <c r="AQ16" i="22"/>
  <c r="AQ14" i="22"/>
  <c r="AQ12" i="22"/>
  <c r="AB15" i="22"/>
  <c r="Z15" i="22"/>
  <c r="Z14" i="22"/>
  <c r="AB14" i="22"/>
  <c r="J270" i="19"/>
  <c r="J262" i="19"/>
  <c r="J254" i="19"/>
  <c r="J246" i="19"/>
  <c r="J238" i="19"/>
  <c r="J230" i="19"/>
  <c r="J222" i="19"/>
  <c r="J214" i="19"/>
  <c r="J206" i="19"/>
  <c r="J198" i="19"/>
  <c r="J190" i="19"/>
  <c r="J182" i="19"/>
  <c r="J174" i="19"/>
  <c r="J166" i="19"/>
  <c r="Y12" i="22"/>
  <c r="J158" i="19" s="1"/>
  <c r="J269" i="19"/>
  <c r="J261" i="19"/>
  <c r="J253" i="19"/>
  <c r="J245" i="19"/>
  <c r="J237" i="19"/>
  <c r="J229" i="19"/>
  <c r="J221" i="19"/>
  <c r="J213" i="19"/>
  <c r="J205" i="19"/>
  <c r="J197" i="19"/>
  <c r="J189" i="19"/>
  <c r="J181" i="19"/>
  <c r="J173" i="19"/>
  <c r="J165" i="19"/>
  <c r="AB17" i="22"/>
  <c r="Y11" i="22"/>
  <c r="J157" i="19" s="1"/>
  <c r="I156" i="19"/>
  <c r="O407" i="19" l="1"/>
  <c r="M350" i="19"/>
  <c r="M338" i="19"/>
  <c r="O321" i="19"/>
  <c r="O376" i="19"/>
  <c r="O319" i="19"/>
  <c r="O337" i="19"/>
  <c r="O333" i="19"/>
  <c r="O396" i="19"/>
  <c r="O336" i="19"/>
  <c r="O384" i="19"/>
  <c r="O327" i="19"/>
  <c r="O375" i="19"/>
  <c r="O404" i="19"/>
  <c r="O400" i="19"/>
  <c r="O345" i="19"/>
  <c r="O341" i="19"/>
  <c r="O340" i="19"/>
  <c r="O388" i="19"/>
  <c r="O331" i="19"/>
  <c r="O379" i="19"/>
  <c r="O408" i="19"/>
  <c r="O329" i="19"/>
  <c r="O353" i="19"/>
  <c r="O349" i="19"/>
  <c r="O344" i="19"/>
  <c r="O392" i="19"/>
  <c r="O335" i="19"/>
  <c r="O383" i="19"/>
  <c r="O361" i="19"/>
  <c r="O357" i="19"/>
  <c r="O300" i="19"/>
  <c r="AQ12" i="23"/>
  <c r="O348" i="19"/>
  <c r="O339" i="19"/>
  <c r="O387" i="19"/>
  <c r="O309" i="19"/>
  <c r="O369" i="19"/>
  <c r="O365" i="19"/>
  <c r="O304" i="19"/>
  <c r="O352" i="19"/>
  <c r="O343" i="19"/>
  <c r="O391" i="19"/>
  <c r="O325" i="19"/>
  <c r="O371" i="19"/>
  <c r="O377" i="19"/>
  <c r="O373" i="19"/>
  <c r="O308" i="19"/>
  <c r="O356" i="19"/>
  <c r="O347" i="19"/>
  <c r="O367" i="19"/>
  <c r="O380" i="19"/>
  <c r="O385" i="19"/>
  <c r="O381" i="19"/>
  <c r="O312" i="19"/>
  <c r="O360" i="19"/>
  <c r="O303" i="19"/>
  <c r="O351" i="19"/>
  <c r="O328" i="19"/>
  <c r="O393" i="19"/>
  <c r="O316" i="19"/>
  <c r="O364" i="19"/>
  <c r="O307" i="19"/>
  <c r="O355" i="19"/>
  <c r="O389" i="19"/>
  <c r="O305" i="19"/>
  <c r="O401" i="19"/>
  <c r="O397" i="19"/>
  <c r="O320" i="19"/>
  <c r="O368" i="19"/>
  <c r="O311" i="19"/>
  <c r="O359" i="19"/>
  <c r="O395" i="19"/>
  <c r="O332" i="19"/>
  <c r="O323" i="19"/>
  <c r="O313" i="19"/>
  <c r="O301" i="19"/>
  <c r="O405" i="19"/>
  <c r="O324" i="19"/>
  <c r="O372" i="19"/>
  <c r="O315" i="19"/>
  <c r="O363" i="19"/>
  <c r="M343" i="19"/>
  <c r="M325" i="19"/>
  <c r="M312" i="19"/>
  <c r="M408" i="19"/>
  <c r="M395" i="19"/>
  <c r="M318" i="19"/>
  <c r="M406" i="19"/>
  <c r="M342" i="19"/>
  <c r="AG12" i="23"/>
  <c r="M300" i="19"/>
  <c r="M351" i="19"/>
  <c r="M333" i="19"/>
  <c r="M320" i="19"/>
  <c r="M307" i="19"/>
  <c r="M403" i="19"/>
  <c r="M382" i="19"/>
  <c r="M308" i="19"/>
  <c r="M359" i="19"/>
  <c r="M341" i="19"/>
  <c r="M328" i="19"/>
  <c r="M315" i="19"/>
  <c r="AG11" i="23"/>
  <c r="M299" i="19"/>
  <c r="M345" i="19"/>
  <c r="M385" i="19"/>
  <c r="M354" i="19"/>
  <c r="M316" i="19"/>
  <c r="M367" i="19"/>
  <c r="M349" i="19"/>
  <c r="M336" i="19"/>
  <c r="M323" i="19"/>
  <c r="M377" i="19"/>
  <c r="M324" i="19"/>
  <c r="M375" i="19"/>
  <c r="M357" i="19"/>
  <c r="M344" i="19"/>
  <c r="M331" i="19"/>
  <c r="M329" i="19"/>
  <c r="M332" i="19"/>
  <c r="M383" i="19"/>
  <c r="M365" i="19"/>
  <c r="M352" i="19"/>
  <c r="M339" i="19"/>
  <c r="M334" i="19"/>
  <c r="M340" i="19"/>
  <c r="M391" i="19"/>
  <c r="M373" i="19"/>
  <c r="M360" i="19"/>
  <c r="M347" i="19"/>
  <c r="M310" i="19"/>
  <c r="M353" i="19"/>
  <c r="M321" i="19"/>
  <c r="M303" i="19"/>
  <c r="M399" i="19"/>
  <c r="M381" i="19"/>
  <c r="M368" i="19"/>
  <c r="M355" i="19"/>
  <c r="M358" i="19"/>
  <c r="M311" i="19"/>
  <c r="M407" i="19"/>
  <c r="M389" i="19"/>
  <c r="M376" i="19"/>
  <c r="M363" i="19"/>
  <c r="M366" i="19"/>
  <c r="M390" i="19"/>
  <c r="M319" i="19"/>
  <c r="M301" i="19"/>
  <c r="M397" i="19"/>
  <c r="M384" i="19"/>
  <c r="M371" i="19"/>
  <c r="M337" i="19"/>
  <c r="M370" i="19"/>
  <c r="M374" i="19"/>
  <c r="M327" i="19"/>
  <c r="M309" i="19"/>
  <c r="M405" i="19"/>
  <c r="M392" i="19"/>
  <c r="M379" i="19"/>
  <c r="M346" i="19"/>
  <c r="M398" i="19"/>
  <c r="M322" i="19"/>
  <c r="M335" i="19"/>
  <c r="M317" i="19"/>
  <c r="M304" i="19"/>
  <c r="M400" i="19"/>
  <c r="M387" i="19"/>
  <c r="M302" i="19"/>
  <c r="M378" i="19"/>
  <c r="M402" i="19"/>
  <c r="M393" i="19"/>
  <c r="M314" i="19"/>
  <c r="K392" i="19"/>
  <c r="W11" i="23"/>
  <c r="K299" i="19"/>
  <c r="K346" i="19"/>
  <c r="K370" i="19"/>
  <c r="K394" i="19"/>
  <c r="K379" i="19"/>
  <c r="K357" i="19"/>
  <c r="K368" i="19"/>
  <c r="K307" i="19"/>
  <c r="W12" i="23"/>
  <c r="K300" i="19"/>
  <c r="K348" i="19"/>
  <c r="K372" i="19"/>
  <c r="K396" i="19"/>
  <c r="K349" i="19"/>
  <c r="K405" i="19"/>
  <c r="K371" i="19"/>
  <c r="K389" i="19"/>
  <c r="K302" i="19"/>
  <c r="K350" i="19"/>
  <c r="K374" i="19"/>
  <c r="K398" i="19"/>
  <c r="K365" i="19"/>
  <c r="K353" i="19"/>
  <c r="K361" i="19"/>
  <c r="K304" i="19"/>
  <c r="K352" i="19"/>
  <c r="K376" i="19"/>
  <c r="K400" i="19"/>
  <c r="K381" i="19"/>
  <c r="K369" i="19"/>
  <c r="K393" i="19"/>
  <c r="K373" i="19"/>
  <c r="K363" i="19"/>
  <c r="K354" i="19"/>
  <c r="K385" i="19"/>
  <c r="K403" i="19"/>
  <c r="K345" i="19"/>
  <c r="K378" i="19"/>
  <c r="K308" i="19"/>
  <c r="K356" i="19"/>
  <c r="K380" i="19"/>
  <c r="K404" i="19"/>
  <c r="K303" i="19"/>
  <c r="K344" i="19"/>
  <c r="K358" i="19"/>
  <c r="K382" i="19"/>
  <c r="K406" i="19"/>
  <c r="K341" i="19"/>
  <c r="K305" i="19"/>
  <c r="K407" i="19"/>
  <c r="K310" i="19"/>
  <c r="K312" i="19"/>
  <c r="K360" i="19"/>
  <c r="K384" i="19"/>
  <c r="K408" i="19"/>
  <c r="K359" i="19"/>
  <c r="K375" i="19"/>
  <c r="K397" i="19"/>
  <c r="K314" i="19"/>
  <c r="K362" i="19"/>
  <c r="K386" i="19"/>
  <c r="K395" i="19"/>
  <c r="K315" i="19"/>
  <c r="K351" i="19"/>
  <c r="K391" i="19"/>
  <c r="K313" i="19"/>
  <c r="K306" i="19"/>
  <c r="K364" i="19"/>
  <c r="K388" i="19"/>
  <c r="K367" i="19"/>
  <c r="K355" i="19"/>
  <c r="K401" i="19"/>
  <c r="K343" i="19"/>
  <c r="K377" i="19"/>
  <c r="K402" i="19"/>
  <c r="K316" i="19"/>
  <c r="K342" i="19"/>
  <c r="K366" i="19"/>
  <c r="K390" i="19"/>
  <c r="K301" i="19"/>
  <c r="K347" i="19"/>
  <c r="K383" i="19"/>
  <c r="K387" i="19"/>
  <c r="K311" i="19"/>
  <c r="K335" i="19"/>
  <c r="K338" i="19"/>
  <c r="K323" i="19"/>
  <c r="K340" i="19"/>
  <c r="K331" i="19"/>
  <c r="K318" i="19"/>
  <c r="K317" i="19"/>
  <c r="K333" i="19"/>
  <c r="K321" i="19"/>
  <c r="K339" i="19"/>
  <c r="K325" i="19"/>
  <c r="K324" i="19"/>
  <c r="K337" i="19"/>
  <c r="K329" i="19"/>
  <c r="K336" i="19"/>
  <c r="K328" i="19"/>
  <c r="K320" i="19"/>
  <c r="K330" i="19"/>
  <c r="K322" i="19"/>
  <c r="K326" i="19"/>
  <c r="K332" i="19"/>
  <c r="K334" i="19"/>
  <c r="K319" i="19"/>
  <c r="K327" i="19"/>
  <c r="M272" i="19"/>
  <c r="O242" i="19"/>
  <c r="O195" i="19"/>
  <c r="O273" i="19"/>
  <c r="M178" i="19"/>
  <c r="M202" i="19"/>
  <c r="M226" i="19"/>
  <c r="M250" i="19"/>
  <c r="M157" i="19"/>
  <c r="AP11" i="22"/>
  <c r="M253" i="19"/>
  <c r="M211" i="19"/>
  <c r="M217" i="19"/>
  <c r="M191" i="19"/>
  <c r="M215" i="19"/>
  <c r="M245" i="19"/>
  <c r="M203" i="19"/>
  <c r="M193" i="19"/>
  <c r="M167" i="19"/>
  <c r="BE16" i="22"/>
  <c r="O162" i="19"/>
  <c r="O205" i="19"/>
  <c r="O246" i="19"/>
  <c r="O248" i="19"/>
  <c r="M248" i="19"/>
  <c r="O190" i="19"/>
  <c r="M180" i="19"/>
  <c r="M204" i="19"/>
  <c r="M228" i="19"/>
  <c r="M252" i="19"/>
  <c r="O164" i="19"/>
  <c r="O250" i="19"/>
  <c r="O201" i="19"/>
  <c r="O207" i="19"/>
  <c r="O200" i="19"/>
  <c r="O231" i="19"/>
  <c r="O255" i="19"/>
  <c r="O196" i="19"/>
  <c r="O202" i="19"/>
  <c r="O252" i="19"/>
  <c r="O167" i="19"/>
  <c r="O203" i="19"/>
  <c r="O229" i="19"/>
  <c r="O253" i="19"/>
  <c r="O161" i="19"/>
  <c r="BE15" i="22"/>
  <c r="O188" i="19"/>
  <c r="M200" i="19"/>
  <c r="O185" i="19"/>
  <c r="O209" i="19"/>
  <c r="O183" i="19"/>
  <c r="M158" i="19"/>
  <c r="AP12" i="22"/>
  <c r="M182" i="19"/>
  <c r="M206" i="19"/>
  <c r="M230" i="19"/>
  <c r="M254" i="19"/>
  <c r="M173" i="19"/>
  <c r="M269" i="19"/>
  <c r="M227" i="19"/>
  <c r="M233" i="19"/>
  <c r="M207" i="19"/>
  <c r="M165" i="19"/>
  <c r="M261" i="19"/>
  <c r="M219" i="19"/>
  <c r="M209" i="19"/>
  <c r="M183" i="19"/>
  <c r="O157" i="19"/>
  <c r="BE11" i="22"/>
  <c r="O210" i="19"/>
  <c r="O254" i="19"/>
  <c r="O256" i="19"/>
  <c r="O244" i="19"/>
  <c r="AP14" i="22"/>
  <c r="M160" i="19"/>
  <c r="M184" i="19"/>
  <c r="M208" i="19"/>
  <c r="M232" i="19"/>
  <c r="M256" i="19"/>
  <c r="O258" i="19"/>
  <c r="O206" i="19"/>
  <c r="BE17" i="22"/>
  <c r="O163" i="19"/>
  <c r="O211" i="19"/>
  <c r="O235" i="19"/>
  <c r="O259" i="19"/>
  <c r="O165" i="19"/>
  <c r="O212" i="19"/>
  <c r="O260" i="19"/>
  <c r="O199" i="19"/>
  <c r="O208" i="19"/>
  <c r="O233" i="19"/>
  <c r="O257" i="19"/>
  <c r="O177" i="19"/>
  <c r="O204" i="19"/>
  <c r="O191" i="19"/>
  <c r="O225" i="19"/>
  <c r="M162" i="19"/>
  <c r="AP16" i="22"/>
  <c r="M186" i="19"/>
  <c r="M210" i="19"/>
  <c r="M234" i="19"/>
  <c r="M258" i="19"/>
  <c r="M189" i="19"/>
  <c r="M259" i="19"/>
  <c r="M243" i="19"/>
  <c r="M249" i="19"/>
  <c r="M223" i="19"/>
  <c r="M181" i="19"/>
  <c r="M251" i="19"/>
  <c r="M235" i="19"/>
  <c r="M225" i="19"/>
  <c r="M199" i="19"/>
  <c r="O173" i="19"/>
  <c r="O214" i="19"/>
  <c r="O262" i="19"/>
  <c r="O216" i="19"/>
  <c r="O264" i="19"/>
  <c r="O227" i="19"/>
  <c r="M164" i="19"/>
  <c r="M188" i="19"/>
  <c r="M212" i="19"/>
  <c r="M236" i="19"/>
  <c r="M260" i="19"/>
  <c r="O218" i="19"/>
  <c r="O266" i="19"/>
  <c r="O159" i="19"/>
  <c r="BE13" i="22"/>
  <c r="O168" i="19"/>
  <c r="O215" i="19"/>
  <c r="O239" i="19"/>
  <c r="O263" i="19"/>
  <c r="O170" i="19"/>
  <c r="O220" i="19"/>
  <c r="O268" i="19"/>
  <c r="O171" i="19"/>
  <c r="O213" i="19"/>
  <c r="O237" i="19"/>
  <c r="O261" i="19"/>
  <c r="O182" i="19"/>
  <c r="O251" i="19"/>
  <c r="M166" i="19"/>
  <c r="M190" i="19"/>
  <c r="M214" i="19"/>
  <c r="M238" i="19"/>
  <c r="M262" i="19"/>
  <c r="M205" i="19"/>
  <c r="M163" i="19"/>
  <c r="AP17" i="22"/>
  <c r="M169" i="19"/>
  <c r="M265" i="19"/>
  <c r="M239" i="19"/>
  <c r="M197" i="19"/>
  <c r="M267" i="19"/>
  <c r="M231" i="19"/>
  <c r="M241" i="19"/>
  <c r="M247" i="19"/>
  <c r="O178" i="19"/>
  <c r="O222" i="19"/>
  <c r="O270" i="19"/>
  <c r="O224" i="19"/>
  <c r="O272" i="19"/>
  <c r="O197" i="19"/>
  <c r="M168" i="19"/>
  <c r="M192" i="19"/>
  <c r="M216" i="19"/>
  <c r="M240" i="19"/>
  <c r="M264" i="19"/>
  <c r="O226" i="19"/>
  <c r="O169" i="19"/>
  <c r="O175" i="19"/>
  <c r="O179" i="19"/>
  <c r="O219" i="19"/>
  <c r="O243" i="19"/>
  <c r="O267" i="19"/>
  <c r="O181" i="19"/>
  <c r="O228" i="19"/>
  <c r="O166" i="19"/>
  <c r="O176" i="19"/>
  <c r="O217" i="19"/>
  <c r="O241" i="19"/>
  <c r="O265" i="19"/>
  <c r="O198" i="19"/>
  <c r="M224" i="19"/>
  <c r="O249" i="19"/>
  <c r="M170" i="19"/>
  <c r="M194" i="19"/>
  <c r="M218" i="19"/>
  <c r="M242" i="19"/>
  <c r="M266" i="19"/>
  <c r="M221" i="19"/>
  <c r="M179" i="19"/>
  <c r="M185" i="19"/>
  <c r="AP13" i="22"/>
  <c r="M159" i="19"/>
  <c r="M255" i="19"/>
  <c r="M213" i="19"/>
  <c r="M171" i="19"/>
  <c r="AP15" i="22"/>
  <c r="M161" i="19"/>
  <c r="M257" i="19"/>
  <c r="M263" i="19"/>
  <c r="O189" i="19"/>
  <c r="O230" i="19"/>
  <c r="O232" i="19"/>
  <c r="BE14" i="22"/>
  <c r="O160" i="19"/>
  <c r="M172" i="19"/>
  <c r="M196" i="19"/>
  <c r="M220" i="19"/>
  <c r="M244" i="19"/>
  <c r="M268" i="19"/>
  <c r="O234" i="19"/>
  <c r="O174" i="19"/>
  <c r="O180" i="19"/>
  <c r="O184" i="19"/>
  <c r="O223" i="19"/>
  <c r="O247" i="19"/>
  <c r="O271" i="19"/>
  <c r="O186" i="19"/>
  <c r="O236" i="19"/>
  <c r="O193" i="19"/>
  <c r="O187" i="19"/>
  <c r="O221" i="19"/>
  <c r="O245" i="19"/>
  <c r="O269" i="19"/>
  <c r="O172" i="19"/>
  <c r="M176" i="19"/>
  <c r="O192" i="19"/>
  <c r="M174" i="19"/>
  <c r="M198" i="19"/>
  <c r="M222" i="19"/>
  <c r="M246" i="19"/>
  <c r="M270" i="19"/>
  <c r="M237" i="19"/>
  <c r="M195" i="19"/>
  <c r="M201" i="19"/>
  <c r="M175" i="19"/>
  <c r="M271" i="19"/>
  <c r="M229" i="19"/>
  <c r="M187" i="19"/>
  <c r="M177" i="19"/>
  <c r="M273" i="19"/>
  <c r="O158" i="19"/>
  <c r="BE12" i="22"/>
  <c r="O194" i="19"/>
  <c r="O238" i="19"/>
  <c r="O240" i="19"/>
  <c r="J212" i="19"/>
  <c r="J267" i="19"/>
  <c r="J180" i="19"/>
  <c r="J204" i="19"/>
  <c r="J211" i="19"/>
  <c r="J220" i="19"/>
  <c r="J259" i="19"/>
  <c r="J271" i="19"/>
  <c r="J203" i="19"/>
  <c r="J260" i="19"/>
  <c r="J252" i="19"/>
  <c r="J172" i="19"/>
  <c r="J243" i="19"/>
  <c r="J191" i="19"/>
  <c r="K203" i="19"/>
  <c r="J251" i="19"/>
  <c r="J210" i="19"/>
  <c r="J239" i="19"/>
  <c r="J240" i="19"/>
  <c r="J263" i="19"/>
  <c r="J196" i="19"/>
  <c r="J227" i="19"/>
  <c r="J187" i="19"/>
  <c r="J178" i="19"/>
  <c r="J175" i="19"/>
  <c r="J195" i="19"/>
  <c r="J235" i="19"/>
  <c r="K259" i="19"/>
  <c r="K156" i="19"/>
  <c r="K260" i="19"/>
  <c r="K168" i="19"/>
  <c r="K208" i="19"/>
  <c r="K176" i="19"/>
  <c r="K226" i="19"/>
  <c r="K178" i="19"/>
  <c r="K240" i="19"/>
  <c r="K193" i="19"/>
  <c r="K267" i="19"/>
  <c r="K209" i="19"/>
  <c r="K186" i="19"/>
  <c r="K268" i="19"/>
  <c r="K220" i="19"/>
  <c r="K177" i="19"/>
  <c r="K217" i="19"/>
  <c r="K249" i="19"/>
  <c r="K225" i="19"/>
  <c r="K242" i="19"/>
  <c r="K171" i="19"/>
  <c r="K227" i="19"/>
  <c r="K164" i="19"/>
  <c r="K192" i="19"/>
  <c r="K232" i="19"/>
  <c r="K239" i="19"/>
  <c r="K228" i="19"/>
  <c r="K201" i="19"/>
  <c r="K169" i="19"/>
  <c r="K273" i="19"/>
  <c r="K248" i="19"/>
  <c r="K219" i="19"/>
  <c r="K179" i="19"/>
  <c r="K235" i="19"/>
  <c r="K216" i="19"/>
  <c r="K180" i="19"/>
  <c r="K233" i="19"/>
  <c r="K257" i="19"/>
  <c r="K185" i="19"/>
  <c r="K223" i="19"/>
  <c r="K234" i="19"/>
  <c r="K196" i="19"/>
  <c r="AA17" i="22"/>
  <c r="K163" i="19"/>
  <c r="K243" i="19"/>
  <c r="AA14" i="22"/>
  <c r="K160" i="19"/>
  <c r="K184" i="19"/>
  <c r="K200" i="19"/>
  <c r="K241" i="19"/>
  <c r="K188" i="19"/>
  <c r="K244" i="19"/>
  <c r="K265" i="19"/>
  <c r="K255" i="19"/>
  <c r="AA15" i="22"/>
  <c r="K161" i="19"/>
  <c r="K256" i="19"/>
  <c r="K236" i="19"/>
  <c r="K195" i="19"/>
  <c r="K224" i="19"/>
  <c r="K162" i="19"/>
  <c r="AA16" i="22"/>
  <c r="A59" i="24"/>
  <c r="E76" i="24"/>
  <c r="AB13" i="22"/>
  <c r="Z13" i="22"/>
  <c r="Z12" i="22"/>
  <c r="AB12" i="22"/>
  <c r="AB11" i="22"/>
  <c r="K157" i="19" s="1"/>
  <c r="Z11" i="22"/>
  <c r="K210" i="19" l="1"/>
  <c r="K191" i="19"/>
  <c r="K263" i="19"/>
  <c r="K175" i="19"/>
  <c r="K271" i="19"/>
  <c r="K207" i="19"/>
  <c r="K264" i="19"/>
  <c r="K245" i="19"/>
  <c r="K202" i="19"/>
  <c r="K190" i="19"/>
  <c r="K251" i="19"/>
  <c r="K258" i="19"/>
  <c r="K222" i="19"/>
  <c r="K204" i="19"/>
  <c r="K205" i="19"/>
  <c r="K158" i="19"/>
  <c r="AA12" i="22"/>
  <c r="K172" i="19"/>
  <c r="K174" i="19"/>
  <c r="K253" i="19"/>
  <c r="K166" i="19"/>
  <c r="K199" i="19"/>
  <c r="K218" i="19"/>
  <c r="K247" i="19"/>
  <c r="K187" i="19"/>
  <c r="K198" i="19"/>
  <c r="K246" i="19"/>
  <c r="K266" i="19"/>
  <c r="K194" i="19"/>
  <c r="K181" i="19"/>
  <c r="K269" i="19"/>
  <c r="K213" i="19"/>
  <c r="K252" i="19"/>
  <c r="K206" i="19"/>
  <c r="K272" i="19"/>
  <c r="K229" i="19"/>
  <c r="K221" i="19"/>
  <c r="K173" i="19"/>
  <c r="K170" i="19"/>
  <c r="K212" i="19"/>
  <c r="K261" i="19"/>
  <c r="K182" i="19"/>
  <c r="K189" i="19"/>
  <c r="K237" i="19"/>
  <c r="AA13" i="22"/>
  <c r="K159" i="19"/>
  <c r="K230" i="19"/>
  <c r="K270" i="19"/>
  <c r="K238" i="19"/>
  <c r="K262" i="19"/>
  <c r="K254" i="19"/>
  <c r="K214" i="19"/>
  <c r="K211" i="19"/>
  <c r="K197" i="19"/>
  <c r="K165" i="19"/>
  <c r="K215" i="19"/>
  <c r="K231" i="19"/>
  <c r="AA11" i="22"/>
  <c r="F12" i="23" l="1"/>
  <c r="F11" i="23"/>
  <c r="D11" i="23" a="1"/>
  <c r="E407" i="19" l="1"/>
  <c r="E405" i="19"/>
  <c r="E403" i="19"/>
  <c r="E401" i="19"/>
  <c r="E399" i="19"/>
  <c r="E397" i="19"/>
  <c r="E395" i="19"/>
  <c r="E393" i="19"/>
  <c r="E391" i="19"/>
  <c r="E389" i="19"/>
  <c r="E387" i="19"/>
  <c r="E385" i="19"/>
  <c r="E383" i="19"/>
  <c r="E381" i="19"/>
  <c r="E379" i="19"/>
  <c r="E377" i="19"/>
  <c r="E375" i="19"/>
  <c r="E373" i="19"/>
  <c r="E371" i="19"/>
  <c r="E369" i="19"/>
  <c r="E367" i="19"/>
  <c r="E365" i="19"/>
  <c r="E363" i="19"/>
  <c r="E361" i="19"/>
  <c r="E359" i="19"/>
  <c r="E357" i="19"/>
  <c r="E355" i="19"/>
  <c r="E353" i="19"/>
  <c r="E351" i="19"/>
  <c r="E349" i="19"/>
  <c r="E347" i="19"/>
  <c r="E345" i="19"/>
  <c r="E343" i="19"/>
  <c r="E341" i="19"/>
  <c r="E339" i="19"/>
  <c r="E337" i="19"/>
  <c r="E335" i="19"/>
  <c r="E333" i="19"/>
  <c r="E331" i="19"/>
  <c r="E329" i="19"/>
  <c r="E327" i="19"/>
  <c r="E325" i="19"/>
  <c r="E323" i="19"/>
  <c r="E321" i="19"/>
  <c r="E319" i="19"/>
  <c r="E317" i="19"/>
  <c r="E315" i="19"/>
  <c r="E313" i="19"/>
  <c r="E311" i="19"/>
  <c r="E309" i="19"/>
  <c r="E307" i="19"/>
  <c r="E305" i="19"/>
  <c r="E303" i="19"/>
  <c r="E301" i="19"/>
  <c r="E408" i="19"/>
  <c r="E406" i="19"/>
  <c r="E404" i="19"/>
  <c r="E402" i="19"/>
  <c r="E400" i="19"/>
  <c r="E398" i="19"/>
  <c r="E396" i="19"/>
  <c r="E394" i="19"/>
  <c r="E392" i="19"/>
  <c r="E390" i="19"/>
  <c r="E388" i="19"/>
  <c r="E386" i="19"/>
  <c r="E384" i="19"/>
  <c r="E382" i="19"/>
  <c r="E380" i="19"/>
  <c r="E378" i="19"/>
  <c r="E376" i="19"/>
  <c r="E374" i="19"/>
  <c r="E372" i="19"/>
  <c r="E370" i="19"/>
  <c r="E368" i="19"/>
  <c r="E366" i="19"/>
  <c r="E364" i="19"/>
  <c r="E362" i="19"/>
  <c r="E360" i="19"/>
  <c r="E358" i="19"/>
  <c r="E356" i="19"/>
  <c r="E354" i="19"/>
  <c r="E352" i="19"/>
  <c r="E350" i="19"/>
  <c r="E348" i="19"/>
  <c r="E346" i="19"/>
  <c r="E344" i="19"/>
  <c r="E342" i="19"/>
  <c r="E340" i="19"/>
  <c r="E338" i="19"/>
  <c r="E336" i="19"/>
  <c r="E334" i="19"/>
  <c r="E332" i="19"/>
  <c r="E330" i="19"/>
  <c r="E328" i="19"/>
  <c r="E326" i="19"/>
  <c r="E324" i="19"/>
  <c r="E322" i="19"/>
  <c r="E320" i="19"/>
  <c r="E318" i="19"/>
  <c r="E316" i="19"/>
  <c r="E314" i="19"/>
  <c r="E312" i="19"/>
  <c r="E310" i="19"/>
  <c r="E308" i="19"/>
  <c r="E306" i="19"/>
  <c r="E304" i="19"/>
  <c r="E302" i="19"/>
  <c r="E300" i="19"/>
  <c r="D11" i="23"/>
  <c r="E299" i="19" s="1"/>
  <c r="K11" i="23" l="1"/>
  <c r="E156" i="19"/>
  <c r="E5" i="19"/>
  <c r="AR24" i="23" l="1"/>
  <c r="O409" i="19" s="1"/>
  <c r="AP24" i="23"/>
  <c r="AO24" i="23"/>
  <c r="N409" i="19" s="1"/>
  <c r="AH24" i="23"/>
  <c r="M409" i="19" s="1"/>
  <c r="AF24" i="23"/>
  <c r="AE24" i="23"/>
  <c r="L409" i="19" s="1"/>
  <c r="U24" i="23"/>
  <c r="J409" i="19" s="1"/>
  <c r="V24" i="23"/>
  <c r="X24" i="23"/>
  <c r="K409" i="19" s="1"/>
  <c r="T24" i="23"/>
  <c r="I409" i="19" s="1"/>
  <c r="AO299" i="19"/>
  <c r="AN299" i="19"/>
  <c r="AM299" i="19"/>
  <c r="AL299" i="19"/>
  <c r="AK299" i="19"/>
  <c r="AJ299" i="19"/>
  <c r="AI299" i="19"/>
  <c r="AH299" i="19"/>
  <c r="AG299" i="19"/>
  <c r="AF299" i="19"/>
  <c r="AE299" i="19"/>
  <c r="AD299" i="19"/>
  <c r="AC299" i="19"/>
  <c r="AB299" i="19"/>
  <c r="AA299" i="19"/>
  <c r="Z299" i="19"/>
  <c r="Y299" i="19"/>
  <c r="X299" i="19"/>
  <c r="W299" i="19"/>
  <c r="V299" i="19"/>
  <c r="U299" i="19"/>
  <c r="T299" i="19"/>
  <c r="S299" i="19"/>
  <c r="R299" i="19"/>
  <c r="Q299" i="19"/>
  <c r="P299" i="19"/>
  <c r="BF18" i="22"/>
  <c r="O274" i="19" s="1"/>
  <c r="BD18" i="22"/>
  <c r="BC18" i="22"/>
  <c r="N274" i="19" s="1"/>
  <c r="BB18" i="22"/>
  <c r="AN18" i="22"/>
  <c r="L274" i="19" s="1"/>
  <c r="AM18" i="22"/>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10" i="19" l="1"/>
  <c r="B9" i="19"/>
  <c r="I13" i="21"/>
  <c r="B17" i="19"/>
  <c r="I21" i="21"/>
  <c r="B8" i="19"/>
  <c r="I12" i="21"/>
  <c r="B16" i="19"/>
  <c r="I20" i="21"/>
  <c r="B11" i="19"/>
  <c r="B19" i="19"/>
  <c r="B15" i="19"/>
  <c r="I19" i="21"/>
  <c r="B21" i="19"/>
  <c r="B18" i="19"/>
  <c r="B14" i="19"/>
  <c r="I18" i="21"/>
  <c r="B13" i="19"/>
  <c r="I17" i="21"/>
  <c r="B20" i="19"/>
  <c r="B7" i="19"/>
  <c r="I11" i="21"/>
  <c r="B6" i="19"/>
  <c r="I10" i="21"/>
  <c r="B12" i="19"/>
  <c r="B5" i="19"/>
  <c r="AP299" i="19"/>
  <c r="W18" i="22"/>
  <c r="Y18" i="22"/>
  <c r="J274" i="19" s="1"/>
  <c r="AO18" i="22"/>
  <c r="AQ18" i="22" l="1"/>
  <c r="M274" i="19" s="1"/>
  <c r="X18" i="22"/>
  <c r="I274" i="19" s="1"/>
  <c r="Z18" i="22"/>
  <c r="AB18" i="22"/>
  <c r="K274" i="19" s="1"/>
  <c r="X12" i="21" l="1"/>
  <c r="X18" i="21"/>
  <c r="X25" i="21"/>
  <c r="X13" i="21"/>
  <c r="X19" i="21"/>
  <c r="X14" i="21"/>
  <c r="X20" i="21"/>
  <c r="X15" i="21"/>
  <c r="X22" i="21"/>
  <c r="X16" i="21"/>
  <c r="X10" i="21"/>
  <c r="X17" i="21"/>
  <c r="X23" i="21"/>
  <c r="X11" i="21"/>
  <c r="X24" i="21"/>
  <c r="X21" i="21"/>
  <c r="J5" i="19"/>
  <c r="I5" i="19"/>
  <c r="J34" i="19" l="1"/>
  <c r="I34" i="19"/>
  <c r="I31" i="19"/>
  <c r="J31" i="19"/>
  <c r="I30" i="19"/>
  <c r="J30" i="19"/>
  <c r="I36" i="19"/>
  <c r="J36" i="19"/>
  <c r="I29" i="19"/>
  <c r="J29" i="19"/>
  <c r="I28" i="19"/>
  <c r="J28" i="19"/>
  <c r="Y19" i="21"/>
  <c r="I15" i="19" s="1"/>
  <c r="Z19" i="21"/>
  <c r="J15" i="19" s="1"/>
  <c r="Y25" i="21"/>
  <c r="I21" i="19" s="1"/>
  <c r="Z25" i="21"/>
  <c r="J21" i="19" s="1"/>
  <c r="I22" i="19"/>
  <c r="J22" i="19"/>
  <c r="J26" i="19"/>
  <c r="I26" i="19"/>
  <c r="I25" i="19"/>
  <c r="J25" i="19"/>
  <c r="J24" i="19"/>
  <c r="I24" i="19"/>
  <c r="I23" i="19"/>
  <c r="J23" i="19"/>
  <c r="Z20" i="21"/>
  <c r="J16" i="19" s="1"/>
  <c r="Y20" i="21"/>
  <c r="I16" i="19" s="1"/>
  <c r="Y13" i="21"/>
  <c r="I9" i="19" s="1"/>
  <c r="Z13" i="21"/>
  <c r="J9" i="19" s="1"/>
  <c r="Y18" i="21"/>
  <c r="I14" i="19" s="1"/>
  <c r="Z18" i="21"/>
  <c r="J14" i="19" s="1"/>
  <c r="Y21" i="21"/>
  <c r="I17" i="19" s="1"/>
  <c r="Z21" i="21"/>
  <c r="J17" i="19" s="1"/>
  <c r="Y24" i="21"/>
  <c r="I20" i="19" s="1"/>
  <c r="Z24" i="21"/>
  <c r="J20" i="19" s="1"/>
  <c r="Y23" i="21"/>
  <c r="I19" i="19" s="1"/>
  <c r="Z23" i="21"/>
  <c r="J19" i="19" s="1"/>
  <c r="Y16" i="21"/>
  <c r="I12" i="19" s="1"/>
  <c r="Z16" i="21"/>
  <c r="J12" i="19" s="1"/>
  <c r="Z22" i="21"/>
  <c r="J18" i="19" s="1"/>
  <c r="Y22" i="21"/>
  <c r="I18" i="19" s="1"/>
  <c r="Z14" i="21"/>
  <c r="J10" i="19" s="1"/>
  <c r="Y14" i="21"/>
  <c r="I10" i="19" s="1"/>
  <c r="J66" i="19"/>
  <c r="I66" i="19"/>
  <c r="Z12" i="21"/>
  <c r="J8" i="19" s="1"/>
  <c r="Y12" i="21"/>
  <c r="I8" i="19" s="1"/>
  <c r="J50" i="19"/>
  <c r="I50" i="19"/>
  <c r="Y11" i="21"/>
  <c r="I7" i="19" s="1"/>
  <c r="Z11" i="21"/>
  <c r="J7" i="19" s="1"/>
  <c r="Y17" i="21"/>
  <c r="I13" i="19" s="1"/>
  <c r="Z17" i="21"/>
  <c r="J13" i="19" s="1"/>
  <c r="I62" i="19"/>
  <c r="J62" i="19"/>
  <c r="Y15" i="21"/>
  <c r="I11" i="19" s="1"/>
  <c r="Z15" i="21"/>
  <c r="J11" i="19" s="1"/>
  <c r="I61" i="19"/>
  <c r="J61" i="19"/>
  <c r="I60" i="19"/>
  <c r="J60" i="19"/>
  <c r="I57" i="19"/>
  <c r="J57" i="19"/>
  <c r="I65" i="19"/>
  <c r="J65" i="19"/>
  <c r="I64" i="19"/>
  <c r="J64" i="19"/>
  <c r="Y10" i="21"/>
  <c r="I6" i="19" s="1"/>
  <c r="Z10" i="21"/>
  <c r="J6" i="19" s="1"/>
  <c r="X26" i="21"/>
  <c r="J58" i="19"/>
  <c r="I58" i="19"/>
  <c r="J68" i="19"/>
  <c r="I68" i="19"/>
  <c r="I67" i="19"/>
  <c r="J67" i="19"/>
  <c r="I55" i="19"/>
  <c r="J55" i="19"/>
  <c r="I51" i="19"/>
  <c r="J51" i="19"/>
  <c r="I54" i="19"/>
  <c r="J54" i="19"/>
  <c r="I59" i="19"/>
  <c r="J59" i="19"/>
  <c r="I63" i="19"/>
  <c r="J63" i="19"/>
  <c r="J52" i="19"/>
  <c r="I52" i="19"/>
  <c r="I56" i="19"/>
  <c r="J56" i="19"/>
  <c r="I49" i="19"/>
  <c r="J49" i="19"/>
  <c r="I44" i="19"/>
  <c r="J44" i="19"/>
  <c r="I45" i="19"/>
  <c r="J45" i="19"/>
  <c r="J48" i="19"/>
  <c r="I48" i="19"/>
  <c r="I53" i="19"/>
  <c r="J53" i="19"/>
  <c r="I47" i="19"/>
  <c r="J47" i="19"/>
  <c r="I46" i="19"/>
  <c r="J46" i="19"/>
  <c r="I39" i="19"/>
  <c r="J39" i="19"/>
  <c r="I38" i="19"/>
  <c r="J38" i="19"/>
  <c r="I37" i="19"/>
  <c r="J37" i="19"/>
  <c r="J40" i="19"/>
  <c r="I40" i="19"/>
  <c r="I43" i="19"/>
  <c r="J43" i="19"/>
  <c r="J42" i="19"/>
  <c r="I42" i="19"/>
  <c r="I41" i="19"/>
  <c r="J41" i="19"/>
  <c r="I35" i="19"/>
  <c r="J35" i="19"/>
  <c r="I33" i="19"/>
  <c r="J33" i="19"/>
  <c r="I27" i="19"/>
  <c r="J27" i="19"/>
  <c r="J32" i="19"/>
  <c r="I32" i="19"/>
  <c r="K5" i="19"/>
  <c r="K41" i="19" l="1"/>
  <c r="K47" i="19"/>
  <c r="K44" i="19"/>
  <c r="K55" i="19"/>
  <c r="K62" i="19"/>
  <c r="K22" i="19"/>
  <c r="AA10" i="21"/>
  <c r="AB10" i="21"/>
  <c r="K6" i="19" s="1"/>
  <c r="AA16" i="21"/>
  <c r="AB16" i="21"/>
  <c r="K12" i="19" s="1"/>
  <c r="Y26" i="21"/>
  <c r="I69" i="19" s="1"/>
  <c r="K29" i="19"/>
  <c r="K27" i="19"/>
  <c r="K38" i="19"/>
  <c r="K53" i="19"/>
  <c r="K49" i="19"/>
  <c r="K59" i="19"/>
  <c r="K67" i="19"/>
  <c r="K60" i="19"/>
  <c r="AA17" i="21"/>
  <c r="AB17" i="21"/>
  <c r="K13" i="19" s="1"/>
  <c r="AA12" i="21"/>
  <c r="AB12" i="21"/>
  <c r="K8" i="19" s="1"/>
  <c r="AA18" i="21"/>
  <c r="AB18" i="21"/>
  <c r="K14" i="19" s="1"/>
  <c r="K34" i="19"/>
  <c r="K42" i="19"/>
  <c r="K64" i="19"/>
  <c r="AA23" i="21"/>
  <c r="AB23" i="21"/>
  <c r="K19" i="19" s="1"/>
  <c r="K24" i="19"/>
  <c r="AA25" i="21"/>
  <c r="AB25" i="21"/>
  <c r="K21" i="19" s="1"/>
  <c r="K36" i="19"/>
  <c r="K61" i="19"/>
  <c r="AA11" i="21"/>
  <c r="AB11" i="21"/>
  <c r="K7" i="19" s="1"/>
  <c r="K66" i="19"/>
  <c r="AA13" i="21"/>
  <c r="AB13" i="21"/>
  <c r="K9" i="19" s="1"/>
  <c r="K54" i="19"/>
  <c r="K56" i="19"/>
  <c r="K33" i="19"/>
  <c r="K43" i="19"/>
  <c r="K39" i="19"/>
  <c r="K25" i="19"/>
  <c r="K48" i="19"/>
  <c r="K68" i="19"/>
  <c r="K65" i="19"/>
  <c r="AA24" i="21"/>
  <c r="AB24" i="21"/>
  <c r="K20" i="19" s="1"/>
  <c r="AA19" i="21"/>
  <c r="AB19" i="21"/>
  <c r="K15" i="19" s="1"/>
  <c r="K30" i="19"/>
  <c r="K35" i="19"/>
  <c r="K46" i="19"/>
  <c r="K45" i="19"/>
  <c r="K51" i="19"/>
  <c r="AA15" i="21"/>
  <c r="AB15" i="21"/>
  <c r="K11" i="19" s="1"/>
  <c r="AB14" i="21"/>
  <c r="K10" i="19" s="1"/>
  <c r="AA14" i="21"/>
  <c r="K40" i="19"/>
  <c r="K52" i="19"/>
  <c r="K58" i="19"/>
  <c r="K57" i="19"/>
  <c r="K50" i="19"/>
  <c r="AA21" i="21"/>
  <c r="AB21" i="21"/>
  <c r="K17" i="19" s="1"/>
  <c r="AA20" i="21"/>
  <c r="AB20" i="21"/>
  <c r="K16" i="19" s="1"/>
  <c r="K26" i="19"/>
  <c r="K28" i="19"/>
  <c r="K31" i="19"/>
  <c r="K37" i="19"/>
  <c r="K63" i="19"/>
  <c r="Z26" i="21"/>
  <c r="J69" i="19" s="1"/>
  <c r="AB22" i="21"/>
  <c r="K18" i="19" s="1"/>
  <c r="AA22" i="21"/>
  <c r="K23" i="19"/>
  <c r="K32" i="19"/>
  <c r="AB26" i="21" l="1"/>
  <c r="K69" i="19" s="1"/>
  <c r="AA26" i="2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<sst xmlns="http://schemas.openxmlformats.org/spreadsheetml/2006/main" count="1519" uniqueCount="499">
  <si>
    <t>Sample prep</t>
  </si>
  <si>
    <t>If an information is not in the drop down list, just write it in the cell and inform the absence in the "improv. Proposal" sheet</t>
  </si>
  <si>
    <t>FTIR</t>
  </si>
  <si>
    <t>Results of analysis are copied into the sheet  (with chromatograms) and the corresponding hyperlinked to the analytical file.</t>
  </si>
  <si>
    <t>HS-GC-MS</t>
  </si>
  <si>
    <t>GC-FID-MS</t>
  </si>
  <si>
    <t>GC-HRMS-FID</t>
  </si>
  <si>
    <t>LC-CAD-HRMS</t>
  </si>
  <si>
    <t>Comment</t>
  </si>
  <si>
    <t>Depository of all relevant information like Stds used,…..</t>
  </si>
  <si>
    <t>improv. Proposal</t>
  </si>
  <si>
    <t>Depository of all information to add in the template to improve it</t>
  </si>
  <si>
    <t>version</t>
  </si>
  <si>
    <t>Date when the template was modified and what has change</t>
  </si>
  <si>
    <t>Source for regulation database</t>
  </si>
  <si>
    <t>Database name</t>
  </si>
  <si>
    <t>Link</t>
  </si>
  <si>
    <t>Date of download</t>
  </si>
  <si>
    <t>FooDB</t>
  </si>
  <si>
    <t>Downloads - FooDB</t>
  </si>
  <si>
    <t>Export CSV.zg file and convert with 7-zip. Then delete the CELL (not the column) "moldb_iupac" to get "cas_number" aligned with the cas number listed</t>
  </si>
  <si>
    <t>ECHA_registered susbtances</t>
  </si>
  <si>
    <t>Substances enregistrées - ECHA (europa.eu)</t>
  </si>
  <si>
    <t>ECHA_authorised substances</t>
  </si>
  <si>
    <t>Authorisation List - ECHA (europa.eu)</t>
  </si>
  <si>
    <t>ECHA_restricted substances</t>
  </si>
  <si>
    <t>Substances restricted under REACH - ECHA (europa.eu)</t>
  </si>
  <si>
    <t>ECHA_candidate list</t>
  </si>
  <si>
    <t>Candidate List of substances of very high concern for Authorisation - ECHA (europa.eu)</t>
  </si>
  <si>
    <t>ECHA_EDC</t>
  </si>
  <si>
    <t>Endocrine disruptor assessment list - ECHA (europa.eu)</t>
  </si>
  <si>
    <t>ECHA_Registry of restriction intentions until outcome</t>
  </si>
  <si>
    <t>Registry of restriction intentions until outcome - ECHA (europa.eu)</t>
  </si>
  <si>
    <t>ECHA_Registry of SVHC intentions until outcome</t>
  </si>
  <si>
    <t>Registry of SVHC intentions until outcome - ECHA (europa.eu)</t>
  </si>
  <si>
    <t>ECHA_Substances evaluation-CoRAP</t>
  </si>
  <si>
    <t>Substance evaluation - CoRAP - ECHA (europa.eu)</t>
  </si>
  <si>
    <t>ECHA_biocides</t>
  </si>
  <si>
    <t>Information on biocides - ECHA (europa.eu)</t>
  </si>
  <si>
    <t>EDC list 1; 2; 3</t>
  </si>
  <si>
    <t>The ED Lists | Endocrine Disruptor List</t>
  </si>
  <si>
    <t>-</t>
  </si>
  <si>
    <t>EDC_list1</t>
  </si>
  <si>
    <t>Substances identified as endocrine disruptors at EU level | Endocrine Disruptor List (edlists.org)</t>
  </si>
  <si>
    <t>EDC_list2</t>
  </si>
  <si>
    <t>Substances under evaluation for endocrine disruption under an EU legislation | Endocrine Disruptor List (edlists.org)</t>
  </si>
  <si>
    <t>EDC_list3</t>
  </si>
  <si>
    <t>Substances considered, by the evaluating National Authority, to have endocrine disrupting properties | Endocrine Disruptor List (edlists.org)</t>
  </si>
  <si>
    <t>Sample code</t>
  </si>
  <si>
    <t>g</t>
  </si>
  <si>
    <t>Date</t>
  </si>
  <si>
    <t>Operator</t>
  </si>
  <si>
    <t>Time</t>
  </si>
  <si>
    <t>FCl</t>
  </si>
  <si>
    <t>mL</t>
  </si>
  <si>
    <t>µL</t>
  </si>
  <si>
    <t>mg/mL</t>
  </si>
  <si>
    <t>Link :</t>
  </si>
  <si>
    <t>Data for Extraction calculation</t>
  </si>
  <si>
    <t>&gt; If the substance is listed, the CAS number is returned, if not listed then "Not listed" is returned</t>
  </si>
  <si>
    <t>&gt; If the substance is listed, then it is not authorised except for certain conditions</t>
  </si>
  <si>
    <t>&gt; If listed, checked the conditions of restrictions online</t>
  </si>
  <si>
    <t>&gt; Substance is considered SVHC</t>
  </si>
  <si>
    <t>&gt; SVHC on candidate and authorization lists for reasons of ED+biocide and pesticide ED</t>
  </si>
  <si>
    <t>&gt; Currently under evaluation for ED (CoRAP list with suspicion of ED)+biocides and pesticides under evaluation for ED</t>
  </si>
  <si>
    <t>&gt; Thought to be ED by a member state</t>
  </si>
  <si>
    <t>ECHA</t>
  </si>
  <si>
    <t>Endocrine disruption lists</t>
  </si>
  <si>
    <t>Packaging Substances list</t>
  </si>
  <si>
    <t>Packaging FPF database</t>
  </si>
  <si>
    <t>Foodb database</t>
  </si>
  <si>
    <t>EU Flavours regulation 2018</t>
  </si>
  <si>
    <t>EU Cosmetics regulation</t>
  </si>
  <si>
    <t>Registered substances</t>
  </si>
  <si>
    <t>Authorisation List</t>
  </si>
  <si>
    <t>Substances restricted under REACH</t>
  </si>
  <si>
    <t>Candidate List of SVHC for Authorisation</t>
  </si>
  <si>
    <t>Endocrine disruptor assessment list</t>
  </si>
  <si>
    <t>Registry of restriction intentions until outcome</t>
  </si>
  <si>
    <t>Registry of svhc intentions until outcome</t>
  </si>
  <si>
    <t>Substance evaluation_CoRAP</t>
  </si>
  <si>
    <t>Biocides list</t>
  </si>
  <si>
    <t>List I Substances identified as endocrine disruptors at EU level</t>
  </si>
  <si>
    <t>List II Substances under evaluation for endocrine disruption under an EU legislation</t>
  </si>
  <si>
    <t>List III Substances considered, by the evaluating National Authority, to have endocrine disrupting properties</t>
  </si>
  <si>
    <t>Compilation of info</t>
  </si>
  <si>
    <t>CWAX RI</t>
  </si>
  <si>
    <t>CAS</t>
  </si>
  <si>
    <t>Exact Mol. Weight</t>
  </si>
  <si>
    <t>Molecular formula</t>
  </si>
  <si>
    <t>Match Factor</t>
  </si>
  <si>
    <t>Library RI</t>
  </si>
  <si>
    <t>Delta RI</t>
  </si>
  <si>
    <t>Library</t>
  </si>
  <si>
    <t>PFS Std N°</t>
  </si>
  <si>
    <t>Area</t>
  </si>
  <si>
    <t>µg in vial</t>
  </si>
  <si>
    <t>µg/g of material</t>
  </si>
  <si>
    <t>mg/dm2 of material</t>
  </si>
  <si>
    <t>mg/kg food</t>
  </si>
  <si>
    <t>Role/Usage/Source/NIAS</t>
  </si>
  <si>
    <t>Restrictions and Specifications in EU plastic regulation</t>
  </si>
  <si>
    <t>Listed in CH ink Ord. (part A or B)</t>
  </si>
  <si>
    <t>Restrictions &amp; Specifications in CH ink Ord. (SML in mg/kg)</t>
  </si>
  <si>
    <t>Nestlé policy (St-80.008 and ink guidance note)</t>
  </si>
  <si>
    <t>Nestlé safety-based level SBL (mg/kg food)</t>
  </si>
  <si>
    <t>Other information (SVHC, ACGIH, OSHA, DL50…)</t>
  </si>
  <si>
    <t>Safety or quality risk in printing inks</t>
  </si>
  <si>
    <t>Safety issue in printing inks</t>
  </si>
  <si>
    <t>Priority hazardous substance (Y/N)</t>
  </si>
  <si>
    <t>Substance of potential concern (Y/N)</t>
  </si>
  <si>
    <t>Description</t>
  </si>
  <si>
    <t>Flavis code</t>
  </si>
  <si>
    <t>Function</t>
  </si>
  <si>
    <t>Listed?</t>
  </si>
  <si>
    <t>Reason of inclusion</t>
  </si>
  <si>
    <t>Outcome</t>
  </si>
  <si>
    <t>Scope and reason of restriction</t>
  </si>
  <si>
    <t>Scope</t>
  </si>
  <si>
    <t>Initial grounds for concern</t>
  </si>
  <si>
    <t>Product type</t>
  </si>
  <si>
    <t>File BHA :</t>
  </si>
  <si>
    <t>BHA 25ug_mL</t>
  </si>
  <si>
    <t>File :</t>
  </si>
  <si>
    <t>Worst case migration calculation assumptions</t>
  </si>
  <si>
    <t>Migration in Packed Food</t>
  </si>
  <si>
    <t>Data for Extraction calculation:</t>
  </si>
  <si>
    <t>Data for Migration calculation:</t>
  </si>
  <si>
    <t>Packaging material surface</t>
  </si>
  <si>
    <r>
      <t>dm</t>
    </r>
    <r>
      <rPr>
        <vertAlign val="superscript"/>
        <sz val="10"/>
        <color rgb="FF0070C0"/>
        <rFont val="Arial"/>
        <family val="2"/>
      </rPr>
      <t>2</t>
    </r>
  </si>
  <si>
    <t>Surface used</t>
  </si>
  <si>
    <t>Weight of extracted material</t>
  </si>
  <si>
    <t>Weight of migrated material</t>
  </si>
  <si>
    <t>Packed food weight</t>
  </si>
  <si>
    <t>kg</t>
  </si>
  <si>
    <t>Food weight</t>
  </si>
  <si>
    <t>Surface of extracted material</t>
  </si>
  <si>
    <t>Surface of migrated material</t>
  </si>
  <si>
    <t>BHA external standard</t>
  </si>
  <si>
    <r>
      <rPr>
        <sz val="10"/>
        <color rgb="FF0070C0"/>
        <rFont val="Calibri"/>
        <family val="2"/>
      </rPr>
      <t>µ</t>
    </r>
    <r>
      <rPr>
        <sz val="10"/>
        <color rgb="FF0070C0"/>
        <rFont val="Arial"/>
        <family val="2"/>
      </rPr>
      <t>g/mL</t>
    </r>
  </si>
  <si>
    <t>File name.D</t>
  </si>
  <si>
    <t>Volume of solvent extract</t>
  </si>
  <si>
    <t>Volume of migration solvent</t>
  </si>
  <si>
    <t>Sample name</t>
  </si>
  <si>
    <t>Concentration factor in vial</t>
  </si>
  <si>
    <t>GC-MS Blank extraction</t>
  </si>
  <si>
    <t>GC-MS Sample extraction</t>
  </si>
  <si>
    <t>GC-FID Sample extraction</t>
  </si>
  <si>
    <t>Extraction calculation</t>
  </si>
  <si>
    <t>DB-5 RI</t>
  </si>
  <si>
    <t>RT</t>
  </si>
  <si>
    <t>Indice</t>
  </si>
  <si>
    <t>MS ratio for Coeluted peaks</t>
  </si>
  <si>
    <t>µg/mL extract</t>
  </si>
  <si>
    <t>µg/g material</t>
  </si>
  <si>
    <t>mg/dm2 material</t>
  </si>
  <si>
    <r>
      <t>mg/6dm</t>
    </r>
    <r>
      <rPr>
        <b/>
        <vertAlign val="superscript"/>
        <sz val="10"/>
        <rFont val="Arial"/>
        <family val="2"/>
      </rPr>
      <t>2</t>
    </r>
  </si>
  <si>
    <t>Raw data:</t>
  </si>
  <si>
    <t>Run Time (min):</t>
  </si>
  <si>
    <t>Vial Number:</t>
  </si>
  <si>
    <t>Injection Volume:</t>
  </si>
  <si>
    <t>Injection Type:</t>
  </si>
  <si>
    <t>Instrument Method:</t>
  </si>
  <si>
    <t>Processing Method:</t>
  </si>
  <si>
    <t>Injection Date/Time:</t>
  </si>
  <si>
    <t>Sample Weight:</t>
  </si>
  <si>
    <t>Chromatograms</t>
  </si>
  <si>
    <t>MW From Major Adduct</t>
  </si>
  <si>
    <t>Major Adduct Observed</t>
  </si>
  <si>
    <t>Δppm</t>
  </si>
  <si>
    <t>Extraction</t>
  </si>
  <si>
    <t>M+H</t>
  </si>
  <si>
    <t>M+NH4</t>
  </si>
  <si>
    <t>M+Na</t>
  </si>
  <si>
    <t>M-H</t>
  </si>
  <si>
    <t>Ret.Time</t>
  </si>
  <si>
    <t>Peak Area</t>
  </si>
  <si>
    <t xml:space="preserve">Amount </t>
  </si>
  <si>
    <t>mg/6dm2</t>
  </si>
  <si>
    <t>min</t>
  </si>
  <si>
    <t>µAU*min</t>
  </si>
  <si>
    <t>µg/mL</t>
  </si>
  <si>
    <t>Results Compilation Headspace, GC and LC</t>
  </si>
  <si>
    <t>HS
GC
LC</t>
  </si>
  <si>
    <t>RI / RT</t>
  </si>
  <si>
    <t>Extraction
(mg/dm2 material)</t>
  </si>
  <si>
    <t>HS</t>
  </si>
  <si>
    <t>GC</t>
  </si>
  <si>
    <t>LC</t>
  </si>
  <si>
    <t>Modification</t>
  </si>
  <si>
    <t xml:space="preserve">Increase the cell for the "sample name" and "sample lot" to see all the information </t>
  </si>
  <si>
    <t>Add the date when the extraction was realized</t>
  </si>
  <si>
    <t>Add the sample code from the sequence by GC-FID-MS Agilent (search the best solution)</t>
  </si>
  <si>
    <t>Add a sheet Pictures-observation to report observations during or after the sample prep</t>
  </si>
  <si>
    <t>Replace method name by sequence name in Sample Prep Worksheet</t>
  </si>
  <si>
    <t>Add results table in HS-GC-MS worksheet</t>
  </si>
  <si>
    <t>Add Ethanol and Ethyl Acetate in solvent choice in conditions parameters</t>
  </si>
  <si>
    <t>Add the worst case migration calculation in the GC-FID-MS result table</t>
  </si>
  <si>
    <t>Modification of "identification" worksheet by "Results" worksheet</t>
  </si>
  <si>
    <t>Add the STD Styren D8 in choice and Sample weight in vial for HS analysis. Add the PFS St N° in column B in worksheet "GC-FID-MS"</t>
  </si>
  <si>
    <t>Add the date and operator when sample prep and extraction were done</t>
  </si>
  <si>
    <t>Replace the analysis method by sequence name</t>
  </si>
  <si>
    <t>Add blank alignment info for LC results (Extraction only) to be align with GC</t>
  </si>
  <si>
    <t>Update the table for Compilation GC &amp; LC results with formula</t>
  </si>
  <si>
    <r>
      <t xml:space="preserve">Update the VLOOKUP in PackagingSubsList to line </t>
    </r>
    <r>
      <rPr>
        <b/>
        <sz val="11"/>
        <color theme="1"/>
        <rFont val="Calibri"/>
        <family val="2"/>
        <scheme val="minor"/>
      </rPr>
      <t>15000</t>
    </r>
    <r>
      <rPr>
        <sz val="11"/>
        <color theme="1"/>
        <rFont val="Calibri"/>
        <family val="2"/>
        <scheme val="minor"/>
      </rPr>
      <t xml:space="preserve"> for Restriction and Sources infos. (HS and GC) and in LC GC DB to line </t>
    </r>
    <r>
      <rPr>
        <b/>
        <sz val="11"/>
        <color theme="1"/>
        <rFont val="Calibri"/>
        <family val="2"/>
        <scheme val="minor"/>
      </rPr>
      <t>5000</t>
    </r>
    <r>
      <rPr>
        <sz val="11"/>
        <color theme="1"/>
        <rFont val="Calibri"/>
        <family val="2"/>
        <scheme val="minor"/>
      </rPr>
      <t xml:space="preserve"> for PFS STD and Schymanski</t>
    </r>
  </si>
  <si>
    <r>
      <t xml:space="preserve">Add columns </t>
    </r>
    <r>
      <rPr>
        <b/>
        <sz val="11"/>
        <color theme="1"/>
        <rFont val="Calibri"/>
        <family val="2"/>
        <scheme val="minor"/>
      </rPr>
      <t>MS Area</t>
    </r>
    <r>
      <rPr>
        <sz val="11"/>
        <color theme="1"/>
        <rFont val="Calibri"/>
        <family val="2"/>
        <scheme val="minor"/>
      </rPr>
      <t xml:space="preserve"> and </t>
    </r>
    <r>
      <rPr>
        <b/>
        <sz val="11"/>
        <color theme="1"/>
        <rFont val="Calibri"/>
        <family val="2"/>
        <scheme val="minor"/>
      </rPr>
      <t>MS ratio</t>
    </r>
    <r>
      <rPr>
        <sz val="11"/>
        <color theme="1"/>
        <rFont val="Calibri"/>
        <family val="2"/>
        <scheme val="minor"/>
      </rPr>
      <t xml:space="preserve"> for coeluted peaks concentration in </t>
    </r>
    <r>
      <rPr>
        <b/>
        <sz val="11"/>
        <color theme="1"/>
        <rFont val="Calibri"/>
        <family val="2"/>
        <scheme val="minor"/>
      </rPr>
      <t>LC</t>
    </r>
    <r>
      <rPr>
        <sz val="11"/>
        <color theme="1"/>
        <rFont val="Calibri"/>
        <family val="2"/>
        <scheme val="minor"/>
      </rPr>
      <t xml:space="preserve"> sheet and </t>
    </r>
    <r>
      <rPr>
        <b/>
        <sz val="11"/>
        <color theme="1"/>
        <rFont val="Calibri"/>
        <family val="2"/>
        <scheme val="minor"/>
      </rPr>
      <t>MS ratio</t>
    </r>
    <r>
      <rPr>
        <sz val="11"/>
        <color theme="1"/>
        <rFont val="Calibri"/>
        <family val="2"/>
        <scheme val="minor"/>
      </rPr>
      <t xml:space="preserve"> for coeluted peaks by </t>
    </r>
    <r>
      <rPr>
        <b/>
        <sz val="11"/>
        <color theme="1"/>
        <rFont val="Calibri"/>
        <family val="2"/>
        <scheme val="minor"/>
      </rPr>
      <t>GC</t>
    </r>
  </si>
  <si>
    <t>Update LC-CAD-HRMS table for harmonization with GC and HS</t>
  </si>
  <si>
    <t>Add XLOOKUP to search all Regulatory info in sheets HS, GC and LC (on the right of the tables)</t>
  </si>
  <si>
    <t>Informations</t>
  </si>
  <si>
    <t>Status</t>
  </si>
  <si>
    <t>jva</t>
  </si>
  <si>
    <t>ajouter worksheet headspace (hs-gc-ms)</t>
  </si>
  <si>
    <t>done</t>
  </si>
  <si>
    <t>xx.09.2019</t>
  </si>
  <si>
    <t>ajouter traçabilité raw data (emplacement G03, etc...)</t>
  </si>
  <si>
    <t>ajouter une feuille photo et observation pour rapporter les observations durant la sample prep</t>
  </si>
  <si>
    <t>JVa</t>
  </si>
  <si>
    <t>sample prep worksheet replace method name by sequence name</t>
  </si>
  <si>
    <t>to add sequence worksheet</t>
  </si>
  <si>
    <t>Eom</t>
  </si>
  <si>
    <t>To add solvent "Ethanol" and "Ethyl Acetate" in sample prep in front of freezer mill</t>
  </si>
  <si>
    <t>To add sample weight and Styren D8 as STD in "Sample prep" worksheet for HS-GC-MS analysis</t>
  </si>
  <si>
    <t>To add in J column the formula to extract only the value of SML in the text and add the PFS Std N°</t>
  </si>
  <si>
    <t>FCl-HSi-EOM</t>
  </si>
  <si>
    <t>Add a Chromatogram sheet and remove chromato from results sheet to gain place ?</t>
  </si>
  <si>
    <t>to be discuss</t>
  </si>
  <si>
    <t>not really needed because we can duplicate the excel file in View -&gt; New Window</t>
  </si>
  <si>
    <t>Type</t>
  </si>
  <si>
    <t>Experiment</t>
  </si>
  <si>
    <t>Solvant/simulant</t>
  </si>
  <si>
    <t>Temp</t>
  </si>
  <si>
    <t>RT</t>
  </si>
  <si>
    <t>16 hrs</t>
  </si>
  <si>
    <t>Conditions experiments</t>
  </si>
  <si>
    <t>Sample code, Type, Description</t>
  </si>
  <si>
    <t>Fill in the information sample from Sample manager for traceability or any info relevant.</t>
  </si>
  <si>
    <t>Fill in the corresponding information (drop down list).</t>
  </si>
  <si>
    <t>GC-FID-MS, HS-GC-MS, LC-CAD-HRMS</t>
  </si>
  <si>
    <t>Fill in the corresponding information (Sequence name).</t>
  </si>
  <si>
    <t>Sample prep, Experiment</t>
  </si>
  <si>
    <t>Solvent/simulant, Temp, Time</t>
  </si>
  <si>
    <t>HS, GC and LC chromatograms</t>
  </si>
  <si>
    <t>Results Compilation HS-GC-LC</t>
  </si>
  <si>
    <t>Migration 1</t>
  </si>
  <si>
    <t>Migration 2</t>
  </si>
  <si>
    <t>Chemical name</t>
  </si>
  <si>
    <t>LC Schymanski Index</t>
  </si>
  <si>
    <t>Present in Blank</t>
  </si>
  <si>
    <t>Sample</t>
  </si>
  <si>
    <t>File Styrene d8 :</t>
  </si>
  <si>
    <t>G:\G03\...</t>
  </si>
  <si>
    <t>Wheight of extracted material</t>
  </si>
  <si>
    <t>Concentration of Styrene-D8 solution added in vial</t>
  </si>
  <si>
    <t>Volume of Styrene-D8 solution added in vial</t>
  </si>
  <si>
    <t>Library RI (from software)</t>
  </si>
  <si>
    <t>Library RI Modified</t>
  </si>
  <si>
    <t>GC Confidence Index</t>
  </si>
  <si>
    <t>x</t>
  </si>
  <si>
    <t>Blank</t>
  </si>
  <si>
    <t>GC-MS Blank migration 1</t>
  </si>
  <si>
    <t>GC-MS Sample migration 1</t>
  </si>
  <si>
    <t>GC-FID Sample migration 1</t>
  </si>
  <si>
    <t>Migration calculation 1</t>
  </si>
  <si>
    <t>GC-MS Blank migration 2</t>
  </si>
  <si>
    <t>GC-MS Sample migration 2</t>
  </si>
  <si>
    <t>GC-FID Sample migration 2</t>
  </si>
  <si>
    <t>Migration calculation 2</t>
  </si>
  <si>
    <t>LC-CAD/HRMS Blank extraction</t>
  </si>
  <si>
    <t>LC-CAD/HRMS Sample extraction</t>
  </si>
  <si>
    <t>LC-CAD/HRMS Blank migration 1</t>
  </si>
  <si>
    <t>LC-CAD/HRMS Sample migration 1</t>
  </si>
  <si>
    <t>LC-CAD/HRMS Blank migration 2</t>
  </si>
  <si>
    <t>LC-CAD/HRMS Sample migration 2</t>
  </si>
  <si>
    <t>Extraction (mg/kg food)</t>
  </si>
  <si>
    <t>Migration 1
(mg/dm2 material)</t>
  </si>
  <si>
    <t>Migration 1 (mg/kg food)</t>
  </si>
  <si>
    <t>Migration 2
(mg/dm2 material)</t>
  </si>
  <si>
    <t>Migration 2 (mg/kg food)</t>
  </si>
  <si>
    <t>Update of the HS, GC and LC sheets to be align with Dotmatics upload of results</t>
  </si>
  <si>
    <t>Replace Sample Prep sheet by Conditions experiments sheet</t>
  </si>
  <si>
    <t>Update HS sheet with FID columns</t>
  </si>
  <si>
    <t>Results of analysis are copied into the sheet  and the corresponding hyperlinked to the analytical file.</t>
  </si>
  <si>
    <t>Compilation sheet of all the results (automatic formula, remove the empty lines and compounds in blank manually after processing completed)</t>
  </si>
  <si>
    <t>LC Schymanski Index (1-5)</t>
  </si>
  <si>
    <t>GC Confidence Index (A-E)</t>
  </si>
  <si>
    <t>Update email on 17.11.2022</t>
  </si>
  <si>
    <t>Check calculation in GC and LC sheets for Migration 1 and 2</t>
  </si>
  <si>
    <t>For LC data processing, when a compound is visible only by HRMS (pos and/or neg) and not by CAD, report the Retention time of the peak in the cell RT and put NQ in the cell Area</t>
  </si>
  <si>
    <t>For peak not detected, add ND to the calculation formula</t>
  </si>
  <si>
    <t>For peak visible only by HRMS (pos and/or neg), add NQ to the calculation formula</t>
  </si>
  <si>
    <t>Confidence index</t>
  </si>
  <si>
    <t>Present in blank</t>
  </si>
  <si>
    <t>Confidence index &amp; present in blank info added to the Compilation sheet</t>
  </si>
  <si>
    <t>By LC, if a multicharged compound is detected, report e.g. U_RT_m/z (doublecharged)</t>
  </si>
  <si>
    <t>mg/kg food comment</t>
  </si>
  <si>
    <t>Extraction
(µg/g material)</t>
  </si>
  <si>
    <t>Styrene-D8 Internal Standard</t>
  </si>
  <si>
    <t>Update of Headspcae sheet for semi-quantification (remove EIC 112 and 104 lines) + Add Comment column for HS, GC, LC and Compilation tables</t>
  </si>
  <si>
    <t>Add MOH analysis in Conditions and MOH results sheets</t>
  </si>
  <si>
    <t>In contact</t>
  </si>
  <si>
    <t>Hexane/Acetone (1/1)</t>
  </si>
  <si>
    <t>Chromatogram and Results</t>
  </si>
  <si>
    <t>Analysis Details</t>
  </si>
  <si>
    <t>Sample Name:</t>
  </si>
  <si>
    <t>PIPM00616 Ulterion 8851</t>
  </si>
  <si>
    <t>8</t>
  </si>
  <si>
    <t>L23051508</t>
  </si>
  <si>
    <t>Unknown</t>
  </si>
  <si>
    <t>Sequence:</t>
  </si>
  <si>
    <t>L230515a</t>
  </si>
  <si>
    <t>MOSH_MOAH_NRC_CstP</t>
  </si>
  <si>
    <t>Channel:</t>
  </si>
  <si>
    <t>BackFID_COPY</t>
  </si>
  <si>
    <t>LI-80.063_MOH_FCM</t>
  </si>
  <si>
    <t>Report Operator:</t>
  </si>
  <si>
    <t>RDClemenFa1</t>
  </si>
  <si>
    <t>Report Date:</t>
  </si>
  <si>
    <t>Saturated Hydrocarbons (SH) Chromatogram</t>
  </si>
  <si>
    <t>Saturated Hydrocarbons (SH)</t>
  </si>
  <si>
    <t>fractions</t>
  </si>
  <si>
    <t>(mg/kg)</t>
  </si>
  <si>
    <t>C10-C50</t>
  </si>
  <si>
    <t>C10-C16</t>
  </si>
  <si>
    <t>C16-C20</t>
  </si>
  <si>
    <t>C20-C25</t>
  </si>
  <si>
    <t>C25-C35</t>
  </si>
  <si>
    <t>C35-C40</t>
  </si>
  <si>
    <t>C40-C50</t>
  </si>
  <si>
    <t>* Saturated Hydrocarbons (SH) with the "Total lower bound" approach</t>
  </si>
  <si>
    <t>Table of values for final quantitation in</t>
  </si>
  <si>
    <t>Peak Name</t>
  </si>
  <si>
    <t>Retention Time</t>
  </si>
  <si>
    <t xml:space="preserve">Area </t>
  </si>
  <si>
    <t>Amount *</t>
  </si>
  <si>
    <t/>
  </si>
  <si>
    <t>pA*min</t>
  </si>
  <si>
    <t>mg/Kg</t>
  </si>
  <si>
    <t>n.a.</t>
  </si>
  <si>
    <t>Total MOSH</t>
  </si>
  <si>
    <t>Saturated Hydrocarbons (SH) with the "Total lower bound" approach *</t>
  </si>
  <si>
    <t>ISTD's</t>
  </si>
  <si>
    <t xml:space="preserve">No. </t>
  </si>
  <si>
    <t xml:space="preserve">Factor </t>
  </si>
  <si>
    <t>BackFID</t>
  </si>
  <si>
    <t>C11</t>
  </si>
  <si>
    <t>CyCy</t>
  </si>
  <si>
    <t>C13</t>
  </si>
  <si>
    <t>Cho</t>
  </si>
  <si>
    <t>Total:</t>
  </si>
  <si>
    <t>Hump + peaks</t>
  </si>
  <si>
    <t>From</t>
  </si>
  <si>
    <t>To</t>
  </si>
  <si>
    <t>MOSH / POSH C10-C16</t>
  </si>
  <si>
    <t>MOSH / POSH C16-C20</t>
  </si>
  <si>
    <t>MOSH / POSH C20-C25</t>
  </si>
  <si>
    <t>MOSH / POSH C25-C35</t>
  </si>
  <si>
    <t>MOSH / POSH C35-C40</t>
  </si>
  <si>
    <t>MOSH / POSH C40-C50</t>
  </si>
  <si>
    <t>Peak to be subracted</t>
  </si>
  <si>
    <t>FrontFID_MS</t>
  </si>
  <si>
    <t>Aromatic Hydrocarbons (AH) Chromatogram</t>
  </si>
  <si>
    <t>Aromatic hydrocarbons (AH)</t>
  </si>
  <si>
    <t>C16-C25</t>
  </si>
  <si>
    <t>C35-C50</t>
  </si>
  <si>
    <t xml:space="preserve">Table of values for final quantitation in </t>
  </si>
  <si>
    <t>Total MOAH</t>
  </si>
  <si>
    <t>5B</t>
  </si>
  <si>
    <t>2-MN</t>
  </si>
  <si>
    <t>1-MN</t>
  </si>
  <si>
    <t>TBB</t>
  </si>
  <si>
    <t>Per</t>
  </si>
  <si>
    <t>MOAH C10-C16</t>
  </si>
  <si>
    <t>MOAH C16-C20</t>
  </si>
  <si>
    <t>MOAH C20-C25</t>
  </si>
  <si>
    <t>MOAH C25-C35</t>
  </si>
  <si>
    <t>MOAH C35-C40</t>
  </si>
  <si>
    <t>MOAH C40-C50</t>
  </si>
  <si>
    <t>PIPM00826</t>
  </si>
  <si>
    <t>Coating</t>
  </si>
  <si>
    <t>POVAL 26-88 Kuraray</t>
  </si>
  <si>
    <t>D230711a</t>
  </si>
  <si>
    <t>M230712a</t>
  </si>
  <si>
    <t>P9_230706a</t>
  </si>
  <si>
    <t>C8H16</t>
  </si>
  <si>
    <t>W12MAIN.L</t>
  </si>
  <si>
    <t>G:\G03\Agilent\DUND-102580_Pandora\D230711a</t>
  </si>
  <si>
    <t>PIPM00826 POVAL 26-88 Kuraray on alu extHA R2 concx10</t>
  </si>
  <si>
    <t>D23071133.D</t>
  </si>
  <si>
    <t>Blank 2 alu only concx10</t>
  </si>
  <si>
    <t>D23071131.D</t>
  </si>
  <si>
    <t>D23071103.D</t>
  </si>
  <si>
    <t>//</t>
  </si>
  <si>
    <t>U_1308_70</t>
  </si>
  <si>
    <t>U_2198_57</t>
  </si>
  <si>
    <t>U_2298_43</t>
  </si>
  <si>
    <t>U_2399_43</t>
  </si>
  <si>
    <t>U_2463_91</t>
  </si>
  <si>
    <t>U_2498_57</t>
  </si>
  <si>
    <t>U_2598_57</t>
  </si>
  <si>
    <t>E</t>
  </si>
  <si>
    <t>GC-FID (solvent delay at 5 min)</t>
  </si>
  <si>
    <t>GC-MS</t>
  </si>
  <si>
    <t>110-54-3</t>
  </si>
  <si>
    <t>n-Hexane</t>
  </si>
  <si>
    <t>C6H14</t>
  </si>
  <si>
    <t>NIST20.L</t>
  </si>
  <si>
    <t>96-37-7</t>
  </si>
  <si>
    <t>Cyclopentane, methyl-</t>
  </si>
  <si>
    <t>C6H12</t>
  </si>
  <si>
    <t>107-39-1</t>
  </si>
  <si>
    <t>1-Pentene, 2,4,4-trimethyl-</t>
  </si>
  <si>
    <t>C8H10</t>
  </si>
  <si>
    <t>19361-62-7</t>
  </si>
  <si>
    <t>Styrene-D8</t>
  </si>
  <si>
    <t>C8D8</t>
  </si>
  <si>
    <t>PACKAGING.L</t>
  </si>
  <si>
    <t>C9H18O</t>
  </si>
  <si>
    <t>541-05-9</t>
  </si>
  <si>
    <t>Cyclotrisiloxane, hexamethyl-</t>
  </si>
  <si>
    <t>C6H18O3Si3</t>
  </si>
  <si>
    <t>U_939_220</t>
  </si>
  <si>
    <t>B</t>
  </si>
  <si>
    <t>U_1032_293</t>
  </si>
  <si>
    <t>U_1137_98</t>
  </si>
  <si>
    <t>108-38-3</t>
  </si>
  <si>
    <t>1,3-Dimethyl benzene</t>
  </si>
  <si>
    <t>Oceane.L</t>
  </si>
  <si>
    <t>95-47-6</t>
  </si>
  <si>
    <t>o-Xylene</t>
  </si>
  <si>
    <t>106-42-3</t>
  </si>
  <si>
    <t>p-Xylene</t>
  </si>
  <si>
    <t>A</t>
  </si>
  <si>
    <t>124-19-6</t>
  </si>
  <si>
    <t>Nonanal</t>
  </si>
  <si>
    <t>U_1501_57</t>
  </si>
  <si>
    <t>U_1601_57</t>
  </si>
  <si>
    <t>U_1644_97</t>
  </si>
  <si>
    <t>U_1719_97</t>
  </si>
  <si>
    <t>Part B</t>
  </si>
  <si>
    <t xml:space="preserve">0.01
</t>
  </si>
  <si>
    <t>Not found</t>
  </si>
  <si>
    <t>Not listed</t>
  </si>
  <si>
    <t>no</t>
  </si>
  <si>
    <t>Monomer for inks</t>
  </si>
  <si>
    <t>Additive for inks
Solvent for inks</t>
  </si>
  <si>
    <t>M-xylene, also known as 1,3-dimethylbenzene or M-xylol, is a member of the class of compounds known as M-xylenes. M-xylenes are aromatic compounds that contain a m-xylene moiety, which is a monocyclic benzene carrying exactly two methyl groups at the 1- and 3-positions. M-xylene is a plastic tasting compound found in black walnut, parsley, and safflower, which makes M-xylene a potential biomarker for the consumption of these food products. M-xylene can be found primarily in blood and feces. M-xylene exists in all eukaryotes, ranging from yeast to humans. M-xylene is formally rated as an unfounded non-carcinogenic (IARC 3) potentially toxic compound. m-Xylene (meta-xylene) is an aromatic hydrocarbon. It is one of the three isomers of dimethylbenzene known collectively as xylenes. The m- stands for meta-, indicating that the two methyl groups in m-xylene occupy positions 1 and 3 on a benzene ring. It is in the positions of the two methyl groups, their arene substitution pattern, that it differs from the other isomers, o-xylene and p-xylene. All have the same chemical formula C6H4(CH3)2. All xylene isomers are colorless and highly flammable . If the compound has been ingested, rapid gastric lavage should be performed using 5% sodium bicarbonate. For skin contact, the skin should be washed with soap and water. If the compound has entered the eyes, they should be washed with large quantities of isotonic saline or water. In serious cases, atropine and/or pralidoxime should be administered. Anti-cholinergic drugs work to counteract the effects of excess acetylcholine and reactivate AChE. Atropine can be used as an antidote in conjunction with pralidoxime or other pyridinium oximes (such as trimedoxime or obidoxime), though the use of '-oximes' has been found to be of no benefit, or possibly harmful, in at least two meta-analyses. Atropine is a muscarinic antagonist, and thus blocks the action of acetylcholine peripherally (T3DB).</t>
  </si>
  <si>
    <t>Suspected CMR#Suspected Sensitiser#Consumer use#Cumulative exposure#High (aggregated) tonnage#High RCR#Wide dispersive use</t>
  </si>
  <si>
    <t>PERFUMING</t>
  </si>
  <si>
    <t>&gt; Role/Use: Additive for inks Solvent for inks
&gt; CH ink ord.: Part B; SML: 0.01mg/kg
&gt; Nestlé policy: -; Nestlé SBL: -mg/kg
&gt; Hazardous/potential concern: no/no
&gt; FooDB info: M-xylene, also known as 1,3-dimethylbenzene or M-xylol, is a member of the class of compounds known as M-xylenes. M-xylenes are aromatic compounds that contain a m-xylene moiety, which is a monocyclic benzene carrying exactly two methyl groups at the 1- and 3-positions. M-xylene is a plastic tasting compound found in black walnut, parsley, and safflower, which makes M-xylene a potential biomarker for the consumption of these food products. M-xylene can be found primarily in blood and feces. M-xylene exists in all eukaryotes, ranging from yeast to humans. M-xylene is formally rated as an unfounded non-carcinogenic (IARC 3) potentially toxic compound. m-Xylene (meta-xylene) is an aromatic hydrocarbon. It is one of the three isomers of dimethylbenzene known collectively as xylenes. The m- stands for meta-, indicating that the two methyl groups in m-xylene occupy positions 1 and 3 on a benzene ring. It is in the positions of the two methyl groups, their arene substitution pattern, that it differs from the other isomers, o-xylene and p-xylene. All have the same chemical formula C6H4(CH3)2. All xylene isomers are colorless and highly flammable . If the compound has been ingested, rapid gastric lavage should be performed using 5% sodium bicarbonate. For skin contact, the skin should be washed with soap and water. If the compound has entered the eyes, they should be washed with large quantities of isotonic saline or water. In serious cases, atropine and/or pralidoxime should be administered. Anti-cholinergic drugs work to counteract the effects of excess acetylcholine and reactivate AChE. Atropine can be used as an antidote in conjunction with pralidoxime or other pyridinium oximes (such as trimedoxime or obidoxime), though the use of '-oximes' has been found to be of no benefit, or possibly harmful, in at least two meta-analyses. Atropine is a muscarinic antagonist, and thus blocks the action of acetylcholine peripherally (T3DB).</t>
  </si>
  <si>
    <t>&gt; Role/Use: Monomer for inks
&gt; CH ink ord.: Part B; SML: 0.01 mg/kg
&gt; Hazardous/potential concern: no/no
&gt; Eu regulation flavours/cosmetics: 5.025/PERFUMING</t>
  </si>
  <si>
    <t>PIPM00826 POVAL 26-88 Kuraray R1</t>
  </si>
  <si>
    <t>P9_23070611.D</t>
  </si>
  <si>
    <t>Alu only 2</t>
  </si>
  <si>
    <t>P9_23070609.D</t>
  </si>
  <si>
    <t>Styrene D8 R1</t>
  </si>
  <si>
    <t>P9_23070607.D</t>
  </si>
  <si>
    <t>G:\G03\Thermo\DUND-102580 Pandora\M230712a</t>
  </si>
  <si>
    <t>blank 2 alu only</t>
  </si>
  <si>
    <t>PIPM00826 Poval 26-88 Kurary ext HA R2</t>
  </si>
  <si>
    <t>nq</t>
  </si>
  <si>
    <t>C10H15NO2S</t>
  </si>
  <si>
    <t>3622-84-2</t>
  </si>
  <si>
    <t>N-Butylbenzenesulfonamide</t>
  </si>
  <si>
    <t>U_19.0_310.2375</t>
  </si>
  <si>
    <t>C18H35NO</t>
  </si>
  <si>
    <t>Oleamide</t>
  </si>
  <si>
    <t>301-02-0</t>
  </si>
  <si>
    <t>C27H46O14N3</t>
  </si>
  <si>
    <t>U_21.6_654.3320</t>
  </si>
  <si>
    <t>U_22.0</t>
  </si>
  <si>
    <t>C21H42O4</t>
  </si>
  <si>
    <t>31566-31-1</t>
  </si>
  <si>
    <t>2,3-dihydroxypropyl octadecanoate</t>
  </si>
  <si>
    <t>C24H38O4</t>
  </si>
  <si>
    <t>117-81-7</t>
  </si>
  <si>
    <t>Phthalic acid, bis(2-ethylhexyl) ester</t>
  </si>
  <si>
    <t>U_22.9</t>
  </si>
  <si>
    <t>Erucamide</t>
  </si>
  <si>
    <t>C22H43NO</t>
  </si>
  <si>
    <t>112-84-5</t>
  </si>
  <si>
    <t>67845-93-6</t>
  </si>
  <si>
    <t>Hexadecyl 3,5-di-tert-butyl-4-hydroxybenzoate</t>
  </si>
  <si>
    <t>C31H54O3</t>
  </si>
  <si>
    <t>5518-18-3</t>
  </si>
  <si>
    <t>N,N'-Ethylenebispalmitamide</t>
  </si>
  <si>
    <t>C34H68N2O2</t>
  </si>
  <si>
    <t>2082-79-3</t>
  </si>
  <si>
    <t>Octadecyl 3-(3,5-di-tert-butyl-4-hydroxyphenyl)propionate</t>
  </si>
  <si>
    <t>C35H62O3</t>
  </si>
  <si>
    <t>Irgafos 168</t>
  </si>
  <si>
    <t>31570-04-4</t>
  </si>
  <si>
    <t>C42H63O3P</t>
  </si>
  <si>
    <t>G:\G03\Perkin_Elmer\DUND-103291 Buddy</t>
  </si>
  <si>
    <t>Additive for inks
Slip/antiblock agent for extrusion of polyethylene; wax additive; slip agent for printing inks; internal lubricant and slip agent for processed plastics, coatings, and films; solubilizer for oil-sol. dyestuffs; builder, foam visc. stabilizer, and foam booster in syn. detergent formulations; water repellent for textiles; in food-pkg. adhesives; release agent in food-contact coatings; in surf. lubricants for mfg. of food-contact metallic articles</t>
  </si>
  <si>
    <t>None.</t>
  </si>
  <si>
    <t>Part A</t>
  </si>
  <si>
    <t xml:space="preserve">None
</t>
  </si>
  <si>
    <t>OPACIFYING, VISCOSITY CONTROLLING</t>
  </si>
  <si>
    <t>&gt; Role/Use: Additive for inks
Slip/antiblock agent for extrusion of polyethylene; wax additive; slip agent for printing inks; internal lubricant and slip agent for processed plastics, coatings, and films; solubilizer for oil-sol. dyestuffs; builder, foam visc. stabilizer, and foam booster in syn. detergent formulations; water repellent for textiles; in food-pkg. adhesives; release agent in food-contact coatings; in surf. lubricants for mfg. of food-contact metallic articles
&gt; 10/2011: Restriction: None.
&gt; CH ink ord.: Part A; SML: None mg/kg
&gt; Hazardous/potential concern: no/no
&gt; Eu regulation cosmetics:  OPACIFYING, VISCOSITY CONTROLLING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</si>
</sst>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dd/mm/yy;@"/>
    <numFmt numFmtId="165" formatCode="0.0"/>
    <numFmt numFmtId="166" formatCode="0.000"/>
    <numFmt numFmtId="167" formatCode="dd/mm/yyyy;@"/>
    <numFmt numFmtId="168" formatCode="0.0000"/>
    <numFmt numFmtId="169" formatCode="dd/mmm/yy\ hh:mm"/>
    <numFmt numFmtId="170" formatCode="0.00000"/>
    <numFmt numFmtId="171" formatCode="#,##0.000"/>
    <numFmt numFmtId="172" formatCode="dd/mm/yy\ hh:mm"/>
    <numFmt numFmtId="173" formatCode="0&quot;  &quot;"/>
    <numFmt numFmtId="174" formatCode="0.00&quot;      &quot;"/>
    <numFmt numFmtId="175" formatCode="0.000&quot; &quot;"/>
  </numFmts>
  <fonts count="40" x14ac:knownFonts="1">
    <font>
      <sz val="11"/>
      <color theme="1"/>
      <name val="Calibri"/>
      <family val="2"/>
      <scheme val="minor"/>
    </font>
    <font>
      <b/>
      <sz val="11"/>
      <color theme="1"/>
      <name val="Calibri"/>
      <family val="2"/>
      <scheme val="minor"/>
    </font>
    <font>
      <sz val="10"/>
      <name val="Arial"/>
      <family val="2"/>
    </font>
    <font>
      <sz val="11"/>
      <name val="Calibri"/>
      <family val="2"/>
      <scheme val="minor"/>
    </font>
    <font>
      <sz val="11"/>
      <color rgb="FF006100"/>
      <name val="Calibri"/>
      <family val="2"/>
      <scheme val="minor"/>
    </font>
    <font>
      <sz val="10"/>
      <color theme="1"/>
      <name val="Arial"/>
      <family val="2"/>
    </font>
    <font>
      <sz val="10"/>
      <color theme="1"/>
      <name val="Calibri"/>
      <family val="2"/>
      <scheme val="minor"/>
    </font>
    <font>
      <b/>
      <sz val="10"/>
      <name val="Arial"/>
      <family val="2"/>
    </font>
    <font>
      <b/>
      <sz val="10"/>
      <color rgb="FF0070C0"/>
      <name val="Arial"/>
      <family val="2"/>
    </font>
    <font>
      <sz val="10"/>
      <color rgb="FF0070C0"/>
      <name val="Arial"/>
      <family val="2"/>
    </font>
    <font>
      <sz val="10"/>
      <color rgb="FF0070C0"/>
      <name val="Calibri"/>
      <family val="2"/>
      <scheme val="minor"/>
    </font>
    <font>
      <sz val="10"/>
      <color rgb="FF0070C0"/>
      <name val="Calibri"/>
      <family val="2"/>
    </font>
    <font>
      <b/>
      <vertAlign val="superscript"/>
      <sz val="10"/>
      <name val="Arial"/>
      <family val="2"/>
    </font>
    <font>
      <i/>
      <sz val="10"/>
      <name val="Arial"/>
      <family val="2"/>
    </font>
    <font>
      <i/>
      <sz val="10"/>
      <color theme="1"/>
      <name val="Calibri"/>
      <family val="2"/>
      <scheme val="minor"/>
    </font>
    <font>
      <sz val="10"/>
      <name val="Calibri"/>
      <family val="2"/>
      <scheme val="minor"/>
    </font>
    <font>
      <sz val="11"/>
      <color theme="1"/>
      <name val="Calibri"/>
      <family val="2"/>
      <scheme val="minor"/>
    </font>
    <font>
      <b/>
      <sz val="10"/>
      <color theme="1"/>
      <name val="Arial"/>
      <family val="2"/>
    </font>
    <font>
      <sz val="14"/>
      <color theme="1"/>
      <name val="Arial"/>
      <family val="2"/>
    </font>
    <font>
      <sz val="11"/>
      <color theme="1"/>
      <name val="Arial"/>
      <family val="2"/>
    </font>
    <font>
      <i/>
      <sz val="10"/>
      <color rgb="FF0070C0"/>
      <name val="Arial"/>
      <family val="2"/>
    </font>
    <font>
      <sz val="10"/>
      <color rgb="FFFF0000"/>
      <name val="Arial"/>
      <family val="2"/>
    </font>
    <font>
      <sz val="8"/>
      <name val="Calibri"/>
      <family val="2"/>
      <scheme val="minor"/>
    </font>
    <font>
      <vertAlign val="superscript"/>
      <sz val="10"/>
      <color rgb="FF0070C0"/>
      <name val="Arial"/>
      <family val="2"/>
    </font>
    <font>
      <b/>
      <sz val="12"/>
      <color theme="1"/>
      <name val="Arial"/>
      <family val="2"/>
    </font>
    <font>
      <b/>
      <sz val="10"/>
      <color rgb="FFFF0000"/>
      <name val="Arial"/>
      <family val="2"/>
    </font>
    <font>
      <u/>
      <sz val="11"/>
      <color theme="10"/>
      <name val="Calibri"/>
      <family val="2"/>
      <scheme val="minor"/>
    </font>
    <font>
      <sz val="11"/>
      <color theme="10"/>
      <name val="Calibri"/>
      <family val="2"/>
      <scheme val="minor"/>
    </font>
    <font>
      <sz val="12"/>
      <color theme="1"/>
      <name val="Calibri"/>
      <family val="2"/>
      <scheme val="minor"/>
    </font>
    <font>
      <sz val="11"/>
      <color theme="0"/>
      <name val="Calibri"/>
      <family val="2"/>
      <scheme val="minor"/>
    </font>
    <font>
      <b/>
      <sz val="14"/>
      <color theme="1"/>
      <name val="Calibri"/>
      <family val="2"/>
      <scheme val="minor"/>
    </font>
    <font>
      <b/>
      <sz val="8"/>
      <name val="Arial"/>
      <family val="2"/>
    </font>
    <font>
      <sz val="10"/>
      <name val="Arial"/>
      <family val="2"/>
    </font>
    <font>
      <b/>
      <sz val="16"/>
      <name val="Calibri"/>
      <family val="2"/>
    </font>
    <font>
      <b/>
      <sz val="12"/>
      <name val="Calibri"/>
      <family val="2"/>
    </font>
    <font>
      <i/>
      <sz val="11"/>
      <name val="Arial"/>
      <family val="2"/>
    </font>
    <font>
      <sz val="9"/>
      <name val="Arial"/>
      <family val="2"/>
    </font>
    <font>
      <i/>
      <sz val="10"/>
      <name val="Arial"/>
      <family val="2"/>
    </font>
    <font>
      <b/>
      <sz val="10"/>
      <name val="Arial"/>
      <family val="2"/>
    </font>
    <font>
      <b/>
      <sz val="12"/>
      <name val="Arial"/>
      <family val="2"/>
    </font>
  </fonts>
  <fills count="32">
    <fill>
      <patternFill patternType="none"/>
    </fill>
    <fill>
      <patternFill patternType="gray125"/>
    </fill>
    <fill>
      <patternFill patternType="solid">
        <fgColor theme="9"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rgb="FFC6EFCE"/>
      </patternFill>
    </fill>
    <fill>
      <patternFill patternType="solid">
        <fgColor rgb="FF92D050"/>
        <bgColor indexed="64"/>
      </patternFill>
    </fill>
    <fill>
      <patternFill patternType="solid">
        <fgColor indexed="43"/>
        <bgColor indexed="64"/>
      </patternFill>
    </fill>
    <fill>
      <patternFill patternType="solid">
        <fgColor theme="9" tint="0.39997558519241921"/>
        <bgColor indexed="64"/>
      </patternFill>
    </fill>
    <fill>
      <patternFill patternType="solid">
        <fgColor indexed="4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5" tint="0.39997558519241921"/>
        <bgColor indexed="64"/>
      </patternFill>
    </fill>
    <fill>
      <patternFill patternType="solid">
        <fgColor indexed="34"/>
      </patternFill>
    </fill>
    <fill>
      <patternFill patternType="solid">
        <fgColor indexed="44"/>
      </patternFill>
    </fill>
    <fill>
      <patternFill patternType="solid">
        <fgColor theme="8" tint="0.79998168889431442"/>
        <bgColor indexed="64"/>
      </patternFill>
    </fill>
    <fill>
      <patternFill patternType="solid">
        <fgColor rgb="FFCCFFFF"/>
        <bgColor indexed="64"/>
      </patternFill>
    </fill>
    <fill>
      <patternFill patternType="solid">
        <fgColor theme="2" tint="-0.249977111117893"/>
        <bgColor indexed="64"/>
      </patternFill>
    </fill>
    <fill>
      <patternFill patternType="solid">
        <fgColor rgb="FFC4BD97"/>
        <bgColor indexed="64"/>
      </patternFill>
    </fill>
    <fill>
      <patternFill patternType="solid">
        <fgColor rgb="FFACF32D"/>
        <bgColor indexed="64"/>
      </patternFill>
    </fill>
    <fill>
      <patternFill patternType="solid">
        <fgColor rgb="FFE4DFEC"/>
        <bgColor indexed="64"/>
      </patternFill>
    </fill>
    <fill>
      <patternFill patternType="solid">
        <fgColor rgb="FFCCFFCC"/>
        <bgColor indexed="64"/>
      </patternFill>
    </fill>
    <fill>
      <patternFill patternType="solid">
        <fgColor rgb="FFC5D9F1"/>
        <bgColor indexed="64"/>
      </patternFill>
    </fill>
    <fill>
      <patternFill patternType="solid">
        <fgColor theme="2" tint="-0.499984740745262"/>
        <bgColor indexed="64"/>
      </patternFill>
    </fill>
    <fill>
      <patternFill patternType="solid">
        <fgColor indexed="42"/>
      </patternFill>
    </fill>
    <fill>
      <patternFill patternType="solid">
        <fgColor indexed="22"/>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top style="medium">
        <color indexed="64"/>
      </top>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s>
  <cellStyleXfs count="8">
    <xf numFmtId="0" fontId="0" fillId="0" borderId="0"/>
    <xf numFmtId="0" fontId="2" fillId="0" borderId="0"/>
    <xf numFmtId="0" fontId="4" fillId="10" borderId="0" applyNumberFormat="0" applyBorder="0" applyAlignment="0" applyProtection="0"/>
    <xf numFmtId="0" fontId="16" fillId="0" borderId="0"/>
    <xf numFmtId="9" fontId="16" fillId="0" borderId="0" applyFont="0" applyFill="0" applyBorder="0" applyAlignment="0" applyProtection="0"/>
    <xf numFmtId="0" fontId="26" fillId="0" borderId="0" applyNumberFormat="0" applyFill="0" applyBorder="0" applyAlignment="0" applyProtection="0"/>
    <xf numFmtId="0" fontId="2" fillId="0" borderId="0"/>
    <xf numFmtId="0" fontId="32" fillId="0" borderId="0"/>
  </cellStyleXfs>
  <cellXfs count="477">
    <xf numFmtId="0" fontId="0" fillId="0" borderId="0" xfId="0"/>
    <xf numFmtId="0" fontId="0" fillId="0" borderId="0" xfId="0" applyAlignment="1">
      <alignment vertical="center"/>
    </xf>
    <xf numFmtId="0" fontId="0" fillId="0" borderId="0" xfId="0" applyAlignment="1">
      <alignment horizontal="center"/>
    </xf>
    <xf numFmtId="0" fontId="0" fillId="4" borderId="0" xfId="0" applyFill="1" applyAlignment="1">
      <alignment horizontal="center"/>
    </xf>
    <xf numFmtId="0" fontId="0" fillId="3" borderId="0" xfId="0" applyFill="1" applyAlignment="1">
      <alignment horizontal="center"/>
    </xf>
    <xf numFmtId="0" fontId="0" fillId="6" borderId="0" xfId="0" applyFill="1" applyAlignment="1">
      <alignment horizontal="center"/>
    </xf>
    <xf numFmtId="0" fontId="0" fillId="5" borderId="0" xfId="0" applyFill="1" applyAlignment="1">
      <alignment horizontal="center"/>
    </xf>
    <xf numFmtId="0" fontId="0" fillId="7" borderId="0" xfId="0" applyFill="1" applyAlignment="1">
      <alignment horizontal="center"/>
    </xf>
    <xf numFmtId="0" fontId="3" fillId="8" borderId="0" xfId="0" applyFont="1" applyFill="1" applyAlignment="1">
      <alignment horizontal="center"/>
    </xf>
    <xf numFmtId="0" fontId="0" fillId="9" borderId="0" xfId="0" applyFill="1" applyAlignment="1">
      <alignment horizontal="center"/>
    </xf>
    <xf numFmtId="164" fontId="0" fillId="0" borderId="0" xfId="0" applyNumberFormat="1" applyAlignment="1">
      <alignment horizontal="center" vertical="center"/>
    </xf>
    <xf numFmtId="0" fontId="5" fillId="0" borderId="0" xfId="0" applyFont="1" applyAlignment="1" applyProtection="1">
      <alignment horizontal="left"/>
      <protection locked="0"/>
    </xf>
    <xf numFmtId="0" fontId="5" fillId="0" borderId="0" xfId="0" applyFont="1" applyProtection="1">
      <protection locked="0"/>
    </xf>
    <xf numFmtId="0" fontId="5" fillId="0" borderId="0" xfId="0" applyFont="1" applyAlignment="1" applyProtection="1">
      <alignment horizontal="center"/>
      <protection locked="0"/>
    </xf>
    <xf numFmtId="0" fontId="6" fillId="0" borderId="0" xfId="0" applyFont="1" applyProtection="1">
      <protection locked="0"/>
    </xf>
    <xf numFmtId="0" fontId="7" fillId="0" borderId="0" xfId="0" applyFont="1" applyAlignment="1" applyProtection="1">
      <alignment horizontal="left" vertical="center"/>
      <protection locked="0"/>
    </xf>
    <xf numFmtId="0" fontId="8" fillId="0" borderId="11" xfId="0" applyFont="1" applyBorder="1" applyAlignment="1" applyProtection="1">
      <alignment horizontal="left" vertical="center"/>
      <protection locked="0"/>
    </xf>
    <xf numFmtId="0" fontId="9" fillId="0" borderId="12" xfId="0" applyFont="1" applyBorder="1" applyAlignment="1" applyProtection="1">
      <alignment vertical="center"/>
      <protection locked="0"/>
    </xf>
    <xf numFmtId="0" fontId="9" fillId="0" borderId="13" xfId="0"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7" xfId="0" applyFont="1" applyBorder="1" applyAlignment="1" applyProtection="1">
      <alignment vertical="center"/>
      <protection locked="0"/>
    </xf>
    <xf numFmtId="0" fontId="6" fillId="0" borderId="7" xfId="0" applyFont="1" applyBorder="1" applyAlignment="1" applyProtection="1">
      <alignment vertical="center"/>
      <protection locked="0"/>
    </xf>
    <xf numFmtId="0" fontId="6" fillId="0" borderId="0" xfId="0" applyFont="1" applyAlignment="1" applyProtection="1">
      <alignment vertical="center"/>
      <protection locked="0"/>
    </xf>
    <xf numFmtId="0" fontId="6" fillId="0" borderId="8" xfId="0" applyFont="1" applyBorder="1" applyAlignment="1" applyProtection="1">
      <alignment vertical="center"/>
      <protection locked="0"/>
    </xf>
    <xf numFmtId="0" fontId="10" fillId="0" borderId="12" xfId="0" applyFont="1" applyBorder="1" applyAlignment="1" applyProtection="1">
      <alignment vertical="center"/>
      <protection locked="0"/>
    </xf>
    <xf numFmtId="0" fontId="10" fillId="0" borderId="13" xfId="0" applyFont="1" applyBorder="1" applyAlignment="1" applyProtection="1">
      <alignment vertical="center"/>
      <protection locked="0"/>
    </xf>
    <xf numFmtId="0" fontId="5" fillId="0" borderId="0" xfId="0" applyFont="1" applyAlignment="1" applyProtection="1">
      <alignment horizontal="left" vertical="center"/>
      <protection locked="0"/>
    </xf>
    <xf numFmtId="0" fontId="9" fillId="0" borderId="7" xfId="0" applyFont="1" applyBorder="1" applyAlignment="1" applyProtection="1">
      <alignment horizontal="left" vertical="center"/>
      <protection locked="0"/>
    </xf>
    <xf numFmtId="0" fontId="9" fillId="0" borderId="0" xfId="0" applyFont="1" applyAlignment="1" applyProtection="1">
      <alignment vertical="center"/>
      <protection locked="0"/>
    </xf>
    <xf numFmtId="0" fontId="9" fillId="0" borderId="8" xfId="0" applyFont="1" applyBorder="1" applyAlignment="1" applyProtection="1">
      <alignment horizontal="center" vertical="center"/>
      <protection locked="0"/>
    </xf>
    <xf numFmtId="0" fontId="9" fillId="0" borderId="0" xfId="0" applyFont="1" applyAlignment="1" applyProtection="1">
      <alignment horizontal="right" vertical="center"/>
      <protection locked="0"/>
    </xf>
    <xf numFmtId="2" fontId="9" fillId="0" borderId="0" xfId="0" applyNumberFormat="1" applyFont="1" applyAlignment="1" applyProtection="1">
      <alignment vertical="center"/>
      <protection locked="0"/>
    </xf>
    <xf numFmtId="0" fontId="9" fillId="0" borderId="9" xfId="0" applyFont="1" applyBorder="1" applyAlignment="1" applyProtection="1">
      <alignment horizontal="left" vertical="center"/>
      <protection locked="0"/>
    </xf>
    <xf numFmtId="0" fontId="9" fillId="0" borderId="14" xfId="0" applyFont="1" applyBorder="1" applyAlignment="1" applyProtection="1">
      <alignment vertical="center"/>
      <protection locked="0"/>
    </xf>
    <xf numFmtId="0" fontId="5" fillId="0" borderId="14" xfId="0" applyFont="1" applyBorder="1" applyAlignment="1" applyProtection="1">
      <alignment vertical="center"/>
      <protection locked="0"/>
    </xf>
    <xf numFmtId="0" fontId="5" fillId="0" borderId="9" xfId="0" applyFont="1" applyBorder="1" applyAlignment="1" applyProtection="1">
      <alignment vertical="center"/>
      <protection locked="0"/>
    </xf>
    <xf numFmtId="0" fontId="2" fillId="0" borderId="14" xfId="0" applyFont="1" applyBorder="1" applyAlignment="1" applyProtection="1">
      <alignment vertical="center"/>
      <protection locked="0"/>
    </xf>
    <xf numFmtId="0" fontId="10" fillId="0" borderId="9" xfId="0" applyFont="1" applyBorder="1" applyAlignment="1" applyProtection="1">
      <alignment vertical="center"/>
      <protection locked="0"/>
    </xf>
    <xf numFmtId="0" fontId="10" fillId="0" borderId="14" xfId="0" applyFont="1" applyBorder="1" applyAlignment="1" applyProtection="1">
      <alignment vertical="center"/>
      <protection locked="0"/>
    </xf>
    <xf numFmtId="0" fontId="10" fillId="0" borderId="15" xfId="0" applyFont="1" applyBorder="1" applyAlignment="1" applyProtection="1">
      <alignment vertical="center"/>
      <protection locked="0"/>
    </xf>
    <xf numFmtId="0" fontId="2" fillId="0" borderId="14" xfId="0" applyFont="1" applyBorder="1" applyAlignment="1" applyProtection="1">
      <alignment horizontal="center"/>
      <protection locked="0"/>
    </xf>
    <xf numFmtId="0" fontId="2" fillId="0" borderId="0" xfId="0" applyFont="1" applyAlignment="1" applyProtection="1">
      <alignment horizontal="center"/>
      <protection locked="0"/>
    </xf>
    <xf numFmtId="0" fontId="7" fillId="0" borderId="0" xfId="2" applyFont="1" applyFill="1" applyBorder="1" applyProtection="1">
      <protection locked="0"/>
    </xf>
    <xf numFmtId="0" fontId="7" fillId="14" borderId="1" xfId="0" applyFont="1" applyFill="1" applyBorder="1" applyAlignment="1" applyProtection="1">
      <alignment horizontal="center" vertical="center" wrapText="1"/>
      <protection locked="0"/>
    </xf>
    <xf numFmtId="0" fontId="7" fillId="14" borderId="1" xfId="0" applyFont="1" applyFill="1" applyBorder="1" applyAlignment="1" applyProtection="1">
      <alignment horizontal="center" vertical="center"/>
      <protection locked="0"/>
    </xf>
    <xf numFmtId="0" fontId="7" fillId="11" borderId="10" xfId="0" applyFont="1" applyFill="1" applyBorder="1" applyAlignment="1" applyProtection="1">
      <alignment horizontal="center" vertical="center" wrapText="1"/>
      <protection locked="0"/>
    </xf>
    <xf numFmtId="0" fontId="7" fillId="12" borderId="1" xfId="0" applyFont="1" applyFill="1" applyBorder="1" applyAlignment="1" applyProtection="1">
      <alignment horizontal="center" vertical="center" wrapText="1"/>
      <protection locked="0"/>
    </xf>
    <xf numFmtId="1" fontId="7" fillId="12" borderId="1" xfId="0" applyNumberFormat="1" applyFont="1" applyFill="1" applyBorder="1" applyAlignment="1" applyProtection="1">
      <alignment horizontal="center" vertical="center" wrapText="1"/>
      <protection locked="0"/>
    </xf>
    <xf numFmtId="0" fontId="7" fillId="13" borderId="1" xfId="0" applyFont="1" applyFill="1" applyBorder="1" applyAlignment="1" applyProtection="1">
      <alignment horizontal="center" vertical="center" wrapText="1"/>
      <protection locked="0"/>
    </xf>
    <xf numFmtId="0" fontId="0" fillId="17" borderId="0" xfId="0" applyFill="1"/>
    <xf numFmtId="0" fontId="0" fillId="18" borderId="0" xfId="0" applyFill="1" applyAlignment="1">
      <alignment horizontal="center"/>
    </xf>
    <xf numFmtId="167" fontId="0" fillId="0" borderId="0" xfId="0" applyNumberFormat="1"/>
    <xf numFmtId="0" fontId="5" fillId="0" borderId="0" xfId="0" applyFont="1"/>
    <xf numFmtId="0" fontId="18" fillId="0" borderId="0" xfId="3" applyFont="1" applyAlignment="1">
      <alignment horizontal="left" vertical="center"/>
    </xf>
    <xf numFmtId="0" fontId="17" fillId="0" borderId="0" xfId="0" applyFont="1" applyAlignment="1">
      <alignment horizontal="left"/>
    </xf>
    <xf numFmtId="0" fontId="5" fillId="0" borderId="0" xfId="0" applyFont="1" applyAlignment="1">
      <alignment vertical="center"/>
    </xf>
    <xf numFmtId="0" fontId="5" fillId="0" borderId="0" xfId="0" applyFont="1" applyAlignment="1">
      <alignment horizontal="left"/>
    </xf>
    <xf numFmtId="0" fontId="7" fillId="0" borderId="0" xfId="0" applyFont="1" applyAlignment="1">
      <alignment horizontal="left"/>
    </xf>
    <xf numFmtId="0" fontId="19" fillId="0" borderId="0" xfId="0" applyFont="1"/>
    <xf numFmtId="0" fontId="2" fillId="0" borderId="0" xfId="0" applyFont="1"/>
    <xf numFmtId="0" fontId="5" fillId="0" borderId="0" xfId="0" applyFont="1" applyAlignment="1">
      <alignment horizontal="left" vertical="center"/>
    </xf>
    <xf numFmtId="0" fontId="7" fillId="14" borderId="1" xfId="0" applyFont="1" applyFill="1" applyBorder="1" applyAlignment="1">
      <alignment horizontal="center" vertical="center" wrapText="1"/>
    </xf>
    <xf numFmtId="0" fontId="13" fillId="15" borderId="6" xfId="0" applyFont="1" applyFill="1" applyBorder="1" applyAlignment="1" applyProtection="1">
      <alignment horizontal="center" vertical="center"/>
      <protection locked="0"/>
    </xf>
    <xf numFmtId="0" fontId="1" fillId="0" borderId="2" xfId="0" applyFont="1" applyBorder="1" applyAlignment="1">
      <alignment horizontal="center"/>
    </xf>
    <xf numFmtId="167" fontId="1" fillId="0" borderId="2" xfId="0" applyNumberFormat="1" applyFont="1" applyBorder="1" applyAlignment="1">
      <alignment horizontal="center"/>
    </xf>
    <xf numFmtId="0" fontId="0" fillId="0" borderId="1" xfId="0" applyBorder="1" applyAlignment="1">
      <alignment horizontal="center"/>
    </xf>
    <xf numFmtId="167" fontId="0" fillId="0" borderId="1" xfId="0" applyNumberFormat="1" applyBorder="1" applyAlignment="1">
      <alignment horizontal="center"/>
    </xf>
    <xf numFmtId="0" fontId="0" fillId="0" borderId="1" xfId="0" applyBorder="1" applyAlignment="1">
      <alignment horizontal="left"/>
    </xf>
    <xf numFmtId="0" fontId="0" fillId="0" borderId="10" xfId="0" applyBorder="1" applyAlignment="1">
      <alignment horizontal="center"/>
    </xf>
    <xf numFmtId="0" fontId="0" fillId="0" borderId="10" xfId="0" applyBorder="1" applyAlignment="1">
      <alignment horizontal="left"/>
    </xf>
    <xf numFmtId="167" fontId="0" fillId="0" borderId="10" xfId="0" applyNumberFormat="1" applyBorder="1" applyAlignment="1">
      <alignment horizontal="center"/>
    </xf>
    <xf numFmtId="164" fontId="1" fillId="0" borderId="2" xfId="0" applyNumberFormat="1" applyFont="1" applyBorder="1" applyAlignment="1">
      <alignment horizontal="center" vertical="center"/>
    </xf>
    <xf numFmtId="0" fontId="9" fillId="0" borderId="8" xfId="0" applyFont="1" applyBorder="1" applyAlignment="1" applyProtection="1">
      <alignment horizontal="left" vertical="center"/>
      <protection locked="0"/>
    </xf>
    <xf numFmtId="0" fontId="9" fillId="0" borderId="15" xfId="0" applyFont="1" applyBorder="1" applyAlignment="1" applyProtection="1">
      <alignment horizontal="left" vertical="center"/>
      <protection locked="0"/>
    </xf>
    <xf numFmtId="0" fontId="2" fillId="0" borderId="1" xfId="0" applyFont="1" applyBorder="1" applyAlignment="1" applyProtection="1">
      <alignment horizontal="center" vertical="top"/>
      <protection locked="0"/>
    </xf>
    <xf numFmtId="0" fontId="9" fillId="0" borderId="0" xfId="0" applyFont="1" applyAlignment="1" applyProtection="1">
      <alignment horizontal="left" vertical="center"/>
      <protection locked="0"/>
    </xf>
    <xf numFmtId="0" fontId="2" fillId="0" borderId="0" xfId="1" applyAlignment="1">
      <alignment horizontal="left" vertical="center"/>
    </xf>
    <xf numFmtId="0" fontId="9" fillId="15" borderId="5" xfId="0" applyFont="1" applyFill="1" applyBorder="1" applyAlignment="1">
      <alignment vertical="center"/>
    </xf>
    <xf numFmtId="0" fontId="7" fillId="13" borderId="1" xfId="3" applyFont="1" applyFill="1" applyBorder="1" applyAlignment="1">
      <alignment horizontal="center" vertical="center" wrapText="1"/>
    </xf>
    <xf numFmtId="0" fontId="0" fillId="0" borderId="0" xfId="0" applyAlignment="1">
      <alignment horizontal="left" vertical="center"/>
    </xf>
    <xf numFmtId="0" fontId="0" fillId="0" borderId="16" xfId="0" applyBorder="1" applyAlignment="1">
      <alignment horizontal="left"/>
    </xf>
    <xf numFmtId="1" fontId="2" fillId="0" borderId="1" xfId="0" applyNumberFormat="1" applyFont="1" applyBorder="1" applyAlignment="1">
      <alignment horizontal="center" vertical="center"/>
    </xf>
    <xf numFmtId="0" fontId="17" fillId="0" borderId="0" xfId="0" applyFont="1" applyProtection="1">
      <protection locked="0"/>
    </xf>
    <xf numFmtId="0" fontId="17" fillId="0" borderId="7" xfId="0" applyFont="1" applyBorder="1" applyAlignment="1" applyProtection="1">
      <alignment vertical="center"/>
      <protection locked="0"/>
    </xf>
    <xf numFmtId="2" fontId="2" fillId="0" borderId="1" xfId="0" applyNumberFormat="1" applyFont="1" applyBorder="1" applyAlignment="1">
      <alignment vertical="center"/>
    </xf>
    <xf numFmtId="1" fontId="9" fillId="0" borderId="0" xfId="0" applyNumberFormat="1" applyFont="1" applyAlignment="1" applyProtection="1">
      <alignment vertical="center"/>
      <protection locked="0"/>
    </xf>
    <xf numFmtId="0" fontId="13" fillId="15" borderId="6" xfId="0" applyFont="1" applyFill="1" applyBorder="1" applyAlignment="1" applyProtection="1">
      <alignment horizontal="left" vertical="center"/>
      <protection locked="0"/>
    </xf>
    <xf numFmtId="2" fontId="13" fillId="15" borderId="12" xfId="2" applyNumberFormat="1" applyFont="1" applyFill="1" applyBorder="1" applyAlignment="1" applyProtection="1">
      <alignment horizontal="center" vertical="center"/>
      <protection locked="0"/>
    </xf>
    <xf numFmtId="0" fontId="13" fillId="15" borderId="12" xfId="2" applyFont="1" applyFill="1" applyBorder="1" applyAlignment="1" applyProtection="1">
      <alignment horizontal="center" vertical="center"/>
      <protection locked="0"/>
    </xf>
    <xf numFmtId="0" fontId="13" fillId="15" borderId="12" xfId="0" applyFont="1" applyFill="1" applyBorder="1" applyAlignment="1" applyProtection="1">
      <alignment horizontal="center" vertical="center"/>
      <protection locked="0"/>
    </xf>
    <xf numFmtId="0" fontId="13" fillId="15" borderId="13" xfId="0" applyFont="1" applyFill="1" applyBorder="1" applyAlignment="1" applyProtection="1">
      <alignment horizontal="right" vertical="center"/>
      <protection locked="0"/>
    </xf>
    <xf numFmtId="0" fontId="13" fillId="15" borderId="5" xfId="0" applyFont="1" applyFill="1" applyBorder="1" applyAlignment="1" applyProtection="1">
      <alignment horizontal="right" vertical="center"/>
      <protection locked="0"/>
    </xf>
    <xf numFmtId="2" fontId="13" fillId="15" borderId="11" xfId="2" applyNumberFormat="1" applyFont="1" applyFill="1" applyBorder="1" applyAlignment="1" applyProtection="1">
      <alignment horizontal="center" vertical="center"/>
      <protection locked="0"/>
    </xf>
    <xf numFmtId="0" fontId="13" fillId="15" borderId="11" xfId="0" applyFont="1" applyFill="1" applyBorder="1" applyAlignment="1" applyProtection="1">
      <alignment horizontal="center" vertical="center"/>
      <protection locked="0"/>
    </xf>
    <xf numFmtId="0" fontId="13" fillId="15" borderId="11" xfId="0" applyFont="1" applyFill="1" applyBorder="1" applyAlignment="1" applyProtection="1">
      <alignment horizontal="right" vertical="center"/>
      <protection locked="0"/>
    </xf>
    <xf numFmtId="0" fontId="13" fillId="15" borderId="12" xfId="0" applyFont="1" applyFill="1" applyBorder="1" applyAlignment="1" applyProtection="1">
      <alignment horizontal="right" vertical="center"/>
      <protection locked="0"/>
    </xf>
    <xf numFmtId="0" fontId="14" fillId="0" borderId="0" xfId="0" applyFont="1" applyProtection="1">
      <protection locked="0"/>
    </xf>
    <xf numFmtId="1" fontId="2" fillId="0" borderId="1" xfId="0" applyNumberFormat="1" applyFont="1" applyBorder="1" applyAlignment="1" applyProtection="1">
      <alignment horizontal="center" vertical="top"/>
      <protection locked="0"/>
    </xf>
    <xf numFmtId="2" fontId="2" fillId="0" borderId="1" xfId="0" applyNumberFormat="1" applyFont="1" applyBorder="1" applyAlignment="1" applyProtection="1">
      <alignment vertical="top"/>
      <protection locked="0"/>
    </xf>
    <xf numFmtId="1" fontId="2" fillId="0" borderId="1" xfId="0" applyNumberFormat="1" applyFont="1" applyBorder="1" applyAlignment="1" applyProtection="1">
      <alignment vertical="top"/>
      <protection locked="0"/>
    </xf>
    <xf numFmtId="3" fontId="2" fillId="0" borderId="1" xfId="0" applyNumberFormat="1" applyFont="1" applyBorder="1" applyAlignment="1" applyProtection="1">
      <alignment vertical="top"/>
      <protection locked="0"/>
    </xf>
    <xf numFmtId="0" fontId="15" fillId="0" borderId="0" xfId="0" applyFont="1" applyAlignment="1" applyProtection="1">
      <alignment vertical="top"/>
      <protection locked="0"/>
    </xf>
    <xf numFmtId="0" fontId="15" fillId="0" borderId="0" xfId="0" applyFont="1" applyProtection="1">
      <protection locked="0"/>
    </xf>
    <xf numFmtId="0" fontId="9" fillId="15" borderId="1" xfId="0" applyFont="1" applyFill="1" applyBorder="1" applyAlignment="1">
      <alignment horizontal="left" vertical="center"/>
    </xf>
    <xf numFmtId="0" fontId="2" fillId="0" borderId="0" xfId="0" applyFont="1" applyAlignment="1" applyProtection="1">
      <alignment horizontal="right"/>
      <protection locked="0"/>
    </xf>
    <xf numFmtId="0" fontId="13" fillId="15" borderId="16" xfId="0" applyFont="1" applyFill="1" applyBorder="1" applyAlignment="1" applyProtection="1">
      <alignment horizontal="center" vertical="center"/>
      <protection locked="0"/>
    </xf>
    <xf numFmtId="0" fontId="2" fillId="15" borderId="1" xfId="0" applyFont="1" applyFill="1" applyBorder="1" applyAlignment="1">
      <alignment vertical="center"/>
    </xf>
    <xf numFmtId="165" fontId="13" fillId="15" borderId="1" xfId="0" applyNumberFormat="1" applyFont="1" applyFill="1" applyBorder="1" applyAlignment="1" applyProtection="1">
      <alignment horizontal="right" vertical="center"/>
      <protection locked="0"/>
    </xf>
    <xf numFmtId="0" fontId="21" fillId="15" borderId="1" xfId="0" applyFont="1" applyFill="1" applyBorder="1" applyAlignment="1">
      <alignment horizontal="center" vertical="center"/>
    </xf>
    <xf numFmtId="0" fontId="21" fillId="15" borderId="5" xfId="0" applyFont="1" applyFill="1" applyBorder="1" applyAlignment="1">
      <alignment vertical="center"/>
    </xf>
    <xf numFmtId="166" fontId="2" fillId="13" borderId="6" xfId="0" applyNumberFormat="1" applyFont="1" applyFill="1" applyBorder="1" applyAlignment="1">
      <alignment horizontal="center" vertical="center"/>
    </xf>
    <xf numFmtId="1" fontId="5" fillId="0" borderId="1" xfId="0" applyNumberFormat="1" applyFont="1" applyBorder="1" applyAlignment="1">
      <alignment horizontal="center" vertical="center"/>
    </xf>
    <xf numFmtId="0" fontId="17" fillId="0" borderId="0" xfId="0" applyFont="1" applyAlignment="1" applyProtection="1">
      <alignment vertical="center"/>
      <protection locked="0"/>
    </xf>
    <xf numFmtId="0" fontId="7" fillId="0" borderId="10" xfId="0" applyFont="1" applyBorder="1" applyAlignment="1" applyProtection="1">
      <alignment horizontal="center" vertical="center" wrapText="1"/>
      <protection locked="0"/>
    </xf>
    <xf numFmtId="0" fontId="7" fillId="13" borderId="4" xfId="0" applyFont="1" applyFill="1" applyBorder="1" applyAlignment="1" applyProtection="1">
      <alignment horizontal="center" vertical="center" wrapText="1"/>
      <protection locked="0"/>
    </xf>
    <xf numFmtId="166" fontId="2" fillId="13" borderId="1" xfId="0" applyNumberFormat="1" applyFont="1" applyFill="1" applyBorder="1" applyAlignment="1" applyProtection="1">
      <alignment horizontal="right" vertical="top"/>
      <protection locked="0"/>
    </xf>
    <xf numFmtId="0" fontId="0" fillId="0" borderId="8" xfId="0" applyBorder="1"/>
    <xf numFmtId="0" fontId="3" fillId="0" borderId="0" xfId="0" applyFont="1"/>
    <xf numFmtId="166" fontId="9" fillId="0" borderId="0" xfId="0" applyNumberFormat="1" applyFont="1" applyAlignment="1" applyProtection="1">
      <alignment horizontal="right" vertical="center"/>
      <protection locked="0"/>
    </xf>
    <xf numFmtId="0" fontId="6" fillId="0" borderId="14" xfId="0" applyFont="1" applyBorder="1" applyAlignment="1" applyProtection="1">
      <alignment vertical="center"/>
      <protection locked="0"/>
    </xf>
    <xf numFmtId="0" fontId="5" fillId="0" borderId="7" xfId="0" applyFont="1" applyBorder="1" applyProtection="1">
      <protection locked="0"/>
    </xf>
    <xf numFmtId="0" fontId="17" fillId="0" borderId="9" xfId="0" applyFont="1" applyBorder="1" applyAlignment="1" applyProtection="1">
      <alignment vertical="center"/>
      <protection locked="0"/>
    </xf>
    <xf numFmtId="0" fontId="5" fillId="0" borderId="1" xfId="0" applyFont="1" applyBorder="1" applyAlignment="1">
      <alignment horizontal="center" vertical="center"/>
    </xf>
    <xf numFmtId="0" fontId="25" fillId="0" borderId="0" xfId="0" applyFont="1"/>
    <xf numFmtId="1" fontId="0" fillId="0" borderId="0" xfId="0" applyNumberFormat="1" applyAlignment="1">
      <alignment vertical="center"/>
    </xf>
    <xf numFmtId="1" fontId="2" fillId="0" borderId="0" xfId="1" applyNumberFormat="1" applyAlignment="1">
      <alignment horizontal="left" vertical="center"/>
    </xf>
    <xf numFmtId="1" fontId="5" fillId="0" borderId="0" xfId="0" applyNumberFormat="1" applyFont="1" applyAlignment="1">
      <alignment horizontal="left" vertical="center"/>
    </xf>
    <xf numFmtId="1" fontId="7" fillId="14" borderId="1" xfId="0" applyNumberFormat="1" applyFont="1" applyFill="1" applyBorder="1" applyAlignment="1" applyProtection="1">
      <alignment horizontal="center" vertical="center" wrapText="1"/>
      <protection locked="0"/>
    </xf>
    <xf numFmtId="1" fontId="21" fillId="15" borderId="1" xfId="0" applyNumberFormat="1" applyFont="1" applyFill="1" applyBorder="1" applyAlignment="1">
      <alignment horizontal="center" vertical="center"/>
    </xf>
    <xf numFmtId="2" fontId="0" fillId="0" borderId="0" xfId="0" applyNumberFormat="1" applyAlignment="1">
      <alignment vertical="center"/>
    </xf>
    <xf numFmtId="165" fontId="0" fillId="0" borderId="0" xfId="0" applyNumberFormat="1" applyAlignment="1">
      <alignment vertical="center"/>
    </xf>
    <xf numFmtId="170" fontId="0" fillId="0" borderId="0" xfId="0" applyNumberFormat="1" applyAlignment="1">
      <alignment vertical="center"/>
    </xf>
    <xf numFmtId="170" fontId="3" fillId="0" borderId="0" xfId="0" applyNumberFormat="1" applyFont="1"/>
    <xf numFmtId="2" fontId="8" fillId="0" borderId="11" xfId="0" applyNumberFormat="1" applyFont="1" applyBorder="1" applyAlignment="1" applyProtection="1">
      <alignment horizontal="left" vertical="center"/>
      <protection locked="0"/>
    </xf>
    <xf numFmtId="2" fontId="9" fillId="0" borderId="7" xfId="0" applyNumberFormat="1" applyFont="1" applyBorder="1" applyAlignment="1" applyProtection="1">
      <alignment horizontal="left" vertical="center"/>
      <protection locked="0"/>
    </xf>
    <xf numFmtId="2" fontId="9" fillId="0" borderId="9" xfId="0" applyNumberFormat="1" applyFont="1" applyBorder="1" applyAlignment="1" applyProtection="1">
      <alignment horizontal="left" vertical="center"/>
      <protection locked="0"/>
    </xf>
    <xf numFmtId="0" fontId="3" fillId="0" borderId="14" xfId="0" applyFont="1" applyBorder="1"/>
    <xf numFmtId="165" fontId="13" fillId="15" borderId="5" xfId="0" applyNumberFormat="1" applyFont="1" applyFill="1" applyBorder="1" applyAlignment="1" applyProtection="1">
      <alignment horizontal="right" vertical="center"/>
      <protection locked="0"/>
    </xf>
    <xf numFmtId="0" fontId="13" fillId="16" borderId="3" xfId="0" applyFont="1" applyFill="1" applyBorder="1" applyAlignment="1" applyProtection="1">
      <alignment horizontal="center" vertical="center"/>
      <protection locked="0"/>
    </xf>
    <xf numFmtId="1" fontId="13" fillId="16" borderId="5" xfId="0" applyNumberFormat="1" applyFont="1" applyFill="1" applyBorder="1" applyAlignment="1" applyProtection="1">
      <alignment horizontal="center" vertical="center"/>
      <protection locked="0"/>
    </xf>
    <xf numFmtId="1" fontId="13" fillId="16" borderId="4" xfId="0" applyNumberFormat="1" applyFont="1" applyFill="1" applyBorder="1" applyAlignment="1" applyProtection="1">
      <alignment vertical="center"/>
      <protection locked="0"/>
    </xf>
    <xf numFmtId="1" fontId="5" fillId="0" borderId="1" xfId="0" applyNumberFormat="1" applyFont="1" applyBorder="1" applyAlignment="1">
      <alignment horizontal="right" vertical="center"/>
    </xf>
    <xf numFmtId="1" fontId="5" fillId="0" borderId="1" xfId="0" applyNumberFormat="1" applyFont="1" applyBorder="1" applyAlignment="1">
      <alignment horizontal="left" vertical="center"/>
    </xf>
    <xf numFmtId="166" fontId="5" fillId="0" borderId="1" xfId="0" applyNumberFormat="1" applyFont="1" applyBorder="1" applyAlignment="1">
      <alignment horizontal="left" vertical="center"/>
    </xf>
    <xf numFmtId="2" fontId="5" fillId="0" borderId="1" xfId="0" applyNumberFormat="1" applyFont="1" applyBorder="1" applyAlignment="1">
      <alignment horizontal="right"/>
    </xf>
    <xf numFmtId="2" fontId="5" fillId="0" borderId="1" xfId="0" applyNumberFormat="1" applyFont="1" applyBorder="1" applyAlignment="1">
      <alignment horizontal="center" vertical="center"/>
    </xf>
    <xf numFmtId="165" fontId="13" fillId="15" borderId="5" xfId="2" applyNumberFormat="1" applyFont="1" applyFill="1" applyBorder="1" applyAlignment="1" applyProtection="1">
      <alignment vertical="center"/>
      <protection locked="0"/>
    </xf>
    <xf numFmtId="165" fontId="13" fillId="15" borderId="4" xfId="2" applyNumberFormat="1" applyFont="1" applyFill="1" applyBorder="1" applyAlignment="1" applyProtection="1">
      <alignment vertical="center"/>
      <protection locked="0"/>
    </xf>
    <xf numFmtId="171" fontId="2" fillId="13" borderId="1" xfId="2" applyNumberFormat="1" applyFont="1" applyFill="1" applyBorder="1" applyAlignment="1" applyProtection="1">
      <alignment horizontal="right" vertical="top"/>
      <protection locked="0"/>
    </xf>
    <xf numFmtId="0" fontId="3" fillId="0" borderId="7" xfId="0" applyFont="1" applyBorder="1"/>
    <xf numFmtId="170" fontId="3" fillId="0" borderId="8" xfId="0" applyNumberFormat="1" applyFont="1" applyBorder="1"/>
    <xf numFmtId="0" fontId="3" fillId="0" borderId="9" xfId="0" applyFont="1" applyBorder="1"/>
    <xf numFmtId="170" fontId="3" fillId="0" borderId="14" xfId="0" applyNumberFormat="1" applyFont="1" applyBorder="1"/>
    <xf numFmtId="170" fontId="3" fillId="0" borderId="15" xfId="0" applyNumberFormat="1" applyFont="1" applyBorder="1"/>
    <xf numFmtId="166" fontId="5" fillId="0" borderId="1" xfId="0" applyNumberFormat="1" applyFont="1" applyBorder="1" applyAlignment="1">
      <alignment horizontal="right"/>
    </xf>
    <xf numFmtId="0" fontId="0" fillId="0" borderId="0" xfId="0" applyAlignment="1">
      <alignment wrapText="1"/>
    </xf>
    <xf numFmtId="0" fontId="0" fillId="0" borderId="1" xfId="0" applyBorder="1" applyAlignment="1">
      <alignment wrapText="1"/>
    </xf>
    <xf numFmtId="0" fontId="0" fillId="0" borderId="1" xfId="0" applyBorder="1"/>
    <xf numFmtId="0" fontId="26" fillId="0" borderId="0" xfId="5"/>
    <xf numFmtId="0" fontId="1" fillId="0" borderId="0" xfId="0" applyFont="1" applyAlignment="1">
      <alignment horizontal="left"/>
    </xf>
    <xf numFmtId="0" fontId="17" fillId="22" borderId="10" xfId="0" applyFont="1" applyFill="1" applyBorder="1" applyAlignment="1">
      <alignment horizontal="center"/>
    </xf>
    <xf numFmtId="0" fontId="17" fillId="17" borderId="7" xfId="0" applyFont="1" applyFill="1" applyBorder="1" applyAlignment="1">
      <alignment horizontal="center"/>
    </xf>
    <xf numFmtId="0" fontId="17" fillId="17" borderId="16" xfId="0" applyFont="1" applyFill="1" applyBorder="1" applyAlignment="1">
      <alignment horizontal="center"/>
    </xf>
    <xf numFmtId="0" fontId="17" fillId="17" borderId="9" xfId="0" applyFont="1" applyFill="1" applyBorder="1" applyAlignment="1">
      <alignment horizontal="center"/>
    </xf>
    <xf numFmtId="0" fontId="17" fillId="17" borderId="10" xfId="0" applyFont="1" applyFill="1" applyBorder="1" applyAlignment="1">
      <alignment horizontal="center"/>
    </xf>
    <xf numFmtId="0" fontId="17" fillId="17" borderId="14" xfId="0" applyFont="1" applyFill="1" applyBorder="1" applyAlignment="1">
      <alignment horizontal="center"/>
    </xf>
    <xf numFmtId="0" fontId="17" fillId="11" borderId="16" xfId="0" applyFont="1" applyFill="1" applyBorder="1" applyAlignment="1">
      <alignment horizontal="center"/>
    </xf>
    <xf numFmtId="0" fontId="17" fillId="11" borderId="10" xfId="0" applyFont="1" applyFill="1" applyBorder="1" applyAlignment="1">
      <alignment horizontal="center"/>
    </xf>
    <xf numFmtId="0" fontId="17" fillId="11" borderId="14" xfId="0" applyFont="1" applyFill="1" applyBorder="1" applyAlignment="1">
      <alignment horizontal="center"/>
    </xf>
    <xf numFmtId="0" fontId="17" fillId="17" borderId="11" xfId="0" applyFont="1" applyFill="1" applyBorder="1" applyAlignment="1">
      <alignment horizontal="left" vertical="center"/>
    </xf>
    <xf numFmtId="0" fontId="17" fillId="17" borderId="12" xfId="0" applyFont="1" applyFill="1" applyBorder="1" applyAlignment="1">
      <alignment horizontal="center" vertical="center"/>
    </xf>
    <xf numFmtId="0" fontId="17" fillId="11" borderId="11" xfId="0" applyFont="1" applyFill="1" applyBorder="1" applyAlignment="1">
      <alignment horizontal="left" vertical="center"/>
    </xf>
    <xf numFmtId="0" fontId="17" fillId="11" borderId="12" xfId="0" applyFont="1" applyFill="1" applyBorder="1" applyAlignment="1">
      <alignment horizontal="center" vertical="center"/>
    </xf>
    <xf numFmtId="0" fontId="17" fillId="11" borderId="13" xfId="0" applyFont="1" applyFill="1" applyBorder="1" applyAlignment="1">
      <alignment horizontal="center" vertical="center"/>
    </xf>
    <xf numFmtId="166" fontId="2" fillId="13" borderId="1" xfId="0" applyNumberFormat="1" applyFont="1" applyFill="1" applyBorder="1" applyAlignment="1">
      <alignment horizontal="center"/>
    </xf>
    <xf numFmtId="166" fontId="2" fillId="17" borderId="1" xfId="0" applyNumberFormat="1" applyFont="1" applyFill="1" applyBorder="1" applyAlignment="1">
      <alignment horizontal="center"/>
    </xf>
    <xf numFmtId="0" fontId="0" fillId="24" borderId="1" xfId="0" applyFill="1" applyBorder="1" applyAlignment="1">
      <alignment wrapText="1"/>
    </xf>
    <xf numFmtId="0" fontId="0" fillId="25" borderId="1" xfId="0" applyFill="1" applyBorder="1" applyAlignment="1">
      <alignment wrapText="1"/>
    </xf>
    <xf numFmtId="0" fontId="0" fillId="26" borderId="1" xfId="0" applyFill="1" applyBorder="1" applyAlignment="1">
      <alignment wrapText="1"/>
    </xf>
    <xf numFmtId="0" fontId="0" fillId="27" borderId="1" xfId="0" applyFill="1" applyBorder="1" applyAlignment="1">
      <alignment wrapText="1"/>
    </xf>
    <xf numFmtId="0" fontId="0" fillId="28" borderId="1" xfId="0" applyFill="1" applyBorder="1" applyAlignment="1">
      <alignment wrapText="1"/>
    </xf>
    <xf numFmtId="0" fontId="26" fillId="5" borderId="3" xfId="5" applyFill="1" applyBorder="1" applyAlignment="1" applyProtection="1">
      <alignment wrapText="1"/>
      <protection locked="0"/>
    </xf>
    <xf numFmtId="0" fontId="26" fillId="0" borderId="1" xfId="5" applyBorder="1" applyAlignment="1" applyProtection="1">
      <alignment wrapText="1"/>
      <protection locked="0"/>
    </xf>
    <xf numFmtId="0" fontId="26" fillId="0" borderId="1" xfId="5" applyBorder="1" applyAlignment="1">
      <alignment wrapText="1"/>
    </xf>
    <xf numFmtId="0" fontId="26" fillId="0" borderId="1" xfId="5" applyBorder="1" applyAlignment="1">
      <alignment horizontal="left" vertical="center" wrapText="1"/>
    </xf>
    <xf numFmtId="0" fontId="26" fillId="0" borderId="1" xfId="5" applyBorder="1" applyAlignment="1">
      <alignment vertical="top" wrapText="1"/>
    </xf>
    <xf numFmtId="0" fontId="1" fillId="0" borderId="1" xfId="0" applyFont="1" applyBorder="1"/>
    <xf numFmtId="0" fontId="26" fillId="0" borderId="1" xfId="5" applyBorder="1"/>
    <xf numFmtId="14" fontId="0" fillId="0" borderId="1" xfId="0" applyNumberFormat="1" applyBorder="1"/>
    <xf numFmtId="0" fontId="0" fillId="23" borderId="1" xfId="0" applyFill="1" applyBorder="1"/>
    <xf numFmtId="14" fontId="0" fillId="23" borderId="1" xfId="0" applyNumberFormat="1" applyFill="1" applyBorder="1"/>
    <xf numFmtId="0" fontId="28" fillId="0" borderId="0" xfId="0" applyFont="1" applyAlignment="1">
      <alignment horizontal="left" textRotation="45" wrapText="1"/>
    </xf>
    <xf numFmtId="0" fontId="0" fillId="0" borderId="0" xfId="0" applyAlignment="1">
      <alignment horizontal="left" textRotation="45" wrapText="1"/>
    </xf>
    <xf numFmtId="0" fontId="28" fillId="0" borderId="0" xfId="0" applyFont="1" applyAlignment="1">
      <alignment textRotation="45" wrapText="1"/>
    </xf>
    <xf numFmtId="170" fontId="2" fillId="0" borderId="1" xfId="0" applyNumberFormat="1" applyFont="1" applyBorder="1" applyAlignment="1">
      <alignment horizontal="left"/>
    </xf>
    <xf numFmtId="0" fontId="17" fillId="17" borderId="0" xfId="0" applyFont="1" applyFill="1" applyAlignment="1">
      <alignment horizontal="center"/>
    </xf>
    <xf numFmtId="0" fontId="17" fillId="11" borderId="0" xfId="0" applyFont="1" applyFill="1" applyAlignment="1">
      <alignment horizontal="center"/>
    </xf>
    <xf numFmtId="0" fontId="7" fillId="13" borderId="3" xfId="0" applyFont="1" applyFill="1" applyBorder="1" applyAlignment="1" applyProtection="1">
      <alignment vertical="center"/>
      <protection locked="0"/>
    </xf>
    <xf numFmtId="0" fontId="8" fillId="0" borderId="12" xfId="0" applyFont="1" applyBorder="1" applyAlignment="1" applyProtection="1">
      <alignment horizontal="left" vertical="center"/>
      <protection locked="0"/>
    </xf>
    <xf numFmtId="2" fontId="2" fillId="8" borderId="1" xfId="0" applyNumberFormat="1" applyFont="1" applyFill="1" applyBorder="1" applyAlignment="1">
      <alignment horizontal="center"/>
    </xf>
    <xf numFmtId="166" fontId="2" fillId="8" borderId="1" xfId="0" applyNumberFormat="1" applyFont="1" applyFill="1" applyBorder="1" applyAlignment="1">
      <alignment horizontal="center"/>
    </xf>
    <xf numFmtId="2" fontId="7" fillId="13" borderId="1" xfId="0" applyNumberFormat="1" applyFont="1" applyFill="1" applyBorder="1" applyAlignment="1">
      <alignment horizontal="center" vertical="center"/>
    </xf>
    <xf numFmtId="0" fontId="5" fillId="0" borderId="1" xfId="0" applyFont="1" applyBorder="1" applyAlignment="1">
      <alignment wrapText="1"/>
    </xf>
    <xf numFmtId="0" fontId="5" fillId="0" borderId="1" xfId="0" applyFont="1" applyBorder="1"/>
    <xf numFmtId="0" fontId="3" fillId="0" borderId="1" xfId="0" applyFont="1" applyBorder="1"/>
    <xf numFmtId="0" fontId="0" fillId="0" borderId="0" xfId="0" applyAlignment="1">
      <alignment horizontal="center" vertical="center"/>
    </xf>
    <xf numFmtId="0" fontId="7" fillId="14" borderId="11" xfId="0" applyFont="1" applyFill="1" applyBorder="1" applyAlignment="1" applyProtection="1">
      <alignment horizontal="center" vertical="center" wrapText="1"/>
      <protection locked="0"/>
    </xf>
    <xf numFmtId="0" fontId="7" fillId="14" borderId="6" xfId="0" applyFont="1" applyFill="1" applyBorder="1" applyAlignment="1" applyProtection="1">
      <alignment horizontal="center" vertical="center" wrapText="1"/>
      <protection locked="0"/>
    </xf>
    <xf numFmtId="0" fontId="7" fillId="14" borderId="16" xfId="0" applyFont="1" applyFill="1" applyBorder="1" applyAlignment="1" applyProtection="1">
      <alignment horizontal="center" vertical="center" wrapText="1"/>
      <protection locked="0"/>
    </xf>
    <xf numFmtId="0" fontId="7" fillId="14" borderId="10" xfId="0" applyFont="1" applyFill="1" applyBorder="1" applyAlignment="1" applyProtection="1">
      <alignment horizontal="center" vertical="center" wrapText="1"/>
      <protection locked="0"/>
    </xf>
    <xf numFmtId="0" fontId="7" fillId="14" borderId="7" xfId="0" applyFont="1" applyFill="1" applyBorder="1" applyAlignment="1" applyProtection="1">
      <alignment horizontal="center" vertical="center" wrapText="1"/>
      <protection locked="0"/>
    </xf>
    <xf numFmtId="0" fontId="17" fillId="22" borderId="6" xfId="0" applyFont="1" applyFill="1" applyBorder="1" applyAlignment="1">
      <alignment horizontal="center" vertical="center" wrapText="1"/>
    </xf>
    <xf numFmtId="0" fontId="24" fillId="2" borderId="0" xfId="0" applyFont="1" applyFill="1" applyAlignment="1">
      <alignment horizontal="center" vertical="center"/>
    </xf>
    <xf numFmtId="0" fontId="0" fillId="17" borderId="0" xfId="0" applyFill="1" applyAlignment="1">
      <alignment horizontal="left"/>
    </xf>
    <xf numFmtId="0" fontId="29" fillId="29" borderId="0" xfId="0" applyFont="1" applyFill="1" applyAlignment="1">
      <alignment horizontal="center"/>
    </xf>
    <xf numFmtId="0" fontId="1" fillId="0" borderId="0" xfId="0" applyFont="1"/>
    <xf numFmtId="0" fontId="8" fillId="0" borderId="12" xfId="0" applyFont="1" applyBorder="1" applyAlignment="1" applyProtection="1">
      <alignment vertical="center"/>
      <protection locked="0"/>
    </xf>
    <xf numFmtId="0" fontId="9" fillId="0" borderId="12" xfId="0" applyFont="1" applyBorder="1" applyAlignment="1" applyProtection="1">
      <alignment horizontal="center" vertical="center"/>
      <protection locked="0"/>
    </xf>
    <xf numFmtId="1" fontId="9" fillId="0" borderId="13" xfId="0" applyNumberFormat="1" applyFont="1" applyBorder="1" applyAlignment="1" applyProtection="1">
      <alignment horizontal="center" vertical="center"/>
      <protection locked="0"/>
    </xf>
    <xf numFmtId="1" fontId="9" fillId="0" borderId="8" xfId="0" applyNumberFormat="1" applyFont="1" applyBorder="1" applyAlignment="1" applyProtection="1">
      <alignment horizontal="center" vertical="center"/>
      <protection locked="0"/>
    </xf>
    <xf numFmtId="0" fontId="9" fillId="0" borderId="14" xfId="0" applyFont="1" applyBorder="1" applyAlignment="1" applyProtection="1">
      <alignment horizontal="left" vertical="center"/>
      <protection locked="0"/>
    </xf>
    <xf numFmtId="1" fontId="9" fillId="0" borderId="15" xfId="0" applyNumberFormat="1" applyFont="1" applyBorder="1" applyAlignment="1" applyProtection="1">
      <alignment horizontal="center" vertical="center"/>
      <protection locked="0"/>
    </xf>
    <xf numFmtId="1" fontId="7" fillId="14" borderId="11" xfId="0" applyNumberFormat="1" applyFont="1" applyFill="1" applyBorder="1" applyAlignment="1" applyProtection="1">
      <alignment horizontal="center" vertical="center" wrapText="1"/>
      <protection locked="0"/>
    </xf>
    <xf numFmtId="0" fontId="7" fillId="14" borderId="16" xfId="0" applyFont="1" applyFill="1" applyBorder="1" applyAlignment="1" applyProtection="1">
      <alignment vertical="center" wrapText="1"/>
      <protection locked="0"/>
    </xf>
    <xf numFmtId="0" fontId="9" fillId="22" borderId="16" xfId="0" applyFont="1" applyFill="1" applyBorder="1" applyAlignment="1">
      <alignment horizontal="center" vertical="center" wrapText="1"/>
    </xf>
    <xf numFmtId="0" fontId="7" fillId="14" borderId="7" xfId="0" applyFont="1" applyFill="1" applyBorder="1" applyAlignment="1" applyProtection="1">
      <alignment vertical="center" wrapText="1"/>
      <protection locked="0"/>
    </xf>
    <xf numFmtId="1" fontId="7" fillId="14" borderId="7" xfId="0" applyNumberFormat="1" applyFont="1" applyFill="1" applyBorder="1" applyAlignment="1" applyProtection="1">
      <alignment horizontal="center" vertical="center" wrapText="1"/>
      <protection locked="0"/>
    </xf>
    <xf numFmtId="0" fontId="7" fillId="14" borderId="10" xfId="0" applyFont="1" applyFill="1" applyBorder="1" applyAlignment="1" applyProtection="1">
      <alignment vertical="center" wrapText="1"/>
      <protection locked="0"/>
    </xf>
    <xf numFmtId="0" fontId="21" fillId="22" borderId="10" xfId="0" applyFont="1" applyFill="1" applyBorder="1" applyAlignment="1">
      <alignment horizontal="center" vertical="center" wrapText="1"/>
    </xf>
    <xf numFmtId="0" fontId="7" fillId="14" borderId="9" xfId="0" applyFont="1" applyFill="1" applyBorder="1" applyAlignment="1" applyProtection="1">
      <alignment vertical="center" wrapText="1"/>
      <protection locked="0"/>
    </xf>
    <xf numFmtId="1" fontId="7" fillId="14" borderId="9" xfId="0" applyNumberFormat="1" applyFont="1" applyFill="1" applyBorder="1" applyAlignment="1" applyProtection="1">
      <alignment horizontal="center" vertical="center" wrapText="1"/>
      <protection locked="0"/>
    </xf>
    <xf numFmtId="0" fontId="5" fillId="0" borderId="0" xfId="0" applyFont="1" applyAlignment="1">
      <alignment horizontal="center"/>
    </xf>
    <xf numFmtId="0" fontId="8" fillId="0" borderId="13" xfId="0" applyFont="1" applyBorder="1" applyAlignment="1" applyProtection="1">
      <alignment horizontal="left" vertical="center"/>
      <protection locked="0"/>
    </xf>
    <xf numFmtId="0" fontId="7" fillId="0" borderId="0" xfId="0" applyFont="1" applyAlignment="1">
      <alignment horizontal="center"/>
    </xf>
    <xf numFmtId="2" fontId="9" fillId="0" borderId="0" xfId="0" applyNumberFormat="1" applyFont="1" applyAlignment="1" applyProtection="1">
      <alignment horizontal="right" vertical="center"/>
      <protection locked="0"/>
    </xf>
    <xf numFmtId="0" fontId="9" fillId="0" borderId="0" xfId="0" applyFont="1" applyAlignment="1" applyProtection="1">
      <alignment horizontal="center" vertical="center"/>
      <protection locked="0"/>
    </xf>
    <xf numFmtId="0" fontId="9" fillId="0" borderId="14" xfId="0" applyFont="1" applyBorder="1" applyAlignment="1" applyProtection="1">
      <alignment horizontal="right" vertical="center"/>
      <protection locked="0"/>
    </xf>
    <xf numFmtId="0" fontId="5" fillId="0" borderId="0" xfId="0" applyFont="1" applyAlignment="1">
      <alignment horizontal="center" vertical="center"/>
    </xf>
    <xf numFmtId="0" fontId="7" fillId="0" borderId="3" xfId="0" applyFont="1" applyBorder="1" applyAlignment="1" applyProtection="1">
      <alignment vertical="center"/>
      <protection locked="0"/>
    </xf>
    <xf numFmtId="0" fontId="5" fillId="0" borderId="5" xfId="0" applyFont="1" applyBorder="1" applyAlignment="1" applyProtection="1">
      <alignment vertical="center"/>
      <protection locked="0"/>
    </xf>
    <xf numFmtId="0" fontId="7" fillId="11" borderId="3" xfId="0" applyFont="1" applyFill="1" applyBorder="1" applyAlignment="1" applyProtection="1">
      <alignment vertical="center"/>
      <protection locked="0"/>
    </xf>
    <xf numFmtId="0" fontId="5" fillId="11" borderId="5" xfId="0" applyFont="1" applyFill="1" applyBorder="1" applyAlignment="1" applyProtection="1">
      <alignment vertical="center"/>
      <protection locked="0"/>
    </xf>
    <xf numFmtId="0" fontId="7" fillId="13" borderId="3" xfId="0" applyFont="1" applyFill="1" applyBorder="1" applyAlignment="1">
      <alignment vertical="center"/>
    </xf>
    <xf numFmtId="0" fontId="7" fillId="13" borderId="5" xfId="0" applyFont="1" applyFill="1" applyBorder="1" applyAlignment="1">
      <alignment vertical="center" wrapText="1"/>
    </xf>
    <xf numFmtId="0" fontId="7" fillId="13" borderId="5" xfId="0" applyFont="1" applyFill="1" applyBorder="1" applyAlignment="1">
      <alignment horizontal="center" vertical="center" wrapText="1"/>
    </xf>
    <xf numFmtId="0" fontId="7" fillId="13" borderId="4" xfId="0" applyFont="1" applyFill="1" applyBorder="1" applyAlignment="1">
      <alignment horizontal="center" vertical="center" wrapText="1"/>
    </xf>
    <xf numFmtId="0" fontId="7" fillId="13" borderId="1" xfId="0" applyFont="1" applyFill="1" applyBorder="1" applyAlignment="1">
      <alignment horizontal="center" vertical="center" wrapText="1"/>
    </xf>
    <xf numFmtId="0" fontId="2" fillId="15" borderId="1" xfId="0" applyFont="1" applyFill="1" applyBorder="1" applyAlignment="1">
      <alignment horizontal="center" vertical="center"/>
    </xf>
    <xf numFmtId="2" fontId="2" fillId="0" borderId="1" xfId="0" applyNumberFormat="1" applyFont="1" applyBorder="1" applyAlignment="1" applyProtection="1">
      <alignment vertical="center"/>
      <protection locked="0"/>
    </xf>
    <xf numFmtId="1" fontId="2" fillId="0" borderId="1" xfId="0" applyNumberFormat="1" applyFont="1" applyBorder="1" applyAlignment="1" applyProtection="1">
      <alignment vertical="center"/>
      <protection locked="0"/>
    </xf>
    <xf numFmtId="3" fontId="2" fillId="0" borderId="1" xfId="0" applyNumberFormat="1" applyFont="1" applyBorder="1" applyAlignment="1" applyProtection="1">
      <alignment vertical="center"/>
      <protection locked="0"/>
    </xf>
    <xf numFmtId="166" fontId="2" fillId="8" borderId="1" xfId="2" applyNumberFormat="1" applyFont="1" applyFill="1" applyBorder="1" applyAlignment="1" applyProtection="1">
      <alignment horizontal="center" vertical="center"/>
      <protection locked="0"/>
    </xf>
    <xf numFmtId="0" fontId="3" fillId="0" borderId="1" xfId="0" applyFont="1" applyBorder="1" applyAlignment="1">
      <alignment wrapText="1"/>
    </xf>
    <xf numFmtId="2" fontId="17" fillId="13" borderId="1" xfId="0" applyNumberFormat="1" applyFont="1" applyFill="1" applyBorder="1" applyAlignment="1">
      <alignment horizontal="center" vertical="center"/>
    </xf>
    <xf numFmtId="166" fontId="17" fillId="13" borderId="1" xfId="0" applyNumberFormat="1" applyFont="1" applyFill="1" applyBorder="1" applyAlignment="1">
      <alignment horizontal="center" vertical="center"/>
    </xf>
    <xf numFmtId="0" fontId="8" fillId="0" borderId="12" xfId="0" applyFont="1" applyBorder="1" applyAlignment="1" applyProtection="1">
      <alignment horizontal="right" vertical="center"/>
      <protection locked="0"/>
    </xf>
    <xf numFmtId="0" fontId="7" fillId="12" borderId="3" xfId="0" applyFont="1" applyFill="1" applyBorder="1" applyAlignment="1" applyProtection="1">
      <alignment horizontal="left" vertical="center"/>
      <protection locked="0"/>
    </xf>
    <xf numFmtId="0" fontId="7" fillId="12" borderId="5" xfId="0" applyFont="1" applyFill="1" applyBorder="1" applyAlignment="1" applyProtection="1">
      <alignment horizontal="left" vertical="center"/>
      <protection locked="0"/>
    </xf>
    <xf numFmtId="0" fontId="7" fillId="13" borderId="5" xfId="0" applyFont="1" applyFill="1" applyBorder="1" applyAlignment="1" applyProtection="1">
      <alignment vertical="center"/>
      <protection locked="0"/>
    </xf>
    <xf numFmtId="0" fontId="7" fillId="0" borderId="1" xfId="2" applyFont="1" applyFill="1" applyBorder="1" applyAlignment="1" applyProtection="1">
      <alignment vertical="center"/>
      <protection locked="0"/>
    </xf>
    <xf numFmtId="0" fontId="7" fillId="0" borderId="5" xfId="2" applyFont="1" applyFill="1" applyBorder="1" applyAlignment="1" applyProtection="1">
      <alignment vertical="center"/>
      <protection locked="0"/>
    </xf>
    <xf numFmtId="0" fontId="7" fillId="13" borderId="12" xfId="0" applyFont="1" applyFill="1" applyBorder="1" applyAlignment="1" applyProtection="1">
      <alignment vertical="center"/>
      <protection locked="0"/>
    </xf>
    <xf numFmtId="0" fontId="7" fillId="13" borderId="13" xfId="0" applyFont="1" applyFill="1" applyBorder="1" applyAlignment="1" applyProtection="1">
      <alignment vertical="center"/>
      <protection locked="0"/>
    </xf>
    <xf numFmtId="0" fontId="20" fillId="15" borderId="6" xfId="0" applyFont="1" applyFill="1" applyBorder="1" applyAlignment="1" applyProtection="1">
      <alignment horizontal="left" vertical="center"/>
      <protection locked="0"/>
    </xf>
    <xf numFmtId="0" fontId="2" fillId="15" borderId="6" xfId="0" applyFont="1" applyFill="1" applyBorder="1" applyAlignment="1" applyProtection="1">
      <alignment horizontal="center" vertical="center"/>
      <protection locked="0"/>
    </xf>
    <xf numFmtId="4" fontId="2" fillId="8" borderId="1" xfId="2" applyNumberFormat="1" applyFont="1" applyFill="1" applyBorder="1" applyAlignment="1" applyProtection="1">
      <alignment horizontal="right" vertical="top"/>
      <protection locked="0"/>
    </xf>
    <xf numFmtId="4" fontId="2" fillId="8" borderId="1" xfId="4" applyNumberFormat="1" applyFont="1" applyFill="1" applyBorder="1" applyAlignment="1" applyProtection="1">
      <alignment horizontal="right" vertical="top"/>
      <protection locked="0"/>
    </xf>
    <xf numFmtId="166" fontId="2" fillId="8" borderId="1" xfId="4" applyNumberFormat="1" applyFont="1" applyFill="1" applyBorder="1" applyAlignment="1" applyProtection="1">
      <alignment horizontal="right" vertical="top"/>
      <protection locked="0"/>
    </xf>
    <xf numFmtId="4" fontId="7" fillId="13" borderId="1" xfId="0" applyNumberFormat="1" applyFont="1" applyFill="1" applyBorder="1" applyAlignment="1" applyProtection="1">
      <alignment horizontal="center" vertical="center"/>
      <protection locked="0"/>
    </xf>
    <xf numFmtId="1" fontId="0" fillId="0" borderId="0" xfId="0" applyNumberFormat="1" applyAlignment="1">
      <alignment horizontal="center" vertical="center"/>
    </xf>
    <xf numFmtId="170" fontId="0" fillId="0" borderId="0" xfId="0" applyNumberFormat="1" applyAlignment="1">
      <alignment horizontal="center" vertical="center"/>
    </xf>
    <xf numFmtId="0" fontId="7" fillId="13" borderId="5" xfId="0" applyFont="1" applyFill="1" applyBorder="1" applyAlignment="1">
      <alignment vertical="center"/>
    </xf>
    <xf numFmtId="0" fontId="7" fillId="13" borderId="4" xfId="0" applyFont="1" applyFill="1" applyBorder="1" applyAlignment="1">
      <alignment vertical="center"/>
    </xf>
    <xf numFmtId="2" fontId="2" fillId="0" borderId="1" xfId="0" applyNumberFormat="1" applyFont="1" applyBorder="1" applyAlignment="1">
      <alignment horizontal="left" vertical="center"/>
    </xf>
    <xf numFmtId="166" fontId="2" fillId="0" borderId="1" xfId="0" applyNumberFormat="1" applyFont="1" applyBorder="1" applyAlignment="1">
      <alignment vertical="center"/>
    </xf>
    <xf numFmtId="2" fontId="2" fillId="0" borderId="1" xfId="0" applyNumberFormat="1" applyFont="1" applyBorder="1"/>
    <xf numFmtId="0" fontId="2" fillId="0" borderId="1" xfId="0" applyFont="1" applyBorder="1"/>
    <xf numFmtId="0" fontId="2" fillId="0" borderId="1" xfId="0" applyFont="1" applyBorder="1" applyAlignment="1">
      <alignment wrapText="1"/>
    </xf>
    <xf numFmtId="2" fontId="5" fillId="0" borderId="0" xfId="0" applyNumberFormat="1" applyFont="1" applyAlignment="1">
      <alignment vertical="center"/>
    </xf>
    <xf numFmtId="165" fontId="5" fillId="0" borderId="0" xfId="0" applyNumberFormat="1" applyFont="1" applyAlignment="1">
      <alignment vertical="center"/>
    </xf>
    <xf numFmtId="170" fontId="5" fillId="0" borderId="0" xfId="0" applyNumberFormat="1" applyFont="1" applyAlignment="1">
      <alignment vertical="center"/>
    </xf>
    <xf numFmtId="1" fontId="5" fillId="0" borderId="0" xfId="0" applyNumberFormat="1" applyFont="1" applyAlignment="1">
      <alignment horizontal="center" vertical="center"/>
    </xf>
    <xf numFmtId="170" fontId="5" fillId="0" borderId="0" xfId="0" applyNumberFormat="1" applyFont="1" applyAlignment="1">
      <alignment horizontal="center" vertical="center"/>
    </xf>
    <xf numFmtId="0" fontId="2" fillId="0" borderId="1" xfId="0" applyFont="1" applyBorder="1" applyAlignment="1" applyProtection="1">
      <alignment horizontal="left" vertical="top"/>
      <protection locked="0"/>
    </xf>
    <xf numFmtId="166" fontId="2" fillId="0" borderId="1" xfId="0" applyNumberFormat="1" applyFont="1" applyBorder="1" applyAlignment="1">
      <alignment horizontal="left" vertical="top"/>
    </xf>
    <xf numFmtId="0" fontId="2" fillId="0" borderId="1" xfId="0" applyFont="1" applyBorder="1" applyAlignment="1">
      <alignment horizontal="left" vertical="top"/>
    </xf>
    <xf numFmtId="1" fontId="2" fillId="0" borderId="1" xfId="0" applyNumberFormat="1" applyFont="1" applyBorder="1" applyAlignment="1">
      <alignment horizontal="center" vertical="top"/>
    </xf>
    <xf numFmtId="3" fontId="2" fillId="0" borderId="1" xfId="0" applyNumberFormat="1" applyFont="1" applyBorder="1" applyAlignment="1">
      <alignment horizontal="center" vertical="center"/>
    </xf>
    <xf numFmtId="1" fontId="2" fillId="0" borderId="1" xfId="0" applyNumberFormat="1" applyFont="1" applyBorder="1" applyAlignment="1">
      <alignment vertical="center"/>
    </xf>
    <xf numFmtId="3" fontId="2" fillId="0" borderId="1" xfId="0" applyNumberFormat="1" applyFont="1" applyBorder="1" applyAlignment="1">
      <alignment vertical="center"/>
    </xf>
    <xf numFmtId="1" fontId="2" fillId="0" borderId="1" xfId="0" applyNumberFormat="1" applyFont="1" applyBorder="1" applyAlignment="1" applyProtection="1">
      <alignment horizontal="right" vertical="top"/>
      <protection locked="0"/>
    </xf>
    <xf numFmtId="0" fontId="2" fillId="0" borderId="1" xfId="0" applyFont="1" applyBorder="1" applyAlignment="1" applyProtection="1">
      <alignment horizontal="right" vertical="top"/>
      <protection locked="0"/>
    </xf>
    <xf numFmtId="0" fontId="2" fillId="0" borderId="1" xfId="0" applyFont="1" applyBorder="1" applyAlignment="1">
      <alignment vertical="center"/>
    </xf>
    <xf numFmtId="165" fontId="2" fillId="0" borderId="1" xfId="0" applyNumberFormat="1" applyFont="1" applyBorder="1" applyAlignment="1">
      <alignment vertical="center"/>
    </xf>
    <xf numFmtId="170" fontId="2" fillId="0" borderId="10" xfId="0" applyNumberFormat="1" applyFont="1" applyBorder="1" applyAlignment="1">
      <alignment horizontal="left" vertical="center"/>
    </xf>
    <xf numFmtId="0" fontId="2" fillId="0" borderId="10" xfId="0" applyFont="1" applyBorder="1"/>
    <xf numFmtId="2" fontId="2" fillId="0" borderId="1" xfId="0" applyNumberFormat="1" applyFont="1" applyBorder="1" applyAlignment="1">
      <alignment horizontal="center" vertical="center"/>
    </xf>
    <xf numFmtId="0" fontId="17" fillId="13" borderId="1" xfId="0" applyFont="1" applyFill="1" applyBorder="1" applyAlignment="1">
      <alignment horizontal="center" vertical="center" wrapText="1"/>
    </xf>
    <xf numFmtId="0" fontId="0" fillId="0" borderId="1" xfId="0" applyBorder="1" applyAlignment="1">
      <alignment horizontal="left" wrapText="1"/>
    </xf>
    <xf numFmtId="0" fontId="13" fillId="15" borderId="1" xfId="0" applyFont="1" applyFill="1" applyBorder="1" applyAlignment="1" applyProtection="1">
      <alignment horizontal="center" vertical="center"/>
      <protection locked="0"/>
    </xf>
    <xf numFmtId="0" fontId="1" fillId="0" borderId="0" xfId="0" applyFont="1" applyAlignment="1">
      <alignment horizontal="center"/>
    </xf>
    <xf numFmtId="0" fontId="1" fillId="17" borderId="0" xfId="0" applyFont="1" applyFill="1" applyAlignment="1">
      <alignment horizontal="right"/>
    </xf>
    <xf numFmtId="0" fontId="30" fillId="17" borderId="0" xfId="0" applyFont="1" applyFill="1" applyAlignment="1">
      <alignment horizontal="right"/>
    </xf>
    <xf numFmtId="0" fontId="30" fillId="17" borderId="0" xfId="0" applyFont="1" applyFill="1" applyAlignment="1">
      <alignment horizontal="center"/>
    </xf>
    <xf numFmtId="0" fontId="0" fillId="0" borderId="0" xfId="0" applyAlignment="1">
      <alignment horizontal="left"/>
    </xf>
    <xf numFmtId="0" fontId="31" fillId="13" borderId="1" xfId="0" applyFont="1" applyFill="1" applyBorder="1" applyAlignment="1" applyProtection="1">
      <alignment horizontal="center" vertical="center" wrapText="1"/>
      <protection locked="0"/>
    </xf>
    <xf numFmtId="171" fontId="2" fillId="13" borderId="1" xfId="0" applyNumberFormat="1" applyFont="1" applyFill="1" applyBorder="1" applyAlignment="1">
      <alignment horizontal="right" vertical="top"/>
    </xf>
    <xf numFmtId="2" fontId="2" fillId="16" borderId="1" xfId="0" applyNumberFormat="1" applyFont="1" applyFill="1" applyBorder="1" applyAlignment="1" applyProtection="1">
      <alignment vertical="center"/>
      <protection locked="0"/>
    </xf>
    <xf numFmtId="1" fontId="2" fillId="16" borderId="1" xfId="0" applyNumberFormat="1" applyFont="1" applyFill="1" applyBorder="1" applyAlignment="1" applyProtection="1">
      <alignment vertical="center"/>
      <protection locked="0"/>
    </xf>
    <xf numFmtId="3" fontId="2" fillId="16" borderId="1" xfId="0" applyNumberFormat="1" applyFont="1" applyFill="1" applyBorder="1" applyAlignment="1" applyProtection="1">
      <alignment vertical="center"/>
      <protection locked="0"/>
    </xf>
    <xf numFmtId="0" fontId="0" fillId="0" borderId="1" xfId="0" applyBorder="1" applyAlignment="1">
      <alignment horizontal="center" wrapText="1"/>
    </xf>
    <xf numFmtId="0" fontId="14" fillId="0" borderId="1" xfId="0" applyFont="1" applyBorder="1" applyProtection="1">
      <protection locked="0"/>
    </xf>
    <xf numFmtId="0" fontId="15" fillId="0" borderId="1" xfId="0" applyFont="1" applyBorder="1" applyAlignment="1" applyProtection="1">
      <alignment vertical="top"/>
      <protection locked="0"/>
    </xf>
    <xf numFmtId="0" fontId="33" fillId="19" borderId="11" xfId="7" applyFont="1" applyFill="1" applyBorder="1" applyAlignment="1">
      <alignment horizontal="centerContinuous"/>
    </xf>
    <xf numFmtId="0" fontId="32" fillId="19" borderId="12" xfId="7" applyFill="1" applyBorder="1" applyAlignment="1">
      <alignment horizontal="centerContinuous"/>
    </xf>
    <xf numFmtId="0" fontId="32" fillId="19" borderId="12" xfId="7" applyFill="1" applyBorder="1" applyAlignment="1">
      <alignment horizontal="centerContinuous" vertical="top"/>
    </xf>
    <xf numFmtId="0" fontId="32" fillId="19" borderId="13" xfId="7" applyFill="1" applyBorder="1" applyAlignment="1">
      <alignment horizontal="centerContinuous"/>
    </xf>
    <xf numFmtId="0" fontId="32" fillId="0" borderId="0" xfId="7"/>
    <xf numFmtId="0" fontId="32" fillId="19" borderId="9" xfId="7" applyFill="1" applyBorder="1"/>
    <xf numFmtId="0" fontId="32" fillId="19" borderId="14" xfId="7" applyFill="1" applyBorder="1"/>
    <xf numFmtId="0" fontId="32" fillId="19" borderId="15" xfId="7" applyFill="1" applyBorder="1"/>
    <xf numFmtId="0" fontId="34" fillId="20" borderId="9" xfId="7" applyFont="1" applyFill="1" applyBorder="1" applyAlignment="1">
      <alignment horizontal="left" vertical="center"/>
    </xf>
    <xf numFmtId="0" fontId="32" fillId="20" borderId="14" xfId="7" applyFill="1" applyBorder="1" applyAlignment="1">
      <alignment horizontal="left"/>
    </xf>
    <xf numFmtId="0" fontId="32" fillId="20" borderId="15" xfId="7" applyFill="1" applyBorder="1" applyAlignment="1">
      <alignment horizontal="left"/>
    </xf>
    <xf numFmtId="0" fontId="35" fillId="0" borderId="7" xfId="7" applyFont="1" applyBorder="1" applyAlignment="1">
      <alignment horizontal="left" vertical="center"/>
    </xf>
    <xf numFmtId="0" fontId="35" fillId="0" borderId="0" xfId="7" applyFont="1" applyAlignment="1">
      <alignment horizontal="left" vertical="center"/>
    </xf>
    <xf numFmtId="168" fontId="35" fillId="0" borderId="0" xfId="7" applyNumberFormat="1" applyFont="1" applyAlignment="1">
      <alignment horizontal="left" vertical="center"/>
    </xf>
    <xf numFmtId="0" fontId="35" fillId="0" borderId="0" xfId="7" applyFont="1" applyAlignment="1">
      <alignment horizontal="right" vertical="center"/>
    </xf>
    <xf numFmtId="0" fontId="35" fillId="0" borderId="8" xfId="7" applyFont="1" applyBorder="1" applyAlignment="1">
      <alignment horizontal="right" vertical="center"/>
    </xf>
    <xf numFmtId="165" fontId="35" fillId="0" borderId="8" xfId="7" applyNumberFormat="1" applyFont="1" applyBorder="1" applyAlignment="1">
      <alignment horizontal="right" vertical="center"/>
    </xf>
    <xf numFmtId="1" fontId="35" fillId="0" borderId="8" xfId="7" applyNumberFormat="1" applyFont="1" applyBorder="1" applyAlignment="1">
      <alignment horizontal="right" vertical="center"/>
    </xf>
    <xf numFmtId="2" fontId="35" fillId="0" borderId="8" xfId="7" applyNumberFormat="1" applyFont="1" applyBorder="1" applyAlignment="1">
      <alignment horizontal="right" vertical="center"/>
    </xf>
    <xf numFmtId="0" fontId="35" fillId="0" borderId="9" xfId="7" applyFont="1" applyBorder="1" applyAlignment="1">
      <alignment horizontal="left" vertical="center"/>
    </xf>
    <xf numFmtId="22" fontId="36" fillId="0" borderId="14" xfId="7" applyNumberFormat="1" applyFont="1" applyBorder="1" applyAlignment="1">
      <alignment horizontal="left" vertical="center"/>
    </xf>
    <xf numFmtId="169" fontId="35" fillId="0" borderId="14" xfId="7" applyNumberFormat="1" applyFont="1" applyBorder="1" applyAlignment="1">
      <alignment horizontal="left" vertical="center"/>
    </xf>
    <xf numFmtId="0" fontId="35" fillId="0" borderId="14" xfId="7" applyFont="1" applyBorder="1" applyAlignment="1">
      <alignment horizontal="left" vertical="center"/>
    </xf>
    <xf numFmtId="0" fontId="35" fillId="0" borderId="14" xfId="7" applyFont="1" applyBorder="1" applyAlignment="1">
      <alignment horizontal="right" vertical="center"/>
    </xf>
    <xf numFmtId="14" fontId="35" fillId="0" borderId="15" xfId="7" applyNumberFormat="1" applyFont="1" applyBorder="1" applyAlignment="1">
      <alignment horizontal="right" vertical="center"/>
    </xf>
    <xf numFmtId="0" fontId="37" fillId="0" borderId="0" xfId="7" applyFont="1" applyAlignment="1">
      <alignment horizontal="left" vertical="center"/>
    </xf>
    <xf numFmtId="172" fontId="38" fillId="0" borderId="0" xfId="7" applyNumberFormat="1" applyFont="1" applyAlignment="1">
      <alignment horizontal="left" vertical="center"/>
    </xf>
    <xf numFmtId="0" fontId="32" fillId="0" borderId="0" xfId="7" applyAlignment="1">
      <alignment horizontal="left" vertical="center"/>
    </xf>
    <xf numFmtId="0" fontId="34" fillId="20" borderId="3" xfId="7" applyFont="1" applyFill="1" applyBorder="1" applyAlignment="1">
      <alignment horizontal="left" vertical="center"/>
    </xf>
    <xf numFmtId="0" fontId="32" fillId="20" borderId="5" xfId="7" applyFill="1" applyBorder="1" applyAlignment="1">
      <alignment horizontal="left"/>
    </xf>
    <xf numFmtId="2" fontId="39" fillId="30" borderId="1" xfId="7" applyNumberFormat="1" applyFont="1" applyFill="1" applyBorder="1" applyAlignment="1">
      <alignment horizontal="left" vertical="center"/>
    </xf>
    <xf numFmtId="0" fontId="39" fillId="30" borderId="5" xfId="7" applyFont="1" applyFill="1" applyBorder="1" applyAlignment="1">
      <alignment horizontal="left" vertical="center"/>
    </xf>
    <xf numFmtId="0" fontId="39" fillId="30" borderId="5" xfId="7" applyFont="1" applyFill="1" applyBorder="1" applyAlignment="1">
      <alignment horizontal="center" vertical="center"/>
    </xf>
    <xf numFmtId="0" fontId="39" fillId="30" borderId="5" xfId="7" applyFont="1" applyFill="1" applyBorder="1" applyAlignment="1">
      <alignment horizontal="center"/>
    </xf>
    <xf numFmtId="0" fontId="39" fillId="30" borderId="4" xfId="7" applyFont="1" applyFill="1" applyBorder="1" applyAlignment="1">
      <alignment horizontal="center"/>
    </xf>
    <xf numFmtId="2" fontId="39" fillId="30" borderId="10" xfId="7" applyNumberFormat="1" applyFont="1" applyFill="1" applyBorder="1" applyAlignment="1">
      <alignment horizontal="center" vertical="center" wrapText="1"/>
    </xf>
    <xf numFmtId="0" fontId="39" fillId="30" borderId="7" xfId="7" applyFont="1" applyFill="1" applyBorder="1" applyAlignment="1">
      <alignment horizontal="left" vertical="center"/>
    </xf>
    <xf numFmtId="0" fontId="39" fillId="30" borderId="7" xfId="7" applyFont="1" applyFill="1" applyBorder="1" applyAlignment="1">
      <alignment horizontal="right" vertical="center"/>
    </xf>
    <xf numFmtId="0" fontId="39" fillId="30" borderId="0" xfId="7" applyFont="1" applyFill="1" applyAlignment="1">
      <alignment horizontal="center" vertical="center" wrapText="1"/>
    </xf>
    <xf numFmtId="0" fontId="39" fillId="30" borderId="0" xfId="7" applyFont="1" applyFill="1" applyAlignment="1">
      <alignment horizontal="left" vertical="center"/>
    </xf>
    <xf numFmtId="2" fontId="39" fillId="30" borderId="1" xfId="7" applyNumberFormat="1" applyFont="1" applyFill="1" applyBorder="1" applyAlignment="1">
      <alignment horizontal="center" vertical="center" wrapText="1"/>
    </xf>
    <xf numFmtId="2" fontId="39" fillId="30" borderId="10" xfId="7" applyNumberFormat="1" applyFont="1" applyFill="1" applyBorder="1" applyAlignment="1">
      <alignment horizontal="center" vertical="center"/>
    </xf>
    <xf numFmtId="2" fontId="39" fillId="0" borderId="15" xfId="7" applyNumberFormat="1" applyFont="1" applyBorder="1" applyAlignment="1">
      <alignment horizontal="center" vertical="center"/>
    </xf>
    <xf numFmtId="2" fontId="39" fillId="0" borderId="10" xfId="7" applyNumberFormat="1" applyFont="1" applyBorder="1" applyAlignment="1">
      <alignment horizontal="center" vertical="center"/>
    </xf>
    <xf numFmtId="0" fontId="37" fillId="0" borderId="0" xfId="7" applyFont="1" applyAlignment="1">
      <alignment horizontal="left"/>
    </xf>
    <xf numFmtId="0" fontId="38" fillId="20" borderId="3" xfId="7" applyFont="1" applyFill="1" applyBorder="1" applyAlignment="1">
      <alignment horizontal="left"/>
    </xf>
    <xf numFmtId="0" fontId="38" fillId="20" borderId="5" xfId="7" applyFont="1" applyFill="1" applyBorder="1" applyAlignment="1">
      <alignment horizontal="left"/>
    </xf>
    <xf numFmtId="0" fontId="32" fillId="20" borderId="4" xfId="7" applyFill="1" applyBorder="1" applyAlignment="1">
      <alignment horizontal="left"/>
    </xf>
    <xf numFmtId="0" fontId="38" fillId="30" borderId="17" xfId="7" applyFont="1" applyFill="1" applyBorder="1" applyAlignment="1">
      <alignment horizontal="left"/>
    </xf>
    <xf numFmtId="0" fontId="38" fillId="30" borderId="18" xfId="7" applyFont="1" applyFill="1" applyBorder="1" applyAlignment="1">
      <alignment horizontal="center"/>
    </xf>
    <xf numFmtId="0" fontId="38" fillId="30" borderId="19" xfId="7" applyFont="1" applyFill="1" applyBorder="1" applyAlignment="1">
      <alignment horizontal="center"/>
    </xf>
    <xf numFmtId="0" fontId="32" fillId="30" borderId="20" xfId="7" applyFill="1" applyBorder="1" applyAlignment="1">
      <alignment horizontal="center"/>
    </xf>
    <xf numFmtId="0" fontId="38" fillId="30" borderId="16" xfId="7" applyFont="1" applyFill="1" applyBorder="1" applyAlignment="1">
      <alignment horizontal="center"/>
    </xf>
    <xf numFmtId="0" fontId="38" fillId="30" borderId="21" xfId="7" applyFont="1" applyFill="1" applyBorder="1" applyAlignment="1">
      <alignment horizontal="center"/>
    </xf>
    <xf numFmtId="0" fontId="32" fillId="31" borderId="17" xfId="7" applyFill="1" applyBorder="1"/>
    <xf numFmtId="2" fontId="32" fillId="31" borderId="22" xfId="7" applyNumberFormat="1" applyFill="1" applyBorder="1" applyAlignment="1">
      <alignment horizontal="center"/>
    </xf>
    <xf numFmtId="2" fontId="32" fillId="31" borderId="18" xfId="7" applyNumberFormat="1" applyFill="1" applyBorder="1" applyAlignment="1">
      <alignment horizontal="center"/>
    </xf>
    <xf numFmtId="2" fontId="32" fillId="0" borderId="23" xfId="7" applyNumberFormat="1" applyBorder="1" applyAlignment="1">
      <alignment horizontal="center" vertical="center"/>
    </xf>
    <xf numFmtId="0" fontId="32" fillId="31" borderId="24" xfId="7" applyFill="1" applyBorder="1"/>
    <xf numFmtId="2" fontId="32" fillId="31" borderId="11" xfId="7" applyNumberFormat="1" applyFill="1" applyBorder="1" applyAlignment="1">
      <alignment horizontal="center"/>
    </xf>
    <xf numFmtId="2" fontId="32" fillId="31" borderId="6" xfId="7" applyNumberFormat="1" applyFill="1" applyBorder="1" applyAlignment="1">
      <alignment horizontal="center"/>
    </xf>
    <xf numFmtId="2" fontId="32" fillId="0" borderId="25" xfId="7" applyNumberFormat="1" applyBorder="1" applyAlignment="1">
      <alignment horizontal="center" vertical="center"/>
    </xf>
    <xf numFmtId="0" fontId="32" fillId="31" borderId="26" xfId="7" applyFill="1" applyBorder="1"/>
    <xf numFmtId="2" fontId="32" fillId="31" borderId="27" xfId="7" applyNumberFormat="1" applyFill="1" applyBorder="1" applyAlignment="1">
      <alignment horizontal="center"/>
    </xf>
    <xf numFmtId="2" fontId="32" fillId="31" borderId="28" xfId="7" applyNumberFormat="1" applyFill="1" applyBorder="1" applyAlignment="1">
      <alignment horizontal="center"/>
    </xf>
    <xf numFmtId="2" fontId="32" fillId="0" borderId="29" xfId="7" applyNumberFormat="1" applyBorder="1" applyAlignment="1">
      <alignment horizontal="center" vertical="center"/>
    </xf>
    <xf numFmtId="0" fontId="32" fillId="31" borderId="20" xfId="7" applyFill="1" applyBorder="1"/>
    <xf numFmtId="2" fontId="32" fillId="31" borderId="7" xfId="7" applyNumberFormat="1" applyFill="1" applyBorder="1" applyAlignment="1">
      <alignment horizontal="center"/>
    </xf>
    <xf numFmtId="2" fontId="32" fillId="31" borderId="9" xfId="7" applyNumberFormat="1" applyFill="1" applyBorder="1" applyAlignment="1" applyProtection="1">
      <alignment horizontal="center"/>
      <protection locked="0"/>
    </xf>
    <xf numFmtId="2" fontId="32" fillId="0" borderId="30" xfId="7" applyNumberFormat="1" applyBorder="1" applyAlignment="1">
      <alignment horizontal="center" vertical="center"/>
    </xf>
    <xf numFmtId="2" fontId="32" fillId="0" borderId="31" xfId="7" applyNumberFormat="1" applyBorder="1" applyAlignment="1">
      <alignment horizontal="center" vertical="center"/>
    </xf>
    <xf numFmtId="2" fontId="32" fillId="31" borderId="14" xfId="7" applyNumberFormat="1" applyFill="1" applyBorder="1" applyAlignment="1" applyProtection="1">
      <alignment horizontal="center"/>
      <protection locked="0"/>
    </xf>
    <xf numFmtId="2" fontId="32" fillId="31" borderId="32" xfId="7" applyNumberFormat="1" applyFill="1" applyBorder="1" applyAlignment="1" applyProtection="1">
      <alignment horizontal="center"/>
      <protection locked="0"/>
    </xf>
    <xf numFmtId="2" fontId="32" fillId="0" borderId="33" xfId="7" applyNumberFormat="1" applyBorder="1" applyAlignment="1">
      <alignment horizontal="center" vertical="center"/>
    </xf>
    <xf numFmtId="0" fontId="38" fillId="0" borderId="34" xfId="7" applyFont="1" applyBorder="1"/>
    <xf numFmtId="2" fontId="38" fillId="0" borderId="35" xfId="7" applyNumberFormat="1" applyFont="1" applyBorder="1" applyAlignment="1">
      <alignment horizontal="center"/>
    </xf>
    <xf numFmtId="0" fontId="37" fillId="0" borderId="0" xfId="7" applyFont="1" applyAlignment="1">
      <alignment horizontal="right"/>
    </xf>
    <xf numFmtId="0" fontId="34" fillId="20" borderId="11" xfId="7" applyFont="1" applyFill="1" applyBorder="1" applyAlignment="1">
      <alignment horizontal="left" vertical="center"/>
    </xf>
    <xf numFmtId="0" fontId="34" fillId="20" borderId="11" xfId="7" applyFont="1" applyFill="1" applyBorder="1" applyAlignment="1">
      <alignment horizontal="center" vertical="center"/>
    </xf>
    <xf numFmtId="0" fontId="32" fillId="20" borderId="12" xfId="7" applyFill="1" applyBorder="1" applyAlignment="1">
      <alignment horizontal="left"/>
    </xf>
    <xf numFmtId="0" fontId="38" fillId="30" borderId="6" xfId="7" applyFont="1" applyFill="1" applyBorder="1" applyAlignment="1">
      <alignment horizontal="left" vertical="center"/>
    </xf>
    <xf numFmtId="0" fontId="38" fillId="30" borderId="6" xfId="7" applyFont="1" applyFill="1" applyBorder="1" applyAlignment="1">
      <alignment horizontal="center"/>
    </xf>
    <xf numFmtId="0" fontId="38" fillId="30" borderId="16" xfId="7" applyFont="1" applyFill="1" applyBorder="1" applyAlignment="1">
      <alignment horizontal="left" vertical="center"/>
    </xf>
    <xf numFmtId="0" fontId="32" fillId="30" borderId="16" xfId="7" applyFill="1" applyBorder="1" applyAlignment="1">
      <alignment horizontal="left" vertical="center"/>
    </xf>
    <xf numFmtId="0" fontId="32" fillId="30" borderId="16" xfId="7" applyFill="1" applyBorder="1" applyAlignment="1">
      <alignment horizontal="center"/>
    </xf>
    <xf numFmtId="166" fontId="32" fillId="30" borderId="16" xfId="7" applyNumberFormat="1" applyFill="1" applyBorder="1" applyAlignment="1">
      <alignment horizontal="center"/>
    </xf>
    <xf numFmtId="173" fontId="32" fillId="31" borderId="6" xfId="7" applyNumberFormat="1" applyFill="1" applyBorder="1" applyAlignment="1">
      <alignment horizontal="left" vertical="center"/>
    </xf>
    <xf numFmtId="0" fontId="32" fillId="31" borderId="6" xfId="7" applyFill="1" applyBorder="1" applyAlignment="1">
      <alignment horizontal="center"/>
    </xf>
    <xf numFmtId="173" fontId="32" fillId="31" borderId="16" xfId="7" applyNumberFormat="1" applyFill="1" applyBorder="1" applyAlignment="1">
      <alignment horizontal="left" vertical="center"/>
    </xf>
    <xf numFmtId="0" fontId="32" fillId="31" borderId="16" xfId="7" applyFill="1" applyBorder="1" applyAlignment="1">
      <alignment horizontal="center"/>
    </xf>
    <xf numFmtId="2" fontId="32" fillId="31" borderId="16" xfId="7" applyNumberFormat="1" applyFill="1" applyBorder="1" applyAlignment="1">
      <alignment horizontal="center"/>
    </xf>
    <xf numFmtId="0" fontId="38" fillId="0" borderId="3" xfId="7" applyFont="1" applyBorder="1" applyAlignment="1">
      <alignment vertical="center"/>
    </xf>
    <xf numFmtId="174" fontId="32" fillId="0" borderId="5" xfId="7" applyNumberFormat="1" applyBorder="1" applyAlignment="1">
      <alignment vertical="center"/>
    </xf>
    <xf numFmtId="0" fontId="32" fillId="0" borderId="5" xfId="7" applyBorder="1" applyAlignment="1">
      <alignment vertical="center"/>
    </xf>
    <xf numFmtId="175" fontId="38" fillId="0" borderId="5" xfId="7" applyNumberFormat="1" applyFont="1" applyBorder="1" applyAlignment="1">
      <alignment horizontal="center" vertical="center"/>
    </xf>
    <xf numFmtId="0" fontId="32" fillId="0" borderId="4" xfId="7" applyBorder="1" applyAlignment="1">
      <alignment vertical="center"/>
    </xf>
    <xf numFmtId="0" fontId="38" fillId="0" borderId="0" xfId="7" applyFont="1" applyAlignment="1">
      <alignment vertical="center"/>
    </xf>
    <xf numFmtId="174" fontId="32" fillId="0" borderId="0" xfId="7" applyNumberFormat="1" applyAlignment="1">
      <alignment vertical="center"/>
    </xf>
    <xf numFmtId="0" fontId="32" fillId="0" borderId="0" xfId="7" applyAlignment="1">
      <alignment vertical="center"/>
    </xf>
    <xf numFmtId="175" fontId="38" fillId="0" borderId="0" xfId="7" applyNumberFormat="1" applyFont="1" applyAlignment="1">
      <alignment horizontal="center" vertical="center"/>
    </xf>
    <xf numFmtId="0" fontId="34" fillId="20" borderId="1" xfId="7" applyFont="1" applyFill="1" applyBorder="1" applyAlignment="1">
      <alignment horizontal="center" vertical="center"/>
    </xf>
    <xf numFmtId="0" fontId="38" fillId="20" borderId="1" xfId="7" applyFont="1" applyFill="1" applyBorder="1" applyAlignment="1">
      <alignment horizontal="center" vertical="center"/>
    </xf>
    <xf numFmtId="0" fontId="32" fillId="31" borderId="10" xfId="7" applyFill="1" applyBorder="1"/>
    <xf numFmtId="2" fontId="32" fillId="0" borderId="10" xfId="7" applyNumberFormat="1" applyBorder="1" applyAlignment="1">
      <alignment horizontal="center"/>
    </xf>
    <xf numFmtId="2" fontId="32" fillId="0" borderId="10" xfId="7" applyNumberFormat="1" applyBorder="1" applyAlignment="1">
      <alignment horizontal="center" vertical="center"/>
    </xf>
    <xf numFmtId="2" fontId="38" fillId="0" borderId="10" xfId="7" applyNumberFormat="1" applyFont="1" applyBorder="1" applyAlignment="1">
      <alignment horizontal="center" vertical="center"/>
    </xf>
    <xf numFmtId="0" fontId="32" fillId="31" borderId="1" xfId="7" applyFill="1" applyBorder="1"/>
    <xf numFmtId="2" fontId="32" fillId="0" borderId="1" xfId="7" applyNumberFormat="1" applyBorder="1" applyAlignment="1">
      <alignment horizontal="center"/>
    </xf>
    <xf numFmtId="2" fontId="32" fillId="0" borderId="1" xfId="7" applyNumberFormat="1" applyBorder="1" applyAlignment="1">
      <alignment horizontal="center" vertical="center"/>
    </xf>
    <xf numFmtId="2" fontId="38" fillId="0" borderId="1" xfId="7" applyNumberFormat="1" applyFont="1" applyBorder="1" applyAlignment="1">
      <alignment horizontal="center" vertical="center"/>
    </xf>
    <xf numFmtId="2" fontId="32" fillId="0" borderId="0" xfId="7" applyNumberFormat="1" applyAlignment="1">
      <alignment horizontal="center" vertical="center"/>
    </xf>
    <xf numFmtId="2" fontId="32" fillId="0" borderId="0" xfId="7" applyNumberFormat="1"/>
    <xf numFmtId="2" fontId="38" fillId="0" borderId="0" xfId="7" applyNumberFormat="1" applyFont="1" applyAlignment="1">
      <alignment horizontal="center" vertical="center"/>
    </xf>
    <xf numFmtId="0" fontId="34" fillId="20" borderId="7" xfId="7" applyFont="1" applyFill="1" applyBorder="1" applyAlignment="1">
      <alignment horizontal="left" vertical="center"/>
    </xf>
    <xf numFmtId="0" fontId="32" fillId="20" borderId="0" xfId="7" applyFill="1" applyAlignment="1">
      <alignment horizontal="left"/>
    </xf>
    <xf numFmtId="0" fontId="35" fillId="0" borderId="11" xfId="7" applyFont="1" applyBorder="1" applyAlignment="1">
      <alignment horizontal="left" vertical="center"/>
    </xf>
    <xf numFmtId="0" fontId="35" fillId="0" borderId="12" xfId="7" applyFont="1" applyBorder="1" applyAlignment="1">
      <alignment horizontal="left" vertical="center"/>
    </xf>
    <xf numFmtId="168" fontId="35" fillId="0" borderId="12" xfId="7" applyNumberFormat="1" applyFont="1" applyBorder="1" applyAlignment="1">
      <alignment horizontal="left" vertical="center"/>
    </xf>
    <xf numFmtId="0" fontId="35" fillId="0" borderId="13" xfId="7" applyFont="1" applyBorder="1" applyAlignment="1">
      <alignment horizontal="right" vertical="center"/>
    </xf>
    <xf numFmtId="169" fontId="37" fillId="0" borderId="14" xfId="7" applyNumberFormat="1" applyFont="1" applyBorder="1" applyAlignment="1">
      <alignment horizontal="left" vertical="center"/>
    </xf>
    <xf numFmtId="14" fontId="37" fillId="0" borderId="15" xfId="7" applyNumberFormat="1" applyFont="1" applyBorder="1" applyAlignment="1">
      <alignment horizontal="right" vertical="center"/>
    </xf>
    <xf numFmtId="0" fontId="32" fillId="0" borderId="0" xfId="7" applyAlignment="1">
      <alignment horizontal="center"/>
    </xf>
    <xf numFmtId="0" fontId="39" fillId="30" borderId="11" xfId="7" applyFont="1" applyFill="1" applyBorder="1" applyAlignment="1">
      <alignment horizontal="left" vertical="center"/>
    </xf>
    <xf numFmtId="0" fontId="39" fillId="30" borderId="12" xfId="7" applyFont="1" applyFill="1" applyBorder="1" applyAlignment="1">
      <alignment horizontal="center" vertical="center"/>
    </xf>
    <xf numFmtId="0" fontId="39" fillId="30" borderId="13" xfId="7" applyFont="1" applyFill="1" applyBorder="1" applyAlignment="1">
      <alignment horizontal="center"/>
    </xf>
    <xf numFmtId="0" fontId="39" fillId="30" borderId="3" xfId="7" applyFont="1" applyFill="1" applyBorder="1" applyAlignment="1">
      <alignment horizontal="left" vertical="center"/>
    </xf>
    <xf numFmtId="0" fontId="39" fillId="30" borderId="5" xfId="7" applyFont="1" applyFill="1" applyBorder="1" applyAlignment="1">
      <alignment horizontal="center" vertical="center" wrapText="1"/>
    </xf>
    <xf numFmtId="0" fontId="39" fillId="30" borderId="4" xfId="7" applyFont="1" applyFill="1" applyBorder="1" applyAlignment="1">
      <alignment vertical="center" wrapText="1"/>
    </xf>
    <xf numFmtId="2" fontId="39" fillId="30" borderId="15" xfId="7" applyNumberFormat="1" applyFont="1" applyFill="1" applyBorder="1" applyAlignment="1">
      <alignment horizontal="center" vertical="center" wrapText="1"/>
    </xf>
    <xf numFmtId="0" fontId="38" fillId="20" borderId="4" xfId="7" applyFont="1" applyFill="1" applyBorder="1" applyAlignment="1">
      <alignment horizontal="left"/>
    </xf>
    <xf numFmtId="0" fontId="38" fillId="0" borderId="0" xfId="7" applyFont="1" applyAlignment="1">
      <alignment horizontal="left"/>
    </xf>
    <xf numFmtId="0" fontId="38" fillId="30" borderId="20" xfId="7" applyFont="1" applyFill="1" applyBorder="1" applyAlignment="1">
      <alignment horizontal="center"/>
    </xf>
    <xf numFmtId="2" fontId="32" fillId="0" borderId="36" xfId="7" applyNumberFormat="1" applyBorder="1" applyAlignment="1">
      <alignment horizontal="center" vertical="center"/>
    </xf>
    <xf numFmtId="2" fontId="32" fillId="0" borderId="37" xfId="7" applyNumberFormat="1" applyBorder="1" applyAlignment="1">
      <alignment horizontal="center" vertical="center"/>
    </xf>
    <xf numFmtId="2" fontId="32" fillId="0" borderId="38" xfId="7" applyNumberFormat="1" applyBorder="1" applyAlignment="1">
      <alignment horizontal="center" vertical="center"/>
    </xf>
    <xf numFmtId="2" fontId="32" fillId="31" borderId="9" xfId="7" applyNumberFormat="1" applyFill="1" applyBorder="1" applyAlignment="1">
      <alignment horizontal="center"/>
    </xf>
    <xf numFmtId="2" fontId="32" fillId="31" borderId="3" xfId="7" applyNumberFormat="1" applyFill="1" applyBorder="1" applyAlignment="1">
      <alignment horizontal="center"/>
    </xf>
    <xf numFmtId="2" fontId="38" fillId="0" borderId="30" xfId="7" applyNumberFormat="1" applyFont="1" applyBorder="1" applyAlignment="1">
      <alignment horizontal="center" vertical="center"/>
    </xf>
    <xf numFmtId="0" fontId="38" fillId="30" borderId="6" xfId="7" applyFont="1" applyFill="1" applyBorder="1" applyAlignment="1">
      <alignment horizontal="left"/>
    </xf>
    <xf numFmtId="1" fontId="32" fillId="31" borderId="6" xfId="7" applyNumberFormat="1" applyFill="1" applyBorder="1" applyAlignment="1">
      <alignment horizontal="left" vertical="center"/>
    </xf>
    <xf numFmtId="0" fontId="32" fillId="31" borderId="6" xfId="7" applyFill="1" applyBorder="1"/>
    <xf numFmtId="1" fontId="32" fillId="31" borderId="16" xfId="7" applyNumberFormat="1" applyFill="1" applyBorder="1" applyAlignment="1">
      <alignment horizontal="left" vertical="center"/>
    </xf>
    <xf numFmtId="0" fontId="32" fillId="31" borderId="16" xfId="7" applyFill="1" applyBorder="1"/>
    <xf numFmtId="0" fontId="32" fillId="0" borderId="4" xfId="7" applyBorder="1" applyAlignment="1">
      <alignment horizontal="center"/>
    </xf>
    <xf numFmtId="0" fontId="34" fillId="20" borderId="1" xfId="7" applyFont="1" applyFill="1" applyBorder="1" applyAlignment="1">
      <alignment horizontal="left" vertical="center"/>
    </xf>
    <xf numFmtId="0" fontId="27" fillId="0" borderId="3" xfId="5" applyFont="1" applyBorder="1" applyAlignment="1">
      <alignment horizontal="center" wrapText="1"/>
    </xf>
    <xf numFmtId="0" fontId="27" fillId="0" borderId="5" xfId="5" applyFont="1" applyBorder="1" applyAlignment="1">
      <alignment horizontal="center" wrapText="1"/>
    </xf>
    <xf numFmtId="0" fontId="27" fillId="0" borderId="4" xfId="5" applyFont="1" applyBorder="1" applyAlignment="1">
      <alignment horizontal="center" wrapText="1"/>
    </xf>
    <xf numFmtId="0" fontId="26" fillId="21" borderId="3" xfId="5" applyFill="1" applyBorder="1" applyAlignment="1">
      <alignment horizontal="center" wrapText="1"/>
    </xf>
    <xf numFmtId="0" fontId="26" fillId="21" borderId="5" xfId="5" applyFill="1" applyBorder="1" applyAlignment="1">
      <alignment horizontal="center" wrapText="1"/>
    </xf>
    <xf numFmtId="0" fontId="26" fillId="21" borderId="4" xfId="5" applyFill="1" applyBorder="1" applyAlignment="1">
      <alignment horizontal="center" wrapText="1"/>
    </xf>
    <xf numFmtId="0" fontId="26" fillId="7" borderId="1" xfId="5" applyFill="1" applyBorder="1" applyAlignment="1">
      <alignment horizontal="center" wrapText="1"/>
    </xf>
    <xf numFmtId="0" fontId="7" fillId="13" borderId="5" xfId="0" applyFont="1" applyFill="1" applyBorder="1" applyAlignment="1" applyProtection="1">
      <alignment horizontal="left" vertical="center" wrapText="1"/>
      <protection locked="0"/>
    </xf>
    <xf numFmtId="0" fontId="7" fillId="13" borderId="4" xfId="0" applyFont="1" applyFill="1" applyBorder="1" applyAlignment="1" applyProtection="1">
      <alignment horizontal="left" vertical="center" wrapText="1"/>
      <protection locked="0"/>
    </xf>
    <xf numFmtId="0" fontId="26" fillId="7" borderId="3" xfId="5" applyFill="1" applyBorder="1" applyAlignment="1">
      <alignment horizontal="center" wrapText="1"/>
    </xf>
    <xf numFmtId="0" fontId="26" fillId="7" borderId="4" xfId="5" applyFill="1" applyBorder="1" applyAlignment="1">
      <alignment horizontal="center" wrapText="1"/>
    </xf>
    <xf numFmtId="0" fontId="31" fillId="13" borderId="6" xfId="0" applyFont="1" applyFill="1" applyBorder="1" applyAlignment="1">
      <alignment horizontal="center" vertical="center" wrapText="1"/>
    </xf>
    <xf numFmtId="0" fontId="31" fillId="13" borderId="10" xfId="0" applyFont="1" applyFill="1" applyBorder="1" applyAlignment="1">
      <alignment horizontal="center" vertical="center" wrapText="1"/>
    </xf>
    <xf numFmtId="0" fontId="7" fillId="14" borderId="11" xfId="0" applyFont="1" applyFill="1" applyBorder="1" applyAlignment="1" applyProtection="1">
      <alignment horizontal="center" vertical="center" wrapText="1"/>
      <protection locked="0"/>
    </xf>
    <xf numFmtId="0" fontId="7" fillId="14" borderId="12" xfId="0" applyFont="1" applyFill="1" applyBorder="1" applyAlignment="1" applyProtection="1">
      <alignment horizontal="center" vertical="center" wrapText="1"/>
      <protection locked="0"/>
    </xf>
    <xf numFmtId="0" fontId="7" fillId="14" borderId="13" xfId="0" applyFont="1" applyFill="1" applyBorder="1" applyAlignment="1" applyProtection="1">
      <alignment horizontal="center" vertical="center" wrapText="1"/>
      <protection locked="0"/>
    </xf>
    <xf numFmtId="0" fontId="7" fillId="13" borderId="6" xfId="0" applyFont="1" applyFill="1" applyBorder="1" applyAlignment="1">
      <alignment horizontal="center" vertical="center" wrapText="1"/>
    </xf>
    <xf numFmtId="0" fontId="7" fillId="13" borderId="10" xfId="0" applyFont="1" applyFill="1" applyBorder="1" applyAlignment="1">
      <alignment horizontal="center" vertical="center" wrapText="1"/>
    </xf>
    <xf numFmtId="0" fontId="24" fillId="2" borderId="0" xfId="0" applyFont="1" applyFill="1" applyAlignment="1">
      <alignment horizontal="center" vertical="center"/>
    </xf>
  </cellXfs>
  <cellStyles count="8">
    <cellStyle name="Good" xfId="2" builtinId="26"/>
    <cellStyle name="Hyperlink" xfId="5" builtinId="8"/>
    <cellStyle name="Normal" xfId="0" builtinId="0"/>
    <cellStyle name="Normal 11" xfId="3" xr:uid="{00000000-0005-0000-0000-000002000000}"/>
    <cellStyle name="Normal 2" xfId="1" xr:uid="{00000000-0005-0000-0000-000003000000}"/>
    <cellStyle name="Normal 3" xfId="6" xr:uid="{26019291-FC6F-4CE6-A2E6-CA02B9B9E1D8}"/>
    <cellStyle name="Normal 4" xfId="7" xr:uid="{5FD7655D-A4E6-4A5F-8F0D-BA776244ABA2}"/>
    <cellStyle name="Percent" xfId="4" builtinId="5"/>
  </cellStyles>
  <dxfs count="14">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s>
  <tableStyles count="0" defaultTableStyle="TableStyleMedium2" defaultPivotStyle="PivotStyleLight16"/>
  <colors>
    <mruColors>
      <color rgb="FFC5D9F1"/>
      <color rgb="FFCCFFCC"/>
      <color rgb="FFE4DFEC"/>
      <color rgb="FFACF32D"/>
      <color rgb="FFC4BD97"/>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emf"/></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11.wmf"/></Relationships>
</file>

<file path=xl/drawings/_rels/drawing5.xml.rels><?xml version="1.0" encoding="UTF-8" standalone="yes"?>
<Relationships xmlns="http://schemas.openxmlformats.org/package/2006/relationships"><Relationship Id="rId1" Type="http://schemas.openxmlformats.org/officeDocument/2006/relationships/image" Target="../media/image12.w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31</xdr:row>
      <xdr:rowOff>180975</xdr:rowOff>
    </xdr:from>
    <xdr:to>
      <xdr:col>5</xdr:col>
      <xdr:colOff>317509</xdr:colOff>
      <xdr:row>46</xdr:row>
      <xdr:rowOff>142875</xdr:rowOff>
    </xdr:to>
    <xdr:pic>
      <xdr:nvPicPr>
        <xdr:cNvPr id="2" name="Picture 1">
          <a:extLst>
            <a:ext uri="{FF2B5EF4-FFF2-40B4-BE49-F238E27FC236}">
              <a16:creationId xmlns:a16="http://schemas.microsoft.com/office/drawing/2014/main" id="{06723CDE-5FBC-4646-9661-7DECDB2C970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6134100"/>
          <a:ext cx="6175384" cy="281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9525</xdr:colOff>
      <xdr:row>32</xdr:row>
      <xdr:rowOff>47626</xdr:rowOff>
    </xdr:from>
    <xdr:to>
      <xdr:col>10</xdr:col>
      <xdr:colOff>322581</xdr:colOff>
      <xdr:row>46</xdr:row>
      <xdr:rowOff>145634</xdr:rowOff>
    </xdr:to>
    <xdr:pic>
      <xdr:nvPicPr>
        <xdr:cNvPr id="3" name="Picture 2">
          <a:extLst>
            <a:ext uri="{FF2B5EF4-FFF2-40B4-BE49-F238E27FC236}">
              <a16:creationId xmlns:a16="http://schemas.microsoft.com/office/drawing/2014/main" id="{2AB5735B-DDF7-4DA3-86F1-7AC9078789DC}"/>
            </a:ext>
          </a:extLst>
        </xdr:cNvPr>
        <xdr:cNvPicPr>
          <a:picLocks noChangeAspect="1"/>
        </xdr:cNvPicPr>
      </xdr:nvPicPr>
      <xdr:blipFill>
        <a:blip xmlns:r="http://schemas.openxmlformats.org/officeDocument/2006/relationships" r:embed="rId2"/>
        <a:stretch>
          <a:fillRect/>
        </a:stretch>
      </xdr:blipFill>
      <xdr:spPr>
        <a:xfrm>
          <a:off x="7086600" y="6191251"/>
          <a:ext cx="7085331" cy="2765008"/>
        </a:xfrm>
        <a:prstGeom prst="rect">
          <a:avLst/>
        </a:prstGeom>
      </xdr:spPr>
    </xdr:pic>
    <xdr:clientData/>
  </xdr:twoCellAnchor>
  <xdr:twoCellAnchor editAs="oneCell">
    <xdr:from>
      <xdr:col>0</xdr:col>
      <xdr:colOff>0</xdr:colOff>
      <xdr:row>68</xdr:row>
      <xdr:rowOff>19050</xdr:rowOff>
    </xdr:from>
    <xdr:to>
      <xdr:col>8</xdr:col>
      <xdr:colOff>5765930</xdr:colOff>
      <xdr:row>111</xdr:row>
      <xdr:rowOff>24848</xdr:rowOff>
    </xdr:to>
    <xdr:pic>
      <xdr:nvPicPr>
        <xdr:cNvPr id="4" name="Picture 3">
          <a:extLst>
            <a:ext uri="{FF2B5EF4-FFF2-40B4-BE49-F238E27FC236}">
              <a16:creationId xmlns:a16="http://schemas.microsoft.com/office/drawing/2014/main" id="{79AA9673-74A4-4DCD-9578-8FF7BA8C42CE}"/>
            </a:ext>
          </a:extLst>
        </xdr:cNvPr>
        <xdr:cNvPicPr>
          <a:picLocks noChangeAspect="1"/>
        </xdr:cNvPicPr>
      </xdr:nvPicPr>
      <xdr:blipFill>
        <a:blip xmlns:r="http://schemas.openxmlformats.org/officeDocument/2006/relationships" r:embed="rId3"/>
        <a:stretch>
          <a:fillRect/>
        </a:stretch>
      </xdr:blipFill>
      <xdr:spPr>
        <a:xfrm>
          <a:off x="0" y="12467811"/>
          <a:ext cx="13684104" cy="78411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23</xdr:col>
      <xdr:colOff>235323</xdr:colOff>
      <xdr:row>19</xdr:row>
      <xdr:rowOff>75762</xdr:rowOff>
    </xdr:to>
    <xdr:pic>
      <xdr:nvPicPr>
        <xdr:cNvPr id="3" name="Picture 2">
          <a:extLst>
            <a:ext uri="{FF2B5EF4-FFF2-40B4-BE49-F238E27FC236}">
              <a16:creationId xmlns:a16="http://schemas.microsoft.com/office/drawing/2014/main" id="{64989DEA-3600-AA07-19FF-1532319C11C5}"/>
            </a:ext>
          </a:extLst>
        </xdr:cNvPr>
        <xdr:cNvPicPr>
          <a:picLocks noChangeAspect="1"/>
        </xdr:cNvPicPr>
      </xdr:nvPicPr>
      <xdr:blipFill>
        <a:blip xmlns:r="http://schemas.openxmlformats.org/officeDocument/2006/relationships" r:embed="rId1"/>
        <a:stretch>
          <a:fillRect/>
        </a:stretch>
      </xdr:blipFill>
      <xdr:spPr>
        <a:xfrm>
          <a:off x="0" y="190500"/>
          <a:ext cx="13637558" cy="3504762"/>
        </a:xfrm>
        <a:prstGeom prst="rect">
          <a:avLst/>
        </a:prstGeom>
      </xdr:spPr>
    </xdr:pic>
    <xdr:clientData/>
  </xdr:twoCellAnchor>
  <xdr:twoCellAnchor editAs="oneCell">
    <xdr:from>
      <xdr:col>0</xdr:col>
      <xdr:colOff>0</xdr:colOff>
      <xdr:row>21</xdr:row>
      <xdr:rowOff>0</xdr:rowOff>
    </xdr:from>
    <xdr:to>
      <xdr:col>23</xdr:col>
      <xdr:colOff>324971</xdr:colOff>
      <xdr:row>39</xdr:row>
      <xdr:rowOff>66238</xdr:rowOff>
    </xdr:to>
    <xdr:pic>
      <xdr:nvPicPr>
        <xdr:cNvPr id="4" name="Picture 3">
          <a:extLst>
            <a:ext uri="{FF2B5EF4-FFF2-40B4-BE49-F238E27FC236}">
              <a16:creationId xmlns:a16="http://schemas.microsoft.com/office/drawing/2014/main" id="{D30A7ED2-B861-646E-27F3-3DB35C25C122}"/>
            </a:ext>
          </a:extLst>
        </xdr:cNvPr>
        <xdr:cNvPicPr>
          <a:picLocks noChangeAspect="1"/>
        </xdr:cNvPicPr>
      </xdr:nvPicPr>
      <xdr:blipFill>
        <a:blip xmlns:r="http://schemas.openxmlformats.org/officeDocument/2006/relationships" r:embed="rId2"/>
        <a:stretch>
          <a:fillRect/>
        </a:stretch>
      </xdr:blipFill>
      <xdr:spPr>
        <a:xfrm>
          <a:off x="0" y="4000500"/>
          <a:ext cx="13727206" cy="3495238"/>
        </a:xfrm>
        <a:prstGeom prst="rect">
          <a:avLst/>
        </a:prstGeom>
      </xdr:spPr>
    </xdr:pic>
    <xdr:clientData/>
  </xdr:twoCellAnchor>
  <xdr:twoCellAnchor editAs="oneCell">
    <xdr:from>
      <xdr:col>0</xdr:col>
      <xdr:colOff>0</xdr:colOff>
      <xdr:row>42</xdr:row>
      <xdr:rowOff>0</xdr:rowOff>
    </xdr:from>
    <xdr:to>
      <xdr:col>23</xdr:col>
      <xdr:colOff>369193</xdr:colOff>
      <xdr:row>60</xdr:row>
      <xdr:rowOff>104333</xdr:rowOff>
    </xdr:to>
    <xdr:pic>
      <xdr:nvPicPr>
        <xdr:cNvPr id="5" name="Picture 4">
          <a:extLst>
            <a:ext uri="{FF2B5EF4-FFF2-40B4-BE49-F238E27FC236}">
              <a16:creationId xmlns:a16="http://schemas.microsoft.com/office/drawing/2014/main" id="{8D6CEC81-0BFF-B177-0E71-415160A14CEE}"/>
            </a:ext>
          </a:extLst>
        </xdr:cNvPr>
        <xdr:cNvPicPr>
          <a:picLocks noChangeAspect="1"/>
        </xdr:cNvPicPr>
      </xdr:nvPicPr>
      <xdr:blipFill>
        <a:blip xmlns:r="http://schemas.openxmlformats.org/officeDocument/2006/relationships" r:embed="rId3"/>
        <a:stretch>
          <a:fillRect/>
        </a:stretch>
      </xdr:blipFill>
      <xdr:spPr>
        <a:xfrm>
          <a:off x="0" y="8001000"/>
          <a:ext cx="13771428" cy="3533333"/>
        </a:xfrm>
        <a:prstGeom prst="rect">
          <a:avLst/>
        </a:prstGeom>
      </xdr:spPr>
    </xdr:pic>
    <xdr:clientData/>
  </xdr:twoCellAnchor>
  <xdr:twoCellAnchor editAs="oneCell">
    <xdr:from>
      <xdr:col>26</xdr:col>
      <xdr:colOff>0</xdr:colOff>
      <xdr:row>1</xdr:row>
      <xdr:rowOff>0</xdr:rowOff>
    </xdr:from>
    <xdr:to>
      <xdr:col>41</xdr:col>
      <xdr:colOff>0</xdr:colOff>
      <xdr:row>41</xdr:row>
      <xdr:rowOff>38100</xdr:rowOff>
    </xdr:to>
    <xdr:pic>
      <xdr:nvPicPr>
        <xdr:cNvPr id="6" name="Picture 5">
          <a:extLst>
            <a:ext uri="{FF2B5EF4-FFF2-40B4-BE49-F238E27FC236}">
              <a16:creationId xmlns:a16="http://schemas.microsoft.com/office/drawing/2014/main" id="{C31566CC-4F72-F535-61B0-54F74780D97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106650" y="190500"/>
          <a:ext cx="8715375" cy="765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16</xdr:col>
      <xdr:colOff>94208</xdr:colOff>
      <xdr:row>27</xdr:row>
      <xdr:rowOff>75595</xdr:rowOff>
    </xdr:to>
    <xdr:pic>
      <xdr:nvPicPr>
        <xdr:cNvPr id="2" name="Picture 1">
          <a:extLst>
            <a:ext uri="{FF2B5EF4-FFF2-40B4-BE49-F238E27FC236}">
              <a16:creationId xmlns:a16="http://schemas.microsoft.com/office/drawing/2014/main" id="{9E4F3001-07E2-5C89-F7D2-AF715DA60CCF}"/>
            </a:ext>
          </a:extLst>
        </xdr:cNvPr>
        <xdr:cNvPicPr>
          <a:picLocks noChangeAspect="1"/>
        </xdr:cNvPicPr>
      </xdr:nvPicPr>
      <xdr:blipFill>
        <a:blip xmlns:r="http://schemas.openxmlformats.org/officeDocument/2006/relationships" r:embed="rId1"/>
        <a:stretch>
          <a:fillRect/>
        </a:stretch>
      </xdr:blipFill>
      <xdr:spPr>
        <a:xfrm>
          <a:off x="323850" y="381000"/>
          <a:ext cx="8333333" cy="4838095"/>
        </a:xfrm>
        <a:prstGeom prst="rect">
          <a:avLst/>
        </a:prstGeom>
      </xdr:spPr>
    </xdr:pic>
    <xdr:clientData/>
  </xdr:twoCellAnchor>
  <xdr:twoCellAnchor editAs="oneCell">
    <xdr:from>
      <xdr:col>2</xdr:col>
      <xdr:colOff>0</xdr:colOff>
      <xdr:row>29</xdr:row>
      <xdr:rowOff>0</xdr:rowOff>
    </xdr:from>
    <xdr:to>
      <xdr:col>16</xdr:col>
      <xdr:colOff>227542</xdr:colOff>
      <xdr:row>60</xdr:row>
      <xdr:rowOff>27833</xdr:rowOff>
    </xdr:to>
    <xdr:pic>
      <xdr:nvPicPr>
        <xdr:cNvPr id="3" name="Picture 2">
          <a:extLst>
            <a:ext uri="{FF2B5EF4-FFF2-40B4-BE49-F238E27FC236}">
              <a16:creationId xmlns:a16="http://schemas.microsoft.com/office/drawing/2014/main" id="{E7917F79-A143-1B0F-AF92-8A27047607D9}"/>
            </a:ext>
          </a:extLst>
        </xdr:cNvPr>
        <xdr:cNvPicPr>
          <a:picLocks noChangeAspect="1"/>
        </xdr:cNvPicPr>
      </xdr:nvPicPr>
      <xdr:blipFill>
        <a:blip xmlns:r="http://schemas.openxmlformats.org/officeDocument/2006/relationships" r:embed="rId2"/>
        <a:stretch>
          <a:fillRect/>
        </a:stretch>
      </xdr:blipFill>
      <xdr:spPr>
        <a:xfrm>
          <a:off x="323850" y="5524500"/>
          <a:ext cx="8466667" cy="5933333"/>
        </a:xfrm>
        <a:prstGeom prst="rect">
          <a:avLst/>
        </a:prstGeom>
      </xdr:spPr>
    </xdr:pic>
    <xdr:clientData/>
  </xdr:twoCellAnchor>
  <xdr:twoCellAnchor editAs="oneCell">
    <xdr:from>
      <xdr:col>2</xdr:col>
      <xdr:colOff>152400</xdr:colOff>
      <xdr:row>60</xdr:row>
      <xdr:rowOff>152400</xdr:rowOff>
    </xdr:from>
    <xdr:to>
      <xdr:col>16</xdr:col>
      <xdr:colOff>198989</xdr:colOff>
      <xdr:row>91</xdr:row>
      <xdr:rowOff>46900</xdr:rowOff>
    </xdr:to>
    <xdr:pic>
      <xdr:nvPicPr>
        <xdr:cNvPr id="4" name="Picture 3">
          <a:extLst>
            <a:ext uri="{FF2B5EF4-FFF2-40B4-BE49-F238E27FC236}">
              <a16:creationId xmlns:a16="http://schemas.microsoft.com/office/drawing/2014/main" id="{B1EA3FD4-1433-7AAE-C1DB-D71BFD705354}"/>
            </a:ext>
          </a:extLst>
        </xdr:cNvPr>
        <xdr:cNvPicPr>
          <a:picLocks noChangeAspect="1"/>
        </xdr:cNvPicPr>
      </xdr:nvPicPr>
      <xdr:blipFill>
        <a:blip xmlns:r="http://schemas.openxmlformats.org/officeDocument/2006/relationships" r:embed="rId3"/>
        <a:stretch>
          <a:fillRect/>
        </a:stretch>
      </xdr:blipFill>
      <xdr:spPr>
        <a:xfrm>
          <a:off x="476250" y="11582400"/>
          <a:ext cx="8285714" cy="58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47625</xdr:colOff>
      <xdr:row>13</xdr:row>
      <xdr:rowOff>152400</xdr:rowOff>
    </xdr:from>
    <xdr:to>
      <xdr:col>6</xdr:col>
      <xdr:colOff>962025</xdr:colOff>
      <xdr:row>53</xdr:row>
      <xdr:rowOff>19050</xdr:rowOff>
    </xdr:to>
    <xdr:pic>
      <xdr:nvPicPr>
        <xdr:cNvPr id="2" name="Picture 1">
          <a:extLst>
            <a:ext uri="{FF2B5EF4-FFF2-40B4-BE49-F238E27FC236}">
              <a16:creationId xmlns:a16="http://schemas.microsoft.com/office/drawing/2014/main" id="{3DC76F0C-17FD-4CC1-8E14-0D851E8F4CD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2543175"/>
          <a:ext cx="7343775" cy="6343650"/>
        </a:xfrm>
        <a:prstGeom prst="rect">
          <a:avLst/>
        </a:prstGeom>
        <a:solidFill>
          <a:srgbClr xmlns:mc="http://schemas.openxmlformats.org/markup-compatibility/2006" xmlns:a14="http://schemas.microsoft.com/office/drawing/2010/main" val="FFFFFF" mc:Ignorable="a14" a14:legacySpreadsheetColorIndex="9"/>
        </a:solidFill>
        <a:ln w="1" cap="flat">
          <a:solidFill>
            <a:srgbClr xmlns:mc="http://schemas.openxmlformats.org/markup-compatibility/2006" xmlns:a14="http://schemas.microsoft.com/office/drawing/2010/main" val="000000" mc:Ignorable="a14" a14:legacySpreadsheetColorIndex="64"/>
          </a:solidFill>
          <a:prstDash val="solid"/>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38100</xdr:colOff>
      <xdr:row>14</xdr:row>
      <xdr:rowOff>9525</xdr:rowOff>
    </xdr:from>
    <xdr:to>
      <xdr:col>6</xdr:col>
      <xdr:colOff>790575</xdr:colOff>
      <xdr:row>51</xdr:row>
      <xdr:rowOff>9525</xdr:rowOff>
    </xdr:to>
    <xdr:pic>
      <xdr:nvPicPr>
        <xdr:cNvPr id="2" name="Picture 2">
          <a:extLst>
            <a:ext uri="{FF2B5EF4-FFF2-40B4-BE49-F238E27FC236}">
              <a16:creationId xmlns:a16="http://schemas.microsoft.com/office/drawing/2014/main" id="{CA4CB682-B729-4F66-85F1-8B2C535907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2543175"/>
          <a:ext cx="7477125" cy="5991225"/>
        </a:xfrm>
        <a:prstGeom prst="rect">
          <a:avLst/>
        </a:prstGeom>
        <a:solidFill>
          <a:srgbClr xmlns:mc="http://schemas.openxmlformats.org/markup-compatibility/2006" xmlns:a14="http://schemas.microsoft.com/office/drawing/2010/main" val="FFFFFF" mc:Ignorable="a14" a14:legacySpreadsheetColorIndex="9"/>
        </a:solidFill>
        <a:ln w="1" cap="flat">
          <a:solidFill>
            <a:srgbClr xmlns:mc="http://schemas.openxmlformats.org/markup-compatibility/2006" xmlns:a14="http://schemas.microsoft.com/office/drawing/2010/main" val="000000" mc:Ignorable="a14" a14:legacySpreadsheetColorIndex="64"/>
          </a:solidFill>
          <a:prstDash val="solid"/>
          <a:miter lim="800000"/>
          <a:headEnd/>
          <a:tailEnd/>
        </a:ln>
      </xdr:spPr>
    </xdr:pic>
    <xdr:clientData fLock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AnalyticalSciences\8920_PackagingFoodSafety\Databases\Chemicals\database%20Screening%20%20LC%20G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tion"/>
      <sheetName val="LC-GC screening"/>
      <sheetName val="RI table"/>
      <sheetName val="DB link"/>
      <sheetName val="ISTD"/>
      <sheetName val="Polyester monomers"/>
      <sheetName val="Subst list sep21"/>
      <sheetName val="dropdown lists"/>
      <sheetName val="NI BPA"/>
      <sheetName val="Screening project"/>
    </sheetNames>
    <sheetDataSet>
      <sheetData sheetId="0"/>
      <sheetData sheetId="1">
        <row r="6">
          <cell r="B6" t="str">
            <v>105-60-2</v>
          </cell>
          <cell r="C6" t="str">
            <v>105-60-2</v>
          </cell>
          <cell r="D6"/>
          <cell r="E6">
            <v>0</v>
          </cell>
          <cell r="F6"/>
          <cell r="G6"/>
          <cell r="H6" t="str">
            <v>Caprolactam</v>
          </cell>
          <cell r="I6" t="str">
            <v>Caprolactam
2H-Azepin-2-one, hexahydro
1,6-Hexalactam</v>
          </cell>
          <cell r="J6"/>
          <cell r="K6"/>
          <cell r="L6"/>
          <cell r="M6"/>
          <cell r="N6" t="str">
            <v>x</v>
          </cell>
          <cell r="O6" t="str">
            <v>E&amp;L 1328</v>
          </cell>
          <cell r="P6" t="str">
            <v>x</v>
          </cell>
          <cell r="Q6"/>
          <cell r="R6"/>
          <cell r="S6"/>
          <cell r="T6"/>
          <cell r="U6">
            <v>727</v>
          </cell>
          <cell r="V6">
            <v>1</v>
          </cell>
          <cell r="W6"/>
          <cell r="X6" t="str">
            <v>C6H11NO</v>
          </cell>
        </row>
        <row r="7">
          <cell r="B7" t="str">
            <v>65-85-0</v>
          </cell>
          <cell r="C7" t="str">
            <v>65-85-0</v>
          </cell>
          <cell r="D7"/>
          <cell r="E7"/>
          <cell r="F7"/>
          <cell r="G7"/>
          <cell r="H7" t="str">
            <v>Benzoic acid</v>
          </cell>
          <cell r="I7"/>
          <cell r="J7"/>
          <cell r="K7"/>
          <cell r="L7"/>
          <cell r="M7"/>
          <cell r="N7"/>
          <cell r="O7" t="str">
            <v>E&amp;L 1328</v>
          </cell>
          <cell r="P7"/>
          <cell r="Q7"/>
          <cell r="R7"/>
          <cell r="S7"/>
          <cell r="T7"/>
          <cell r="U7">
            <v>1328</v>
          </cell>
          <cell r="V7"/>
          <cell r="W7"/>
          <cell r="X7" t="str">
            <v>C7H6O2</v>
          </cell>
        </row>
        <row r="8">
          <cell r="B8" t="str">
            <v>149-30-4</v>
          </cell>
          <cell r="C8" t="str">
            <v>149-30-4</v>
          </cell>
          <cell r="D8"/>
          <cell r="E8">
            <v>0</v>
          </cell>
          <cell r="F8"/>
          <cell r="G8"/>
          <cell r="H8" t="str">
            <v>2(3H)-Benzothiazolethione
2-Mercaptobenzothiazole</v>
          </cell>
          <cell r="I8" t="str">
            <v>2-MERCAPTOBENZOTHIAZOLE
2-Mercaptobenzothiazole
2(3H)-Benzothiazolethione
MBT
2-benzothiazolthiol</v>
          </cell>
          <cell r="J8"/>
          <cell r="K8"/>
          <cell r="L8"/>
          <cell r="M8"/>
          <cell r="N8"/>
          <cell r="O8" t="str">
            <v>E&amp;L 1328</v>
          </cell>
          <cell r="P8"/>
          <cell r="Q8"/>
          <cell r="R8"/>
          <cell r="S8"/>
          <cell r="T8" t="str">
            <v>x</v>
          </cell>
          <cell r="U8">
            <v>1328</v>
          </cell>
          <cell r="V8"/>
          <cell r="W8"/>
          <cell r="X8" t="str">
            <v>C7H5NS2</v>
          </cell>
        </row>
        <row r="9">
          <cell r="B9" t="str">
            <v>80-05-7</v>
          </cell>
          <cell r="C9" t="str">
            <v>80-05-7</v>
          </cell>
          <cell r="D9"/>
          <cell r="E9">
            <v>0</v>
          </cell>
          <cell r="F9"/>
          <cell r="G9"/>
          <cell r="H9" t="str">
            <v>2,2-Bis(4-hydroxyphenyl)propane</v>
          </cell>
          <cell r="I9" t="str">
            <v>Phenol, 4,4'-(1-methylethylethylidene)bis-
Bisphenol A
4,4'-Isopropylidenediphenol
BPA</v>
          </cell>
          <cell r="J9"/>
          <cell r="K9"/>
          <cell r="L9"/>
          <cell r="M9"/>
          <cell r="N9"/>
          <cell r="O9" t="str">
            <v>E&amp;L 1328</v>
          </cell>
          <cell r="P9"/>
          <cell r="Q9"/>
          <cell r="R9"/>
          <cell r="S9"/>
          <cell r="T9"/>
          <cell r="U9">
            <v>1328</v>
          </cell>
          <cell r="V9"/>
          <cell r="W9"/>
          <cell r="X9" t="str">
            <v>C15H16O2</v>
          </cell>
        </row>
        <row r="10">
          <cell r="B10" t="str">
            <v>149-57-5</v>
          </cell>
          <cell r="C10" t="str">
            <v>149-57-5</v>
          </cell>
          <cell r="D10">
            <v>2.6660599999999999</v>
          </cell>
          <cell r="E10">
            <v>2.76</v>
          </cell>
          <cell r="F10">
            <v>0</v>
          </cell>
          <cell r="G10"/>
          <cell r="H10" t="str">
            <v>2-Ethylhexanoic acid</v>
          </cell>
          <cell r="I10"/>
          <cell r="J10"/>
          <cell r="K10"/>
          <cell r="L10"/>
          <cell r="M10"/>
          <cell r="N10" t="str">
            <v>x</v>
          </cell>
          <cell r="O10" t="str">
            <v>E&amp;L 1328</v>
          </cell>
          <cell r="P10" t="str">
            <v>o</v>
          </cell>
          <cell r="Q10"/>
          <cell r="R10"/>
          <cell r="S10" t="str">
            <v>x</v>
          </cell>
          <cell r="T10"/>
          <cell r="U10">
            <v>685</v>
          </cell>
          <cell r="V10">
            <v>1</v>
          </cell>
          <cell r="W10"/>
          <cell r="X10" t="str">
            <v>C8H16O2</v>
          </cell>
        </row>
        <row r="11">
          <cell r="B11" t="str">
            <v>80-07-9</v>
          </cell>
          <cell r="C11" t="str">
            <v>80-07-9</v>
          </cell>
          <cell r="D11"/>
          <cell r="E11">
            <v>0</v>
          </cell>
          <cell r="F11"/>
          <cell r="G11"/>
          <cell r="H11" t="str">
            <v>4,4'-Dichlorodiphenyl sulphone</v>
          </cell>
          <cell r="I11" t="str">
            <v>4,4'-DICHLORODIPHENYL SULFONE</v>
          </cell>
          <cell r="J11"/>
          <cell r="K11"/>
          <cell r="L11"/>
          <cell r="M11"/>
          <cell r="N11"/>
          <cell r="O11" t="str">
            <v>E&amp;L 1328</v>
          </cell>
          <cell r="P11"/>
          <cell r="Q11"/>
          <cell r="R11"/>
          <cell r="S11"/>
          <cell r="T11"/>
          <cell r="U11">
            <v>1328</v>
          </cell>
          <cell r="V11">
            <v>2</v>
          </cell>
          <cell r="W11"/>
          <cell r="X11" t="str">
            <v>C12H8Cl2O2S</v>
          </cell>
        </row>
        <row r="12">
          <cell r="B12" t="str">
            <v>88-26-6</v>
          </cell>
          <cell r="C12" t="str">
            <v>88-26-6</v>
          </cell>
          <cell r="D12"/>
          <cell r="E12"/>
          <cell r="F12"/>
          <cell r="G12"/>
          <cell r="H12" t="str">
            <v>Benzyl alcohol, 3,5-di-tert-butyl-4-hydroxy-
3,5-Di-tert-butyl-4-hydroxy-benzyl alcohol</v>
          </cell>
          <cell r="I12" t="str">
            <v>4-HYDROXYMETHYL-2,6-DI-TERTBUTYLPHENOL</v>
          </cell>
          <cell r="J12"/>
          <cell r="K12"/>
          <cell r="L12"/>
          <cell r="M12"/>
          <cell r="N12"/>
          <cell r="O12" t="str">
            <v>E&amp;L 1328</v>
          </cell>
          <cell r="P12"/>
          <cell r="Q12"/>
          <cell r="R12"/>
          <cell r="S12"/>
          <cell r="T12"/>
          <cell r="U12">
            <v>1328</v>
          </cell>
          <cell r="V12"/>
          <cell r="W12"/>
          <cell r="X12" t="str">
            <v>C15H24O2</v>
          </cell>
        </row>
        <row r="13">
          <cell r="B13" t="str">
            <v>2440-22-4</v>
          </cell>
          <cell r="C13" t="str">
            <v>2440-22-4</v>
          </cell>
          <cell r="D13"/>
          <cell r="E13">
            <v>0</v>
          </cell>
          <cell r="F13"/>
          <cell r="G13"/>
          <cell r="H13" t="str">
            <v>2-(2'-Hydroxy-5'-methylphenyl)benzotriazole</v>
          </cell>
          <cell r="I13" t="str">
            <v>Tinuvin P
Drometrizole (grade for cosmetics)</v>
          </cell>
          <cell r="J13"/>
          <cell r="K13"/>
          <cell r="L13"/>
          <cell r="M13"/>
          <cell r="N13"/>
          <cell r="O13" t="str">
            <v>E&amp;L 1328</v>
          </cell>
          <cell r="P13"/>
          <cell r="Q13"/>
          <cell r="R13"/>
          <cell r="S13"/>
          <cell r="T13" t="str">
            <v>x</v>
          </cell>
          <cell r="U13">
            <v>1328</v>
          </cell>
          <cell r="V13"/>
          <cell r="W13"/>
          <cell r="X13" t="str">
            <v>C13H11N3O</v>
          </cell>
        </row>
        <row r="14">
          <cell r="B14" t="str">
            <v>1740-19-8</v>
          </cell>
          <cell r="C14" t="str">
            <v>1740-19-8</v>
          </cell>
          <cell r="D14"/>
          <cell r="E14"/>
          <cell r="F14"/>
          <cell r="G14"/>
          <cell r="H14" t="str">
            <v>Dehydroabietic acid</v>
          </cell>
          <cell r="I14" t="str">
            <v>1-Phenanthrenecarboxylic acid, 1,2,3,4,4a,9,10,10a-octahydro-1,4a-dimethyl-7-(1-methylethyl)-, [1R-(1.alpha.,4a.beta.,10a.alpha.)]-</v>
          </cell>
          <cell r="J14"/>
          <cell r="K14"/>
          <cell r="L14"/>
          <cell r="M14"/>
          <cell r="N14"/>
          <cell r="O14"/>
          <cell r="P14"/>
          <cell r="Q14"/>
          <cell r="R14"/>
          <cell r="S14"/>
          <cell r="T14"/>
          <cell r="U14" t="str">
            <v>489 CFS</v>
          </cell>
          <cell r="V14">
            <v>1</v>
          </cell>
          <cell r="W14"/>
          <cell r="X14" t="str">
            <v>C20H28O2</v>
          </cell>
        </row>
        <row r="15">
          <cell r="B15" t="str">
            <v>514-10-3</v>
          </cell>
          <cell r="C15" t="str">
            <v>514-10-3</v>
          </cell>
          <cell r="D15"/>
          <cell r="E15">
            <v>0</v>
          </cell>
          <cell r="F15"/>
          <cell r="G15"/>
          <cell r="H15" t="str">
            <v>Abietic acid</v>
          </cell>
          <cell r="I15" t="str">
            <v>ABIETIC ACID
Sylvic acid</v>
          </cell>
          <cell r="J15"/>
          <cell r="K15"/>
          <cell r="L15"/>
          <cell r="M15"/>
          <cell r="N15"/>
          <cell r="O15"/>
          <cell r="P15"/>
          <cell r="Q15"/>
          <cell r="R15"/>
          <cell r="S15"/>
          <cell r="T15"/>
          <cell r="U15" t="str">
            <v>488 CFS</v>
          </cell>
          <cell r="V15">
            <v>1</v>
          </cell>
          <cell r="W15"/>
          <cell r="X15" t="str">
            <v>C20H30O2</v>
          </cell>
        </row>
        <row r="16">
          <cell r="B16" t="str">
            <v>301-02-0</v>
          </cell>
          <cell r="C16" t="str">
            <v>301-02-0</v>
          </cell>
          <cell r="D16">
            <v>5.5749500000000003</v>
          </cell>
          <cell r="E16">
            <v>6.8659999999999997</v>
          </cell>
          <cell r="F16">
            <v>0</v>
          </cell>
          <cell r="G16"/>
          <cell r="H16" t="str">
            <v>Oleamide</v>
          </cell>
          <cell r="I16" t="str">
            <v>9-Octadecenamide
Oleic acid amide</v>
          </cell>
          <cell r="J16"/>
          <cell r="K16" t="str">
            <v>Slip agents</v>
          </cell>
          <cell r="L16" t="str">
            <v>x</v>
          </cell>
          <cell r="M16"/>
          <cell r="N16" t="str">
            <v>x</v>
          </cell>
          <cell r="O16" t="str">
            <v>E&amp;L 1328</v>
          </cell>
          <cell r="P16" t="str">
            <v>x</v>
          </cell>
          <cell r="Q16"/>
          <cell r="R16"/>
          <cell r="S16" t="str">
            <v>x</v>
          </cell>
          <cell r="T16" t="str">
            <v>x</v>
          </cell>
          <cell r="U16">
            <v>331</v>
          </cell>
          <cell r="V16">
            <v>1</v>
          </cell>
          <cell r="W16"/>
          <cell r="X16" t="str">
            <v>C18H35NO</v>
          </cell>
        </row>
        <row r="17">
          <cell r="B17" t="str">
            <v>57-10-3</v>
          </cell>
          <cell r="C17" t="str">
            <v>57-10-3</v>
          </cell>
          <cell r="D17"/>
          <cell r="E17"/>
          <cell r="F17"/>
          <cell r="G17"/>
          <cell r="H17" t="str">
            <v>Palmitic acid</v>
          </cell>
          <cell r="I17" t="str">
            <v>Hexadecanoic acid</v>
          </cell>
          <cell r="J17"/>
          <cell r="K17"/>
          <cell r="L17"/>
          <cell r="M17"/>
          <cell r="N17"/>
          <cell r="O17" t="str">
            <v>E&amp;L 1328</v>
          </cell>
          <cell r="P17"/>
          <cell r="Q17"/>
          <cell r="R17"/>
          <cell r="S17"/>
          <cell r="T17"/>
          <cell r="U17">
            <v>1328</v>
          </cell>
          <cell r="V17"/>
          <cell r="W17"/>
          <cell r="X17" t="str">
            <v>C16H32O2</v>
          </cell>
        </row>
        <row r="18">
          <cell r="B18" t="str">
            <v>117-81-7</v>
          </cell>
          <cell r="C18" t="str">
            <v>117-81-7</v>
          </cell>
          <cell r="D18">
            <v>8.48996</v>
          </cell>
          <cell r="E18">
            <v>8.7059999999999995</v>
          </cell>
          <cell r="F18">
            <v>0</v>
          </cell>
          <cell r="G18"/>
          <cell r="H18" t="str">
            <v>Phthalic acid, bis(2-ethylhexyl) ester</v>
          </cell>
          <cell r="I18" t="str">
            <v>DI(2-ETHYLHEXYL) PHTHALATE
Di(2-ethylhexyl) phthalate
DEHP
diisooctyl phthalate</v>
          </cell>
          <cell r="J18" t="str">
            <v>DEHP</v>
          </cell>
          <cell r="K18" t="str">
            <v>Plasticizers</v>
          </cell>
          <cell r="L18"/>
          <cell r="M18"/>
          <cell r="N18" t="str">
            <v>x</v>
          </cell>
          <cell r="O18" t="str">
            <v>E&amp;L 1328</v>
          </cell>
          <cell r="P18" t="str">
            <v>x</v>
          </cell>
          <cell r="Q18"/>
          <cell r="R18"/>
          <cell r="S18" t="str">
            <v>x</v>
          </cell>
          <cell r="T18"/>
          <cell r="U18" t="str">
            <v>715 &amp; 367</v>
          </cell>
          <cell r="V18">
            <v>1</v>
          </cell>
          <cell r="W18"/>
          <cell r="X18" t="str">
            <v>C24H38O4</v>
          </cell>
        </row>
        <row r="19">
          <cell r="B19" t="str">
            <v>57-11-4</v>
          </cell>
          <cell r="C19" t="str">
            <v>57-11-4</v>
          </cell>
          <cell r="D19"/>
          <cell r="E19"/>
          <cell r="F19"/>
          <cell r="G19"/>
          <cell r="H19" t="str">
            <v>Stearic acid</v>
          </cell>
          <cell r="I19" t="str">
            <v>Octadecanoic acid</v>
          </cell>
          <cell r="J19"/>
          <cell r="K19"/>
          <cell r="L19"/>
          <cell r="M19"/>
          <cell r="N19"/>
          <cell r="O19" t="str">
            <v>E&amp;L 1328</v>
          </cell>
          <cell r="P19"/>
          <cell r="Q19"/>
          <cell r="R19"/>
          <cell r="S19"/>
          <cell r="T19"/>
          <cell r="U19">
            <v>1328</v>
          </cell>
          <cell r="V19"/>
          <cell r="W19"/>
          <cell r="X19" t="str">
            <v>C18H36O2</v>
          </cell>
        </row>
        <row r="20">
          <cell r="B20" t="str">
            <v>112-84-5</v>
          </cell>
          <cell r="C20" t="str">
            <v>112-84-5</v>
          </cell>
          <cell r="D20">
            <v>7.3600500000000002</v>
          </cell>
          <cell r="E20">
            <v>8.9819999999999993</v>
          </cell>
          <cell r="F20">
            <v>0</v>
          </cell>
          <cell r="G20"/>
          <cell r="H20" t="str">
            <v>Erucamide</v>
          </cell>
          <cell r="I20" t="str">
            <v>13Z-Docosenamide
Erucamide
Erucylamide
Behenic amide</v>
          </cell>
          <cell r="J20"/>
          <cell r="K20" t="str">
            <v>Slip agents</v>
          </cell>
          <cell r="L20" t="str">
            <v>x</v>
          </cell>
          <cell r="M20"/>
          <cell r="N20" t="str">
            <v>x</v>
          </cell>
          <cell r="O20" t="str">
            <v>E&amp;L 1328</v>
          </cell>
          <cell r="P20" t="str">
            <v>?</v>
          </cell>
          <cell r="Q20"/>
          <cell r="R20"/>
          <cell r="S20"/>
          <cell r="T20" t="str">
            <v>x</v>
          </cell>
          <cell r="U20">
            <v>170</v>
          </cell>
          <cell r="V20">
            <v>1</v>
          </cell>
          <cell r="W20"/>
          <cell r="X20" t="str">
            <v>C22H43NO</v>
          </cell>
        </row>
        <row r="21">
          <cell r="B21" t="str">
            <v>27676-62-6</v>
          </cell>
          <cell r="C21" t="str">
            <v>27676-62-6</v>
          </cell>
          <cell r="D21"/>
          <cell r="E21">
            <v>0</v>
          </cell>
          <cell r="F21"/>
          <cell r="G21"/>
          <cell r="H21" t="str">
            <v>1,3,5-Tris(3,5-di-tert-butyl-4-hydroxybenzyl)-1,3,5-triazine-2,4,6(1H,3H,5H)-trione</v>
          </cell>
          <cell r="I21" t="str">
            <v xml:space="preserve">1,3,5-TRIS(3,5-DI-TERT-BUTYL-4-HYDROXYBENZYL)-S-TRIAZINE-2,4,6(1H,3H,5H)-TRIONE
Tris(3,5-di-tert-butyl-4-hydroxybenzyl) isocyanurate 
</v>
          </cell>
          <cell r="J21"/>
          <cell r="K21"/>
          <cell r="L21"/>
          <cell r="M21"/>
          <cell r="N21"/>
          <cell r="O21" t="str">
            <v>E&amp;L 1328</v>
          </cell>
          <cell r="P21"/>
          <cell r="Q21"/>
          <cell r="R21"/>
          <cell r="S21"/>
          <cell r="T21"/>
          <cell r="U21">
            <v>1328</v>
          </cell>
          <cell r="V21"/>
          <cell r="W21"/>
          <cell r="X21" t="str">
            <v>C48H69N3O6</v>
          </cell>
        </row>
        <row r="22">
          <cell r="B22" t="str">
            <v>6683-19-8</v>
          </cell>
          <cell r="C22" t="str">
            <v>6683-19-8</v>
          </cell>
          <cell r="D22"/>
          <cell r="E22"/>
          <cell r="F22"/>
          <cell r="G22"/>
          <cell r="H22" t="str">
            <v>Pentaerytritol tetrakis(3-(3,5-di-tert-butyl-4-hydroxyphenyl)propionate)
Pentaerythritol tetrakis [3-(3,5-di-tert-butyl-4-hydroxyphenyl)-propanoate]</v>
          </cell>
          <cell r="I22" t="str">
            <v>Irganox 1010
Pentaerythrityl tetrakis [3-(3,5-di-tert-butyl-4-hydroxy hydrocinnamate)
Pentaerythritol tetrakis [3-(3,5-di-tert-butyl-4-hydroxyphenyl)-propionate]
Tetrakis[methylene(3,5-di-tert-butyl-4-hydroxy)hydrocinnamate]methane
Benzenepropanoic acid, 3,5-bis(1,1-dimethylethyl)-4-hydroxy-, 2,2-bis[[3-[3,5-bis(1,1-dimethylethyl)-4-hydroxyphenyl]-1-oxopropoxy]methyl]-1,3-propanediyl ester</v>
          </cell>
          <cell r="J22"/>
          <cell r="K22"/>
          <cell r="L22"/>
          <cell r="M22"/>
          <cell r="N22"/>
          <cell r="O22" t="str">
            <v>E&amp;L 1328</v>
          </cell>
          <cell r="P22"/>
          <cell r="Q22"/>
          <cell r="R22"/>
          <cell r="S22"/>
          <cell r="T22"/>
          <cell r="U22">
            <v>1328</v>
          </cell>
          <cell r="V22">
            <v>1</v>
          </cell>
          <cell r="W22"/>
          <cell r="X22" t="str">
            <v>C73H108O12</v>
          </cell>
        </row>
        <row r="23">
          <cell r="B23" t="str">
            <v>2082-79-3</v>
          </cell>
          <cell r="C23" t="str">
            <v>2082-79-3</v>
          </cell>
          <cell r="D23"/>
          <cell r="E23">
            <v>0</v>
          </cell>
          <cell r="F23"/>
          <cell r="G23"/>
          <cell r="H23" t="str">
            <v>Octadecyl 3-(3,5-di-tert-butyl-4-hydroxyphenyl) propionate</v>
          </cell>
          <cell r="I23" t="str">
            <v>OCTADECYL 3,5-DI-TERT-BUTYL-4-HYDROXYHYDROCINNAMATE
Irganox 1076
Octadecyl 3-(3,5-di-tert-butyl-4-hydroxyphenyl) propionate</v>
          </cell>
          <cell r="J23"/>
          <cell r="K23"/>
          <cell r="L23"/>
          <cell r="M23"/>
          <cell r="N23"/>
          <cell r="O23" t="str">
            <v>E&amp;L 1328</v>
          </cell>
          <cell r="P23"/>
          <cell r="Q23"/>
          <cell r="R23"/>
          <cell r="S23"/>
          <cell r="T23"/>
          <cell r="U23">
            <v>1328</v>
          </cell>
          <cell r="V23">
            <v>1</v>
          </cell>
          <cell r="W23"/>
          <cell r="X23" t="str">
            <v>C35H62O3</v>
          </cell>
        </row>
        <row r="24">
          <cell r="B24" t="str">
            <v>95906-11-9</v>
          </cell>
          <cell r="C24" t="str">
            <v>95906-11-9</v>
          </cell>
          <cell r="D24"/>
          <cell r="E24">
            <v>15.411</v>
          </cell>
          <cell r="F24"/>
          <cell r="G24"/>
          <cell r="H24" t="str">
            <v xml:space="preserve">Phosphoric acid, tris(2,4-ditert-butylphenyl) ester </v>
          </cell>
          <cell r="I24" t="str">
            <v>Irgafos 168 phosphate (oxidized)
Tris(2,4-di-tert-butylphenyl) phosphate</v>
          </cell>
          <cell r="J24"/>
          <cell r="K24"/>
          <cell r="L24"/>
          <cell r="M24"/>
          <cell r="N24"/>
          <cell r="O24" t="str">
            <v>E&amp;L 1328</v>
          </cell>
          <cell r="P24"/>
          <cell r="Q24"/>
          <cell r="R24"/>
          <cell r="S24"/>
          <cell r="T24"/>
          <cell r="U24">
            <v>1328</v>
          </cell>
          <cell r="V24">
            <v>1</v>
          </cell>
          <cell r="W24"/>
          <cell r="X24" t="str">
            <v>C42H63O4P</v>
          </cell>
        </row>
        <row r="25">
          <cell r="B25" t="str">
            <v>96-76-4</v>
          </cell>
          <cell r="C25" t="str">
            <v>96-76-4</v>
          </cell>
          <cell r="D25">
            <v>5.0496699999999999</v>
          </cell>
          <cell r="E25">
            <v>5.0270000000000001</v>
          </cell>
          <cell r="F25">
            <v>0</v>
          </cell>
          <cell r="G25"/>
          <cell r="H25" t="str">
            <v>2,4-Di-tert-butylphenol
Phenol, 2,4-bis(1,1-dimethylethyl)-</v>
          </cell>
          <cell r="I25" t="str">
            <v>2,4 di-tert-butylphenol</v>
          </cell>
          <cell r="J25"/>
          <cell r="K25"/>
          <cell r="L25" t="str">
            <v>x</v>
          </cell>
          <cell r="M25"/>
          <cell r="N25"/>
          <cell r="O25" t="str">
            <v>E&amp;L 1328</v>
          </cell>
          <cell r="P25" t="str">
            <v>o</v>
          </cell>
          <cell r="Q25"/>
          <cell r="R25"/>
          <cell r="S25"/>
          <cell r="T25"/>
          <cell r="U25">
            <v>683</v>
          </cell>
          <cell r="V25">
            <v>2</v>
          </cell>
          <cell r="W25"/>
          <cell r="X25" t="str">
            <v>C14H22O</v>
          </cell>
        </row>
        <row r="26">
          <cell r="B26" t="str">
            <v>103-49-1</v>
          </cell>
          <cell r="C26" t="str">
            <v>103-49-1</v>
          </cell>
          <cell r="D26"/>
          <cell r="E26"/>
          <cell r="F26"/>
          <cell r="G26"/>
          <cell r="H26" t="str">
            <v>Dibenzylamine</v>
          </cell>
          <cell r="I26" t="str">
            <v>Benzenemethanamine, N-(phenylmethyl) 
DBA</v>
          </cell>
          <cell r="J26"/>
          <cell r="K26"/>
          <cell r="L26"/>
          <cell r="M26"/>
          <cell r="N26"/>
          <cell r="O26" t="str">
            <v>E&amp;L 1328</v>
          </cell>
          <cell r="P26"/>
          <cell r="Q26"/>
          <cell r="R26"/>
          <cell r="S26"/>
          <cell r="T26" t="str">
            <v>x</v>
          </cell>
          <cell r="U26">
            <v>1328</v>
          </cell>
          <cell r="V26">
            <v>1</v>
          </cell>
          <cell r="W26"/>
          <cell r="X26" t="str">
            <v>C14H15N</v>
          </cell>
        </row>
        <row r="27">
          <cell r="B27" t="str">
            <v>108-78-1</v>
          </cell>
          <cell r="C27" t="str">
            <v>108-78-1</v>
          </cell>
          <cell r="D27"/>
          <cell r="E27">
            <v>0</v>
          </cell>
          <cell r="F27"/>
          <cell r="G27"/>
          <cell r="H27" t="str">
            <v>2,4,6-Triamino-1,3,5-triazine</v>
          </cell>
          <cell r="I27" t="str">
            <v>Melamine
2,4,6-Triamino-1,3,5-triazine
1,3,5-Triazine-2,4,6-triamine</v>
          </cell>
          <cell r="J27"/>
          <cell r="K27"/>
          <cell r="L27"/>
          <cell r="M27"/>
          <cell r="N27" t="str">
            <v>x</v>
          </cell>
          <cell r="O27"/>
          <cell r="P27"/>
          <cell r="Q27"/>
          <cell r="R27"/>
          <cell r="S27"/>
          <cell r="T27" t="str">
            <v>x</v>
          </cell>
          <cell r="U27" t="str">
            <v>PC555</v>
          </cell>
          <cell r="V27">
            <v>1</v>
          </cell>
          <cell r="W27"/>
          <cell r="X27" t="str">
            <v>C3H6N6</v>
          </cell>
        </row>
        <row r="28">
          <cell r="B28" t="str">
            <v>108-45-2</v>
          </cell>
          <cell r="C28" t="str">
            <v>108-45-2</v>
          </cell>
          <cell r="D28">
            <v>0.38553399999999999</v>
          </cell>
          <cell r="E28">
            <v>-0.312</v>
          </cell>
          <cell r="F28">
            <v>0</v>
          </cell>
          <cell r="G28"/>
          <cell r="H28" t="str">
            <v>1,3-Phenylenediamine</v>
          </cell>
          <cell r="I28" t="str">
            <v>1,3-BENZENEDIAMINE</v>
          </cell>
          <cell r="J28" t="str">
            <v>1,3-PDA</v>
          </cell>
          <cell r="K28"/>
          <cell r="L28"/>
          <cell r="M28"/>
          <cell r="N28" t="str">
            <v>x</v>
          </cell>
          <cell r="O28"/>
          <cell r="P28" t="str">
            <v>x</v>
          </cell>
          <cell r="Q28"/>
          <cell r="R28"/>
          <cell r="S28" t="str">
            <v>x</v>
          </cell>
          <cell r="T28"/>
          <cell r="U28">
            <v>859</v>
          </cell>
          <cell r="V28">
            <v>1</v>
          </cell>
          <cell r="W28"/>
          <cell r="X28" t="str">
            <v>C6H8N2</v>
          </cell>
        </row>
        <row r="29">
          <cell r="B29" t="str">
            <v>823-40-5</v>
          </cell>
          <cell r="C29" t="str">
            <v>823-40-5</v>
          </cell>
          <cell r="D29">
            <v>0.83</v>
          </cell>
          <cell r="E29">
            <v>0</v>
          </cell>
          <cell r="F29"/>
          <cell r="G29"/>
          <cell r="H29" t="str">
            <v>2,6-Toluenediamine</v>
          </cell>
          <cell r="I29" t="str">
            <v>2,6-TDA</v>
          </cell>
          <cell r="J29" t="str">
            <v>2,6-TDA</v>
          </cell>
          <cell r="K29"/>
          <cell r="L29"/>
          <cell r="M29"/>
          <cell r="N29" t="str">
            <v>x</v>
          </cell>
          <cell r="O29"/>
          <cell r="P29" t="str">
            <v>x</v>
          </cell>
          <cell r="Q29"/>
          <cell r="R29"/>
          <cell r="S29" t="str">
            <v>x</v>
          </cell>
          <cell r="T29"/>
          <cell r="U29">
            <v>854</v>
          </cell>
          <cell r="V29">
            <v>1</v>
          </cell>
          <cell r="W29"/>
          <cell r="X29" t="str">
            <v>C7H10N2</v>
          </cell>
        </row>
        <row r="30">
          <cell r="B30" t="str">
            <v>101-80-4</v>
          </cell>
          <cell r="C30" t="str">
            <v>101-80-4</v>
          </cell>
          <cell r="D30">
            <v>1.4579299999999999</v>
          </cell>
          <cell r="E30">
            <v>1.786</v>
          </cell>
          <cell r="F30">
            <v>0</v>
          </cell>
          <cell r="G30"/>
          <cell r="H30" t="str">
            <v>Aniline, 4,4'-oxydi-</v>
          </cell>
          <cell r="I30" t="str">
            <v>4,4′-Diaminodiphenyl ether</v>
          </cell>
          <cell r="J30" t="str">
            <v xml:space="preserve"> 4,4'-DPE</v>
          </cell>
          <cell r="K30" t="str">
            <v>Swiss ordinance</v>
          </cell>
          <cell r="L30"/>
          <cell r="M30"/>
          <cell r="N30" t="str">
            <v>x</v>
          </cell>
          <cell r="O30"/>
          <cell r="P30" t="str">
            <v>x</v>
          </cell>
          <cell r="Q30"/>
          <cell r="R30"/>
          <cell r="S30" t="str">
            <v>x</v>
          </cell>
          <cell r="T30"/>
          <cell r="U30">
            <v>853</v>
          </cell>
          <cell r="V30">
            <v>1</v>
          </cell>
          <cell r="W30"/>
          <cell r="X30" t="str">
            <v>C12H12N2O</v>
          </cell>
        </row>
        <row r="31">
          <cell r="B31" t="str">
            <v>2243-62-1</v>
          </cell>
          <cell r="C31" t="e">
            <v>#N/A</v>
          </cell>
          <cell r="D31"/>
          <cell r="E31">
            <v>0</v>
          </cell>
          <cell r="F31"/>
          <cell r="G31"/>
          <cell r="H31" t="str">
            <v>1,5-Diaminonaphthalene</v>
          </cell>
          <cell r="I31" t="str">
            <v>1,5-DAN</v>
          </cell>
          <cell r="J31" t="str">
            <v>1,5-DAN</v>
          </cell>
          <cell r="K31"/>
          <cell r="L31"/>
          <cell r="M31"/>
          <cell r="N31" t="str">
            <v>x</v>
          </cell>
          <cell r="O31"/>
          <cell r="P31" t="str">
            <v>x</v>
          </cell>
          <cell r="Q31"/>
          <cell r="R31"/>
          <cell r="S31" t="str">
            <v>x</v>
          </cell>
          <cell r="T31"/>
          <cell r="U31">
            <v>857</v>
          </cell>
          <cell r="V31">
            <v>1</v>
          </cell>
          <cell r="W31"/>
          <cell r="X31" t="str">
            <v>C10H10N2</v>
          </cell>
        </row>
        <row r="32">
          <cell r="B32" t="str">
            <v>95-80-7</v>
          </cell>
          <cell r="C32" t="str">
            <v>95-80-7</v>
          </cell>
          <cell r="D32">
            <v>0.60931400000000002</v>
          </cell>
          <cell r="E32">
            <v>0.13700000000000001</v>
          </cell>
          <cell r="F32">
            <v>0</v>
          </cell>
          <cell r="G32"/>
          <cell r="H32" t="str">
            <v>2,4-Diaminotoluene</v>
          </cell>
          <cell r="I32" t="str">
            <v>TOLUENE-2,4-DIAMINE</v>
          </cell>
          <cell r="J32" t="str">
            <v>2,4-TDA</v>
          </cell>
          <cell r="K32"/>
          <cell r="L32"/>
          <cell r="M32"/>
          <cell r="N32" t="str">
            <v>x</v>
          </cell>
          <cell r="O32"/>
          <cell r="P32" t="str">
            <v>x</v>
          </cell>
          <cell r="Q32"/>
          <cell r="R32"/>
          <cell r="S32" t="str">
            <v>x</v>
          </cell>
          <cell r="T32" t="str">
            <v>x</v>
          </cell>
          <cell r="U32">
            <v>858</v>
          </cell>
          <cell r="V32">
            <v>1</v>
          </cell>
          <cell r="W32"/>
          <cell r="X32" t="str">
            <v>C7H10N2</v>
          </cell>
        </row>
        <row r="33">
          <cell r="B33" t="str">
            <v>111-46-6</v>
          </cell>
          <cell r="C33" t="str">
            <v>111-46-6</v>
          </cell>
          <cell r="D33"/>
          <cell r="E33"/>
          <cell r="F33"/>
          <cell r="G33"/>
          <cell r="H33" t="str">
            <v>Diethyleneglycol</v>
          </cell>
          <cell r="I33" t="str">
            <v>Ethanol, 2,2'-oxybis-
Diethyleneglycol
Diethylene glycol
Bis(2-hydroxyethyl) ether
diglycol</v>
          </cell>
          <cell r="J33"/>
          <cell r="K33"/>
          <cell r="L33"/>
          <cell r="M33"/>
          <cell r="N33" t="str">
            <v>DUND-101548</v>
          </cell>
          <cell r="O33"/>
          <cell r="P33"/>
          <cell r="Q33"/>
          <cell r="R33"/>
          <cell r="S33"/>
          <cell r="T33"/>
          <cell r="U33">
            <v>1201</v>
          </cell>
          <cell r="V33"/>
          <cell r="W33"/>
          <cell r="X33" t="str">
            <v>C4H10O3</v>
          </cell>
        </row>
        <row r="34">
          <cell r="B34" t="str">
            <v>62-53-3</v>
          </cell>
          <cell r="C34" t="str">
            <v>62-53-3</v>
          </cell>
          <cell r="D34">
            <v>1.1399999999999999</v>
          </cell>
          <cell r="E34">
            <v>0</v>
          </cell>
          <cell r="F34"/>
          <cell r="G34"/>
          <cell r="H34" t="str">
            <v>Aniline</v>
          </cell>
          <cell r="I34"/>
          <cell r="J34"/>
          <cell r="K34"/>
          <cell r="L34"/>
          <cell r="M34"/>
          <cell r="N34" t="str">
            <v>x</v>
          </cell>
          <cell r="O34"/>
          <cell r="P34" t="str">
            <v>x</v>
          </cell>
          <cell r="Q34"/>
          <cell r="R34"/>
          <cell r="S34" t="str">
            <v>x</v>
          </cell>
          <cell r="T34" t="str">
            <v>x</v>
          </cell>
          <cell r="U34">
            <v>856</v>
          </cell>
          <cell r="V34">
            <v>1</v>
          </cell>
          <cell r="W34"/>
          <cell r="X34" t="str">
            <v>C6H7N</v>
          </cell>
        </row>
        <row r="35">
          <cell r="B35" t="str">
            <v>115-77-5</v>
          </cell>
          <cell r="C35" t="str">
            <v>115-77-5</v>
          </cell>
          <cell r="D35"/>
          <cell r="E35"/>
          <cell r="F35"/>
          <cell r="G35"/>
          <cell r="H35" t="str">
            <v>Pentaerythritol</v>
          </cell>
          <cell r="I35" t="str">
            <v>PENTAERYTHRITOL
Pentaerythritol
1,3-Propanediol, 2,2-bis(hydroxymethyl)-</v>
          </cell>
          <cell r="J35"/>
          <cell r="K35" t="str">
            <v>Nucleating agent</v>
          </cell>
          <cell r="L35" t="str">
            <v>x</v>
          </cell>
          <cell r="M35"/>
          <cell r="N35"/>
          <cell r="O35"/>
          <cell r="P35"/>
          <cell r="Q35"/>
          <cell r="R35"/>
          <cell r="S35"/>
          <cell r="T35"/>
          <cell r="U35"/>
          <cell r="V35">
            <v>2</v>
          </cell>
          <cell r="W35"/>
          <cell r="X35" t="str">
            <v>C5H12O4</v>
          </cell>
        </row>
        <row r="36">
          <cell r="B36"/>
          <cell r="C36" t="e">
            <v>#N/A</v>
          </cell>
          <cell r="D36"/>
          <cell r="E36">
            <v>0</v>
          </cell>
          <cell r="F36"/>
          <cell r="G36"/>
          <cell r="H36" t="str">
            <v>3-[(3-(3-tert-butyl-4-hydroxy-5-methylphenyl)prop-2-enoyloxy)-1,1-dimethylethyl]-9-[(3-(3-tert-butyl-4-hydroxy-5-methylphenyl)propionyloxy)-1,1-dimethylethyl]-2,4,8,10-tetraoxaspiro[5,5]-undecane</v>
          </cell>
          <cell r="I36" t="str">
            <v>Oxidized form of CAS 90498-90-1, FCM 00858.
In equilibrium with its para quinone tautomer</v>
          </cell>
          <cell r="J36"/>
          <cell r="K36"/>
          <cell r="L36"/>
          <cell r="M36"/>
          <cell r="N36"/>
          <cell r="O36"/>
          <cell r="P36"/>
          <cell r="Q36"/>
          <cell r="R36"/>
          <cell r="S36"/>
          <cell r="T36"/>
          <cell r="U36"/>
          <cell r="V36"/>
          <cell r="W36"/>
          <cell r="X36" t="str">
            <v>C43H62O10</v>
          </cell>
        </row>
        <row r="37">
          <cell r="B37" t="str">
            <v>1208-52-2</v>
          </cell>
          <cell r="C37" t="str">
            <v>1208-52-2</v>
          </cell>
          <cell r="D37">
            <v>1.7255400000000001</v>
          </cell>
          <cell r="E37">
            <v>1.7050000000000001</v>
          </cell>
          <cell r="F37">
            <v>0</v>
          </cell>
          <cell r="G37"/>
          <cell r="H37" t="str">
            <v xml:space="preserve">2,4'-methylene dianiline                                                                                                                              </v>
          </cell>
          <cell r="I37" t="str">
            <v>2,4'-MDA</v>
          </cell>
          <cell r="J37"/>
          <cell r="K37" t="str">
            <v>Swiss ordinance</v>
          </cell>
          <cell r="L37"/>
          <cell r="M37"/>
          <cell r="N37" t="str">
            <v>x</v>
          </cell>
          <cell r="O37"/>
          <cell r="P37" t="str">
            <v>x</v>
          </cell>
          <cell r="Q37"/>
          <cell r="R37"/>
          <cell r="S37" t="str">
            <v>x</v>
          </cell>
          <cell r="T37" t="str">
            <v>x</v>
          </cell>
          <cell r="U37">
            <v>872</v>
          </cell>
          <cell r="V37">
            <v>1</v>
          </cell>
          <cell r="W37"/>
          <cell r="X37" t="str">
            <v>C13H14N2</v>
          </cell>
        </row>
        <row r="38">
          <cell r="B38" t="str">
            <v>83-07-8</v>
          </cell>
          <cell r="C38" t="e">
            <v>#N/A</v>
          </cell>
          <cell r="D38"/>
          <cell r="E38">
            <v>0</v>
          </cell>
          <cell r="F38"/>
          <cell r="G38"/>
          <cell r="H38" t="str">
            <v>4-Aminoantipyrine</v>
          </cell>
          <cell r="I38" t="str">
            <v xml:space="preserve">Amino-2,3-dimethyl-1-phenyl-3-pyrazolin-5-one4-                                                                                                       </v>
          </cell>
          <cell r="J38"/>
          <cell r="K38"/>
          <cell r="L38"/>
          <cell r="M38"/>
          <cell r="N38" t="str">
            <v>x</v>
          </cell>
          <cell r="O38"/>
          <cell r="P38" t="str">
            <v>x</v>
          </cell>
          <cell r="Q38"/>
          <cell r="R38"/>
          <cell r="S38"/>
          <cell r="T38"/>
          <cell r="U38" t="str">
            <v>16 &amp; 522</v>
          </cell>
          <cell r="V38">
            <v>1</v>
          </cell>
          <cell r="W38"/>
          <cell r="X38" t="str">
            <v>C11H13N3O</v>
          </cell>
        </row>
        <row r="39">
          <cell r="B39" t="str">
            <v>528-44-9</v>
          </cell>
          <cell r="C39" t="str">
            <v>528-44-9</v>
          </cell>
          <cell r="D39">
            <v>0.91520400000000002</v>
          </cell>
          <cell r="E39"/>
          <cell r="F39">
            <v>0</v>
          </cell>
          <cell r="G39"/>
          <cell r="H39" t="str">
            <v>Trimellitic acid</v>
          </cell>
          <cell r="I39" t="str">
            <v>1,2,4-Benzenetricarboxylic acid
TMLA</v>
          </cell>
          <cell r="J39"/>
          <cell r="K39"/>
          <cell r="L39"/>
          <cell r="M39"/>
          <cell r="N39" t="str">
            <v>PR</v>
          </cell>
          <cell r="O39"/>
          <cell r="P39"/>
          <cell r="Q39"/>
          <cell r="R39"/>
          <cell r="S39"/>
          <cell r="T39"/>
          <cell r="U39" t="str">
            <v>no</v>
          </cell>
          <cell r="V39"/>
          <cell r="W39" t="str">
            <v>high</v>
          </cell>
          <cell r="X39" t="str">
            <v>C9H6O6</v>
          </cell>
        </row>
        <row r="40">
          <cell r="B40" t="str">
            <v>46702-15-2</v>
          </cell>
          <cell r="C40" t="e">
            <v>#N/A</v>
          </cell>
          <cell r="D40">
            <v>0.60842399999999996</v>
          </cell>
          <cell r="E40"/>
          <cell r="F40">
            <v>0</v>
          </cell>
          <cell r="G40"/>
          <cell r="H40" t="str">
            <v>Methanol, 1-​[(4-​amino-​6-​phenyl-​1,​3,​5-​triazin-​2-​yl)​amino]​-</v>
          </cell>
          <cell r="I40"/>
          <cell r="J40"/>
          <cell r="K40" t="str">
            <v>Benzoguanamine derivatives</v>
          </cell>
          <cell r="L40"/>
          <cell r="M40"/>
          <cell r="N40" t="str">
            <v>PR</v>
          </cell>
          <cell r="O40"/>
          <cell r="P40"/>
          <cell r="Q40"/>
          <cell r="R40"/>
          <cell r="S40"/>
          <cell r="T40"/>
          <cell r="U40" t="str">
            <v>no</v>
          </cell>
          <cell r="V40"/>
          <cell r="W40" t="str">
            <v>high</v>
          </cell>
          <cell r="X40" t="str">
            <v>C10H11N5O</v>
          </cell>
        </row>
        <row r="41">
          <cell r="B41" t="str">
            <v>91-76-9</v>
          </cell>
          <cell r="C41" t="str">
            <v>91-76-9</v>
          </cell>
          <cell r="D41"/>
          <cell r="E41"/>
          <cell r="F41"/>
          <cell r="G41"/>
          <cell r="H41" t="str">
            <v>Benzoguanamine</v>
          </cell>
          <cell r="I41"/>
          <cell r="J41" t="str">
            <v>BGA</v>
          </cell>
          <cell r="K41"/>
          <cell r="L41"/>
          <cell r="M41"/>
          <cell r="N41"/>
          <cell r="O41"/>
          <cell r="P41"/>
          <cell r="Q41"/>
          <cell r="R41"/>
          <cell r="S41"/>
          <cell r="T41"/>
          <cell r="U41"/>
          <cell r="V41"/>
          <cell r="W41"/>
          <cell r="X41" t="str">
            <v>C9H9N5</v>
          </cell>
        </row>
        <row r="42">
          <cell r="B42" t="str">
            <v>100-21-0</v>
          </cell>
          <cell r="C42" t="str">
            <v>100-21-0</v>
          </cell>
          <cell r="D42"/>
          <cell r="E42"/>
          <cell r="F42"/>
          <cell r="G42"/>
          <cell r="H42" t="str">
            <v>Terephthalic acid</v>
          </cell>
          <cell r="I42" t="str">
            <v>TEREPHTHALIC ACID
Terephthalic acid
1,4-Benzenedicarboxylic acid</v>
          </cell>
          <cell r="J42"/>
          <cell r="K42"/>
          <cell r="L42"/>
          <cell r="M42"/>
          <cell r="N42" t="str">
            <v>DUND-101548</v>
          </cell>
          <cell r="O42"/>
          <cell r="P42"/>
          <cell r="Q42"/>
          <cell r="R42"/>
          <cell r="S42"/>
          <cell r="T42"/>
          <cell r="U42">
            <v>434</v>
          </cell>
          <cell r="V42"/>
          <cell r="W42"/>
          <cell r="X42" t="str">
            <v>C8H6O4</v>
          </cell>
        </row>
        <row r="43">
          <cell r="B43" t="str">
            <v>6582-52-1</v>
          </cell>
          <cell r="C43" t="str">
            <v>6582-52-1</v>
          </cell>
          <cell r="D43">
            <v>1.7255400000000001</v>
          </cell>
          <cell r="E43">
            <v>1.655</v>
          </cell>
          <cell r="F43">
            <v>0</v>
          </cell>
          <cell r="G43"/>
          <cell r="H43" t="str">
            <v xml:space="preserve">2,2'-methylenedianiline                                                                                                                               </v>
          </cell>
          <cell r="I43" t="str">
            <v>2,2'-MDA</v>
          </cell>
          <cell r="J43"/>
          <cell r="K43" t="str">
            <v>Swiss ordinance</v>
          </cell>
          <cell r="L43"/>
          <cell r="M43"/>
          <cell r="N43" t="str">
            <v>x</v>
          </cell>
          <cell r="O43"/>
          <cell r="P43" t="str">
            <v>x</v>
          </cell>
          <cell r="Q43"/>
          <cell r="R43"/>
          <cell r="S43" t="str">
            <v>x</v>
          </cell>
          <cell r="T43"/>
          <cell r="U43">
            <v>871</v>
          </cell>
          <cell r="V43">
            <v>1</v>
          </cell>
          <cell r="W43"/>
          <cell r="X43" t="str">
            <v>C13H14N2</v>
          </cell>
        </row>
        <row r="44">
          <cell r="B44" t="str">
            <v>6607-34-7</v>
          </cell>
          <cell r="C44" t="str">
            <v>6607-34-7</v>
          </cell>
          <cell r="D44">
            <v>0.219698</v>
          </cell>
          <cell r="E44">
            <v>-1.0860000000000001</v>
          </cell>
          <cell r="F44">
            <v>0</v>
          </cell>
          <cell r="G44"/>
          <cell r="H44" t="str">
            <v xml:space="preserve">1,4,7-Trioxacyclotridecane-8,13-dione </v>
          </cell>
          <cell r="I44" t="str">
            <v>Diethyleneglycol cyclic adipate
Cyclic Oligomer coming from adhesives (NIAS*)</v>
          </cell>
          <cell r="J44"/>
          <cell r="K44" t="str">
            <v>oligomer</v>
          </cell>
          <cell r="L44" t="str">
            <v>x</v>
          </cell>
          <cell r="M44"/>
          <cell r="N44" t="str">
            <v>DUND-101548</v>
          </cell>
          <cell r="O44"/>
          <cell r="P44"/>
          <cell r="Q44"/>
          <cell r="R44"/>
          <cell r="S44"/>
          <cell r="T44"/>
          <cell r="U44">
            <v>1138</v>
          </cell>
          <cell r="V44">
            <v>2</v>
          </cell>
          <cell r="W44"/>
          <cell r="X44" t="str">
            <v>C10H16O5</v>
          </cell>
        </row>
        <row r="45">
          <cell r="B45"/>
          <cell r="C45" t="e">
            <v>#N/A</v>
          </cell>
          <cell r="D45"/>
          <cell r="E45">
            <v>0</v>
          </cell>
          <cell r="F45"/>
          <cell r="G45"/>
          <cell r="H45" t="str">
            <v>Unknown</v>
          </cell>
          <cell r="I45"/>
          <cell r="J45"/>
          <cell r="K45"/>
          <cell r="L45" t="str">
            <v>x</v>
          </cell>
          <cell r="M45"/>
          <cell r="N45"/>
          <cell r="O45"/>
          <cell r="P45"/>
          <cell r="Q45"/>
          <cell r="R45"/>
          <cell r="S45"/>
          <cell r="T45"/>
          <cell r="U45"/>
          <cell r="V45">
            <v>4</v>
          </cell>
          <cell r="W45"/>
          <cell r="X45" t="str">
            <v>C9H16O2N2</v>
          </cell>
        </row>
        <row r="46">
          <cell r="B46" t="str">
            <v>552-30-7</v>
          </cell>
          <cell r="C46" t="str">
            <v>552-30-7</v>
          </cell>
          <cell r="D46"/>
          <cell r="E46"/>
          <cell r="F46"/>
          <cell r="G46"/>
          <cell r="H46" t="str">
            <v>Trimellitic anhydride</v>
          </cell>
          <cell r="I46" t="str">
            <v>1,2,4-benzenetricarboxylic acid anhydride
1,2,4-Benzenetricarboxylic acid, cyclic 1,2-anhydride 
5-Isobenzofurancarboxylic acid, 1,3-dihydro-1,3-dioxo-
TMA</v>
          </cell>
          <cell r="J46"/>
          <cell r="K46"/>
          <cell r="L46"/>
          <cell r="M46"/>
          <cell r="N46" t="str">
            <v>PR</v>
          </cell>
          <cell r="O46"/>
          <cell r="P46"/>
          <cell r="Q46"/>
          <cell r="R46"/>
          <cell r="S46"/>
          <cell r="T46"/>
          <cell r="U46" t="str">
            <v>no</v>
          </cell>
          <cell r="V46"/>
          <cell r="W46" t="str">
            <v>high</v>
          </cell>
          <cell r="X46" t="str">
            <v>C9H4O5</v>
          </cell>
        </row>
        <row r="47">
          <cell r="B47" t="str">
            <v xml:space="preserve">105702-53-2
 </v>
          </cell>
          <cell r="C47" t="e">
            <v>#N/A</v>
          </cell>
          <cell r="D47">
            <v>1.65455</v>
          </cell>
          <cell r="E47">
            <v>1.5364500000000001</v>
          </cell>
          <cell r="F47">
            <v>0</v>
          </cell>
          <cell r="G47"/>
          <cell r="H47" t="str">
            <v>1,​2,​4-​Benzenetricarboxylic acid, 2-​ethyl ester</v>
          </cell>
          <cell r="I47"/>
          <cell r="J47"/>
          <cell r="K47"/>
          <cell r="L47"/>
          <cell r="M47"/>
          <cell r="N47" t="str">
            <v>PR</v>
          </cell>
          <cell r="O47"/>
          <cell r="P47"/>
          <cell r="Q47"/>
          <cell r="R47"/>
          <cell r="S47"/>
          <cell r="T47"/>
          <cell r="U47" t="str">
            <v>no</v>
          </cell>
          <cell r="V47"/>
          <cell r="W47" t="str">
            <v>high</v>
          </cell>
          <cell r="X47" t="str">
            <v>C11H10O6</v>
          </cell>
        </row>
        <row r="48">
          <cell r="B48" t="str">
            <v>959-26-2</v>
          </cell>
          <cell r="C48" t="str">
            <v>959-26-2</v>
          </cell>
          <cell r="D48">
            <v>0.494869</v>
          </cell>
          <cell r="E48"/>
          <cell r="F48">
            <v>0</v>
          </cell>
          <cell r="G48"/>
          <cell r="H48" t="str">
            <v>Terephthalic acid, di(2-hydroxyethyl) ester</v>
          </cell>
          <cell r="I48" t="str">
            <v>Bis-2-hydroxyethyl terephthalate 
BHET</v>
          </cell>
          <cell r="J48" t="str">
            <v>BHET</v>
          </cell>
          <cell r="K48" t="str">
            <v>oligomer</v>
          </cell>
          <cell r="L48"/>
          <cell r="M48"/>
          <cell r="N48" t="str">
            <v>DUND-101548</v>
          </cell>
          <cell r="O48"/>
          <cell r="P48" t="str">
            <v>x</v>
          </cell>
          <cell r="Q48"/>
          <cell r="R48"/>
          <cell r="S48"/>
          <cell r="T48"/>
          <cell r="U48">
            <v>41</v>
          </cell>
          <cell r="V48"/>
          <cell r="W48"/>
          <cell r="X48" t="str">
            <v>C12H14O6</v>
          </cell>
        </row>
        <row r="49">
          <cell r="B49" t="str">
            <v>1137-99-1</v>
          </cell>
          <cell r="C49" t="str">
            <v>1137-99-1</v>
          </cell>
          <cell r="D49"/>
          <cell r="E49"/>
          <cell r="F49"/>
          <cell r="G49"/>
          <cell r="H49" t="str">
            <v>Terephthalic acid, 2-hydroxyethyl monoester</v>
          </cell>
          <cell r="I49" t="str">
            <v>Mono-2-hydroxyethyl terephthalate 
MHET</v>
          </cell>
          <cell r="J49" t="str">
            <v>MHET</v>
          </cell>
          <cell r="K49"/>
          <cell r="L49"/>
          <cell r="M49"/>
          <cell r="N49"/>
          <cell r="O49"/>
          <cell r="P49"/>
          <cell r="Q49"/>
          <cell r="R49"/>
          <cell r="S49"/>
          <cell r="T49"/>
          <cell r="U49"/>
          <cell r="V49"/>
          <cell r="W49"/>
          <cell r="X49" t="str">
            <v>C10H10O5</v>
          </cell>
        </row>
        <row r="50">
          <cell r="B50" t="str">
            <v>106797-53-9</v>
          </cell>
          <cell r="C50" t="str">
            <v>106797-53-9</v>
          </cell>
          <cell r="D50"/>
          <cell r="E50">
            <v>0</v>
          </cell>
          <cell r="F50"/>
          <cell r="G50"/>
          <cell r="H50" t="str">
            <v>2-Hydroxy-4′-(2-hydroxyethoxy)-2-methylpropiophenone</v>
          </cell>
          <cell r="I50" t="str">
            <v>Irgacure 2959</v>
          </cell>
          <cell r="J50" t="str">
            <v>EGHMP</v>
          </cell>
          <cell r="K50" t="str">
            <v>Photoinitiators</v>
          </cell>
          <cell r="L50"/>
          <cell r="M50" t="str">
            <v>x</v>
          </cell>
          <cell r="N50" t="str">
            <v>x</v>
          </cell>
          <cell r="O50"/>
          <cell r="P50" t="str">
            <v>x</v>
          </cell>
          <cell r="Q50"/>
          <cell r="R50"/>
          <cell r="S50" t="str">
            <v>x</v>
          </cell>
          <cell r="T50"/>
          <cell r="U50">
            <v>903</v>
          </cell>
          <cell r="V50">
            <v>1</v>
          </cell>
          <cell r="W50"/>
          <cell r="X50" t="str">
            <v>C12H16O4</v>
          </cell>
        </row>
        <row r="51">
          <cell r="B51" t="str">
            <v>80-09-1</v>
          </cell>
          <cell r="C51" t="str">
            <v>80-09-1</v>
          </cell>
          <cell r="D51">
            <v>1.75797</v>
          </cell>
          <cell r="E51">
            <v>2.0606</v>
          </cell>
          <cell r="F51">
            <v>0</v>
          </cell>
          <cell r="G51"/>
          <cell r="H51" t="str">
            <v>Bisphenol S</v>
          </cell>
          <cell r="I51" t="str">
            <v>4,4'-Sulfonyldiphenol</v>
          </cell>
          <cell r="J51" t="str">
            <v>BPS</v>
          </cell>
          <cell r="K51" t="str">
            <v>Bisphenol</v>
          </cell>
          <cell r="L51"/>
          <cell r="M51"/>
          <cell r="N51" t="str">
            <v>x</v>
          </cell>
          <cell r="O51"/>
          <cell r="P51"/>
          <cell r="Q51"/>
          <cell r="R51"/>
          <cell r="S51"/>
          <cell r="T51"/>
          <cell r="U51">
            <v>1168</v>
          </cell>
          <cell r="V51">
            <v>1</v>
          </cell>
          <cell r="W51"/>
          <cell r="X51" t="str">
            <v>C12H10O4S</v>
          </cell>
        </row>
        <row r="52">
          <cell r="B52" t="str">
            <v>119-93-7</v>
          </cell>
          <cell r="C52" t="e">
            <v>#N/A</v>
          </cell>
          <cell r="D52">
            <v>2.35711</v>
          </cell>
          <cell r="E52">
            <v>2.4740000000000002</v>
          </cell>
          <cell r="F52">
            <v>0</v>
          </cell>
          <cell r="G52"/>
          <cell r="H52" t="str">
            <v>3,3’-Dimethylbenzidine</v>
          </cell>
          <cell r="I52"/>
          <cell r="J52" t="str">
            <v>3,3'-DMB</v>
          </cell>
          <cell r="K52"/>
          <cell r="L52"/>
          <cell r="M52"/>
          <cell r="N52" t="str">
            <v>x</v>
          </cell>
          <cell r="O52"/>
          <cell r="P52" t="str">
            <v>x</v>
          </cell>
          <cell r="Q52"/>
          <cell r="R52"/>
          <cell r="S52" t="str">
            <v>x</v>
          </cell>
          <cell r="T52"/>
          <cell r="U52">
            <v>852</v>
          </cell>
          <cell r="V52">
            <v>1</v>
          </cell>
          <cell r="W52"/>
          <cell r="X52" t="str">
            <v>C14H16N2</v>
          </cell>
        </row>
        <row r="53">
          <cell r="B53" t="str">
            <v>71868-10-5</v>
          </cell>
          <cell r="C53" t="str">
            <v>71868-10-5</v>
          </cell>
          <cell r="D53"/>
          <cell r="E53">
            <v>0</v>
          </cell>
          <cell r="F53"/>
          <cell r="G53"/>
          <cell r="H53" t="str">
            <v>2-methyl-1-(4-methylthiophenyl)-2-morpholinopropane-1-one</v>
          </cell>
          <cell r="I53" t="str">
            <v>Irgacure 907, Speedcure 97
Irgacure 907
IGM4817
Speedcure 97
MTMP</v>
          </cell>
          <cell r="J53" t="str">
            <v>MMMP</v>
          </cell>
          <cell r="K53" t="str">
            <v>Photoinitiators</v>
          </cell>
          <cell r="L53"/>
          <cell r="M53" t="str">
            <v>x</v>
          </cell>
          <cell r="N53" t="str">
            <v>x</v>
          </cell>
          <cell r="O53"/>
          <cell r="P53" t="str">
            <v>x</v>
          </cell>
          <cell r="Q53"/>
          <cell r="R53"/>
          <cell r="S53" t="str">
            <v>x</v>
          </cell>
          <cell r="T53"/>
          <cell r="U53">
            <v>748</v>
          </cell>
          <cell r="V53">
            <v>1</v>
          </cell>
          <cell r="W53"/>
          <cell r="X53" t="str">
            <v>C15H21NO2S</v>
          </cell>
        </row>
        <row r="54">
          <cell r="B54" t="str">
            <v>119313-12-1</v>
          </cell>
          <cell r="C54" t="str">
            <v>119313-12-1</v>
          </cell>
          <cell r="D54">
            <v>3.69381</v>
          </cell>
          <cell r="E54">
            <v>3.8153000000000001</v>
          </cell>
          <cell r="F54">
            <v>0</v>
          </cell>
          <cell r="G54"/>
          <cell r="H54" t="str">
            <v>2-Benzyl-2-(dimethylamino)-4′-morpholinobutyrophenone</v>
          </cell>
          <cell r="I54" t="str">
            <v xml:space="preserve">Irgacure 369
Genocure BDMM
Speedcure BDMB
</v>
          </cell>
          <cell r="J54" t="str">
            <v>BDMB</v>
          </cell>
          <cell r="K54" t="str">
            <v>Photoinitiators</v>
          </cell>
          <cell r="L54"/>
          <cell r="M54" t="str">
            <v>x</v>
          </cell>
          <cell r="N54" t="str">
            <v>x</v>
          </cell>
          <cell r="O54"/>
          <cell r="P54" t="str">
            <v>x</v>
          </cell>
          <cell r="Q54"/>
          <cell r="R54"/>
          <cell r="S54" t="str">
            <v>x</v>
          </cell>
          <cell r="T54"/>
          <cell r="U54">
            <v>750</v>
          </cell>
          <cell r="V54">
            <v>1</v>
          </cell>
          <cell r="W54"/>
          <cell r="X54" t="str">
            <v>C23H30N2O2</v>
          </cell>
        </row>
        <row r="55">
          <cell r="B55" t="str">
            <v>487-89-8</v>
          </cell>
          <cell r="C55" t="e">
            <v>#N/A</v>
          </cell>
          <cell r="D55"/>
          <cell r="E55"/>
          <cell r="F55"/>
          <cell r="G55"/>
          <cell r="H55" t="str">
            <v>1H-Indole-3-carboxaldehyde</v>
          </cell>
          <cell r="I55"/>
          <cell r="J55"/>
          <cell r="K55" t="str">
            <v>Natural substance</v>
          </cell>
          <cell r="L55" t="str">
            <v>x</v>
          </cell>
          <cell r="M55"/>
          <cell r="N55"/>
          <cell r="O55"/>
          <cell r="P55"/>
          <cell r="Q55"/>
          <cell r="R55"/>
          <cell r="S55"/>
          <cell r="T55"/>
          <cell r="U55"/>
          <cell r="V55">
            <v>2</v>
          </cell>
          <cell r="W55"/>
          <cell r="X55" t="str">
            <v>C9H7NO</v>
          </cell>
        </row>
        <row r="56">
          <cell r="B56"/>
          <cell r="C56" t="e">
            <v>#N/A</v>
          </cell>
          <cell r="D56"/>
          <cell r="E56">
            <v>-0.75199899999999997</v>
          </cell>
          <cell r="F56"/>
          <cell r="G56"/>
          <cell r="H56" t="str">
            <v>Polyurethane diol 88 wt 88% solution</v>
          </cell>
          <cell r="I56"/>
          <cell r="J56"/>
          <cell r="K56"/>
          <cell r="L56"/>
          <cell r="M56"/>
          <cell r="N56"/>
          <cell r="O56" t="str">
            <v>IS</v>
          </cell>
          <cell r="P56"/>
          <cell r="Q56"/>
          <cell r="R56"/>
          <cell r="S56"/>
          <cell r="T56"/>
          <cell r="U56">
            <v>1247</v>
          </cell>
          <cell r="V56"/>
          <cell r="W56"/>
          <cell r="X56" t="str">
            <v>C14H28N2O6</v>
          </cell>
        </row>
        <row r="57">
          <cell r="B57"/>
          <cell r="C57" t="e">
            <v>#N/A</v>
          </cell>
          <cell r="D57">
            <v>1.5595600000000001</v>
          </cell>
          <cell r="E57"/>
          <cell r="F57">
            <v>0</v>
          </cell>
          <cell r="G57"/>
          <cell r="H57" t="str">
            <v xml:space="preserve">N2-​(ethoxymethyl)​-​6-​phenyl- 1,​3,​5-​Triazine-​2,​4-​diamine </v>
          </cell>
          <cell r="I57"/>
          <cell r="J57"/>
          <cell r="K57" t="str">
            <v>Benzoguanamine derivatives</v>
          </cell>
          <cell r="L57"/>
          <cell r="M57"/>
          <cell r="N57" t="str">
            <v>PR</v>
          </cell>
          <cell r="O57"/>
          <cell r="P57"/>
          <cell r="Q57"/>
          <cell r="R57"/>
          <cell r="S57"/>
          <cell r="T57"/>
          <cell r="U57" t="str">
            <v>no</v>
          </cell>
          <cell r="V57"/>
          <cell r="W57" t="str">
            <v>high</v>
          </cell>
          <cell r="X57" t="str">
            <v>C12H15N5O</v>
          </cell>
        </row>
        <row r="58">
          <cell r="B58"/>
          <cell r="C58" t="e">
            <v>#N/A</v>
          </cell>
          <cell r="D58"/>
          <cell r="E58"/>
          <cell r="F58"/>
          <cell r="G58"/>
          <cell r="H58" t="str">
            <v>Linear oligoester</v>
          </cell>
          <cell r="I58"/>
          <cell r="J58" t="str">
            <v>3HB (L)</v>
          </cell>
          <cell r="K58" t="str">
            <v>Oligoester</v>
          </cell>
          <cell r="L58" t="str">
            <v>x</v>
          </cell>
          <cell r="M58"/>
          <cell r="N58"/>
          <cell r="O58"/>
          <cell r="P58"/>
          <cell r="Q58"/>
          <cell r="R58"/>
          <cell r="S58"/>
          <cell r="T58"/>
          <cell r="U58"/>
          <cell r="V58">
            <v>2</v>
          </cell>
          <cell r="W58"/>
          <cell r="X58" t="str">
            <v>C12H20O7</v>
          </cell>
        </row>
        <row r="59">
          <cell r="B59" t="str">
            <v>627-93-0</v>
          </cell>
          <cell r="C59" t="str">
            <v>627-93-0</v>
          </cell>
          <cell r="D59">
            <v>0.59435700000000002</v>
          </cell>
          <cell r="E59">
            <v>0.72799999999999998</v>
          </cell>
          <cell r="F59">
            <v>0</v>
          </cell>
          <cell r="G59"/>
          <cell r="H59" t="str">
            <v>Adipic acid, dimethyl ester</v>
          </cell>
          <cell r="I59" t="str">
            <v>Hexanedioic acid, dimethyl ester
Dimethyl adipate 
Dibasic ester DBE-6
Component of DBE-3 mixture</v>
          </cell>
          <cell r="J59">
            <v>0</v>
          </cell>
          <cell r="K59" t="str">
            <v>Plasticizers</v>
          </cell>
          <cell r="L59"/>
          <cell r="M59"/>
          <cell r="N59" t="str">
            <v>x</v>
          </cell>
          <cell r="O59"/>
          <cell r="P59"/>
          <cell r="Q59"/>
          <cell r="R59"/>
          <cell r="S59"/>
          <cell r="T59"/>
          <cell r="U59">
            <v>947</v>
          </cell>
          <cell r="V59">
            <v>1</v>
          </cell>
          <cell r="W59"/>
          <cell r="X59" t="str">
            <v>C8H14O4</v>
          </cell>
        </row>
        <row r="60">
          <cell r="B60" t="str">
            <v>4074-88-8</v>
          </cell>
          <cell r="C60" t="str">
            <v>4074-88-8</v>
          </cell>
          <cell r="D60"/>
          <cell r="E60">
            <v>0</v>
          </cell>
          <cell r="F60"/>
          <cell r="G60"/>
          <cell r="H60" t="str">
            <v>Acrylic acid, diester with diethyleneglycol</v>
          </cell>
          <cell r="I60" t="str">
            <v>Diethylene glycol diacrylate</v>
          </cell>
          <cell r="J60" t="str">
            <v>DEGDA</v>
          </cell>
          <cell r="K60" t="str">
            <v>Acrylate for UV inks</v>
          </cell>
          <cell r="L60"/>
          <cell r="M60" t="str">
            <v>x</v>
          </cell>
          <cell r="N60" t="str">
            <v>x</v>
          </cell>
          <cell r="O60"/>
          <cell r="P60"/>
          <cell r="Q60"/>
          <cell r="R60"/>
          <cell r="S60" t="str">
            <v>x</v>
          </cell>
          <cell r="T60"/>
          <cell r="U60">
            <v>978</v>
          </cell>
          <cell r="V60">
            <v>1</v>
          </cell>
          <cell r="W60"/>
          <cell r="X60" t="str">
            <v>C10H14O5</v>
          </cell>
        </row>
        <row r="61">
          <cell r="B61" t="str">
            <v>13988-26-6</v>
          </cell>
          <cell r="C61" t="str">
            <v>13988-26-6</v>
          </cell>
          <cell r="D61">
            <v>1.5315000000000001</v>
          </cell>
          <cell r="E61"/>
          <cell r="F61">
            <v>0</v>
          </cell>
          <cell r="G61"/>
          <cell r="H61" t="str">
            <v>Phthalic acid, diethyleneglycol cyclic ester</v>
          </cell>
          <cell r="I61" t="str">
            <v>Phthalic acid, diethyleneglycol cyclic ester</v>
          </cell>
          <cell r="J61"/>
          <cell r="K61" t="str">
            <v>oligomer</v>
          </cell>
          <cell r="L61"/>
          <cell r="M61"/>
          <cell r="N61" t="str">
            <v>DUND-101548</v>
          </cell>
          <cell r="O61"/>
          <cell r="P61"/>
          <cell r="Q61"/>
          <cell r="R61"/>
          <cell r="S61"/>
          <cell r="T61"/>
          <cell r="U61">
            <v>1214</v>
          </cell>
          <cell r="V61"/>
          <cell r="W61"/>
          <cell r="X61" t="str">
            <v>C12H12O5</v>
          </cell>
        </row>
        <row r="62">
          <cell r="B62" t="str">
            <v>442536-99-4</v>
          </cell>
          <cell r="C62" t="str">
            <v>442536-99-4</v>
          </cell>
          <cell r="D62"/>
          <cell r="E62"/>
          <cell r="F62"/>
          <cell r="G62"/>
          <cell r="H62" t="str">
            <v>Irgacure 754</v>
          </cell>
          <cell r="I62"/>
          <cell r="J62"/>
          <cell r="K62"/>
          <cell r="L62"/>
          <cell r="M62"/>
          <cell r="N62"/>
          <cell r="O62"/>
          <cell r="P62" t="str">
            <v>x</v>
          </cell>
          <cell r="Q62"/>
          <cell r="R62"/>
          <cell r="S62"/>
          <cell r="T62"/>
          <cell r="U62">
            <v>917</v>
          </cell>
          <cell r="V62"/>
          <cell r="W62"/>
          <cell r="X62" t="str">
            <v>C12H14O5</v>
          </cell>
        </row>
        <row r="63">
          <cell r="B63" t="str">
            <v>93884-16-3</v>
          </cell>
          <cell r="C63" t="e">
            <v>#N/A</v>
          </cell>
          <cell r="D63"/>
          <cell r="E63"/>
          <cell r="F63"/>
          <cell r="G63"/>
          <cell r="H63" t="str">
            <v>N-(4-Amino-6-phenyl-1,3,5-triazin-2-yl)formamide</v>
          </cell>
          <cell r="I63"/>
          <cell r="J63" t="str">
            <v>BGA-COH</v>
          </cell>
          <cell r="K63" t="str">
            <v>Benzoguanamine derivatives</v>
          </cell>
          <cell r="L63"/>
          <cell r="M63"/>
          <cell r="N63"/>
          <cell r="O63"/>
          <cell r="P63"/>
          <cell r="Q63"/>
          <cell r="R63"/>
          <cell r="S63"/>
          <cell r="T63"/>
          <cell r="U63"/>
          <cell r="V63"/>
          <cell r="W63"/>
          <cell r="X63" t="str">
            <v>C10H9N5O</v>
          </cell>
        </row>
        <row r="64">
          <cell r="B64" t="str">
            <v>119344-86-4</v>
          </cell>
          <cell r="C64" t="str">
            <v>119344-86-4</v>
          </cell>
          <cell r="D64">
            <v>4.1309699999999996</v>
          </cell>
          <cell r="E64">
            <v>4.3143000000000002</v>
          </cell>
          <cell r="F64">
            <v>0</v>
          </cell>
          <cell r="G64"/>
          <cell r="H64" t="str">
            <v>2-(4-Methylbenzyl)-2-dimethylamino-1-(4-morpholinophenyl)-1-butanone</v>
          </cell>
          <cell r="I64" t="str">
            <v>Irgacure 379</v>
          </cell>
          <cell r="J64" t="str">
            <v>MDMB</v>
          </cell>
          <cell r="K64" t="str">
            <v>Photoinitiators</v>
          </cell>
          <cell r="L64"/>
          <cell r="M64" t="str">
            <v>x</v>
          </cell>
          <cell r="N64" t="str">
            <v>x</v>
          </cell>
          <cell r="O64"/>
          <cell r="P64" t="str">
            <v>x</v>
          </cell>
          <cell r="Q64"/>
          <cell r="R64"/>
          <cell r="S64" t="str">
            <v>x</v>
          </cell>
          <cell r="T64"/>
          <cell r="U64">
            <v>918</v>
          </cell>
          <cell r="V64">
            <v>1</v>
          </cell>
          <cell r="W64"/>
          <cell r="X64" t="str">
            <v>C24H32N2O2</v>
          </cell>
        </row>
        <row r="65">
          <cell r="B65" t="str">
            <v>15206-55-0</v>
          </cell>
          <cell r="C65" t="str">
            <v>15206-55-0</v>
          </cell>
          <cell r="D65"/>
          <cell r="E65">
            <v>0</v>
          </cell>
          <cell r="F65"/>
          <cell r="G65"/>
          <cell r="H65" t="str">
            <v>Glyoxylic acid, phenyl-, methyl ester
Methyl benzoyl formate</v>
          </cell>
          <cell r="I65" t="str">
            <v xml:space="preserve">Methylbenzoylformate, Darocure MBF, Vicure 55, Speedcure MBF </v>
          </cell>
          <cell r="J65" t="str">
            <v>MBF</v>
          </cell>
          <cell r="K65" t="str">
            <v>Photoinitiators</v>
          </cell>
          <cell r="L65"/>
          <cell r="M65" t="str">
            <v>x</v>
          </cell>
          <cell r="N65" t="str">
            <v>x</v>
          </cell>
          <cell r="O65"/>
          <cell r="P65" t="str">
            <v>x</v>
          </cell>
          <cell r="Q65"/>
          <cell r="R65"/>
          <cell r="S65" t="str">
            <v>x</v>
          </cell>
          <cell r="T65"/>
          <cell r="U65">
            <v>902</v>
          </cell>
          <cell r="V65">
            <v>1</v>
          </cell>
          <cell r="W65"/>
          <cell r="X65" t="str">
            <v>C9H8O3</v>
          </cell>
        </row>
        <row r="66">
          <cell r="B66"/>
          <cell r="C66" t="e">
            <v>#N/A</v>
          </cell>
          <cell r="D66"/>
          <cell r="E66"/>
          <cell r="F66"/>
          <cell r="G66"/>
          <cell r="H66" t="str">
            <v>Cyclic oligoester</v>
          </cell>
          <cell r="I66"/>
          <cell r="J66" t="str">
            <v>2HB (C)</v>
          </cell>
          <cell r="K66" t="str">
            <v>Oligoester</v>
          </cell>
          <cell r="L66" t="str">
            <v>x</v>
          </cell>
          <cell r="M66"/>
          <cell r="N66"/>
          <cell r="O66"/>
          <cell r="P66"/>
          <cell r="Q66"/>
          <cell r="R66"/>
          <cell r="S66"/>
          <cell r="T66"/>
          <cell r="U66"/>
          <cell r="V66">
            <v>2</v>
          </cell>
          <cell r="W66"/>
          <cell r="X66" t="str">
            <v>C8H12O4</v>
          </cell>
        </row>
        <row r="67">
          <cell r="B67" t="str">
            <v>7473-98-5</v>
          </cell>
          <cell r="C67" t="str">
            <v>7473-98-5</v>
          </cell>
          <cell r="D67">
            <v>1.4766600000000001</v>
          </cell>
          <cell r="E67">
            <v>1.3586</v>
          </cell>
          <cell r="F67">
            <v>0</v>
          </cell>
          <cell r="G67"/>
          <cell r="H67" t="str">
            <v>1-Propanone, 2-hydroxy-2-methyl-1-phenyl-</v>
          </cell>
          <cell r="I67" t="str">
            <v>2-hydroxy-2-methyl-1-phenyl-propan-1-one
Darocure 1173, Speedcure 73</v>
          </cell>
          <cell r="J67" t="str">
            <v>HMPP</v>
          </cell>
          <cell r="K67" t="str">
            <v>Photoinitiators</v>
          </cell>
          <cell r="L67"/>
          <cell r="M67" t="str">
            <v>x</v>
          </cell>
          <cell r="N67" t="str">
            <v>x</v>
          </cell>
          <cell r="O67"/>
          <cell r="P67" t="str">
            <v>x</v>
          </cell>
          <cell r="Q67"/>
          <cell r="R67"/>
          <cell r="S67" t="str">
            <v>x</v>
          </cell>
          <cell r="T67"/>
          <cell r="U67">
            <v>749</v>
          </cell>
          <cell r="V67">
            <v>1</v>
          </cell>
          <cell r="W67"/>
          <cell r="X67" t="str">
            <v>C10H12O2</v>
          </cell>
        </row>
        <row r="68">
          <cell r="B68" t="str">
            <v>925246-00-0</v>
          </cell>
          <cell r="C68" t="str">
            <v>925246-00-0</v>
          </cell>
          <cell r="D68">
            <v>4.0528199999999996</v>
          </cell>
          <cell r="E68">
            <v>5.3277999999999999</v>
          </cell>
          <cell r="F68">
            <v>0</v>
          </cell>
          <cell r="G68"/>
          <cell r="H68" t="str">
            <v>Benzoic acid, 4-(dimethylamino)-, 1,1'-[(methylimino)di-2,1-ethanediyl]ester</v>
          </cell>
          <cell r="I68" t="str">
            <v>ESACURE A198</v>
          </cell>
          <cell r="J68" t="str">
            <v>MIDB</v>
          </cell>
          <cell r="K68" t="str">
            <v>Photoinitiators</v>
          </cell>
          <cell r="L68"/>
          <cell r="M68" t="str">
            <v>x</v>
          </cell>
          <cell r="N68" t="str">
            <v>x</v>
          </cell>
          <cell r="O68"/>
          <cell r="P68" t="str">
            <v>x</v>
          </cell>
          <cell r="Q68"/>
          <cell r="R68"/>
          <cell r="S68" t="str">
            <v>x</v>
          </cell>
          <cell r="T68"/>
          <cell r="U68">
            <v>976</v>
          </cell>
          <cell r="V68">
            <v>1</v>
          </cell>
          <cell r="W68"/>
          <cell r="X68" t="str">
            <v>C23H31N3O4</v>
          </cell>
        </row>
        <row r="69">
          <cell r="B69" t="str">
            <v>131-11-3</v>
          </cell>
          <cell r="C69" t="str">
            <v>131-11-3</v>
          </cell>
          <cell r="D69">
            <v>1.9061600000000001</v>
          </cell>
          <cell r="E69">
            <v>1.56</v>
          </cell>
          <cell r="F69">
            <v>0</v>
          </cell>
          <cell r="G69"/>
          <cell r="H69" t="str">
            <v>Phthalic acid, dimethyl ester</v>
          </cell>
          <cell r="I69" t="str">
            <v>Phthalic acid, dimethyl ester
DIMETHYL PHTHALATE
DMP
1,2 benzene dicarboxylic acid, dimethyl ester</v>
          </cell>
          <cell r="J69" t="str">
            <v>DMP</v>
          </cell>
          <cell r="K69" t="str">
            <v>Plasticizers</v>
          </cell>
          <cell r="L69"/>
          <cell r="M69" t="str">
            <v>x</v>
          </cell>
          <cell r="N69" t="str">
            <v>x</v>
          </cell>
          <cell r="O69"/>
          <cell r="P69" t="str">
            <v>x</v>
          </cell>
          <cell r="Q69"/>
          <cell r="R69"/>
          <cell r="S69" t="str">
            <v>x</v>
          </cell>
          <cell r="T69"/>
          <cell r="U69">
            <v>364</v>
          </cell>
          <cell r="V69">
            <v>1</v>
          </cell>
          <cell r="W69"/>
          <cell r="X69" t="str">
            <v>C10H10O4</v>
          </cell>
        </row>
        <row r="70">
          <cell r="B70"/>
          <cell r="C70" t="e">
            <v>#N/A</v>
          </cell>
          <cell r="D70">
            <v>1.655</v>
          </cell>
          <cell r="E70">
            <v>2.7989999999999999</v>
          </cell>
          <cell r="F70">
            <v>0</v>
          </cell>
          <cell r="G70"/>
          <cell r="H70" t="str">
            <v>2,4-Diamino-6-phenyl-1,3,5-triazine + caprolactam cyclic</v>
          </cell>
          <cell r="I70"/>
          <cell r="J70"/>
          <cell r="K70" t="str">
            <v>Benzoguanamine derivatives</v>
          </cell>
          <cell r="L70"/>
          <cell r="M70"/>
          <cell r="N70" t="str">
            <v>PR</v>
          </cell>
          <cell r="O70"/>
          <cell r="P70"/>
          <cell r="Q70"/>
          <cell r="R70"/>
          <cell r="S70"/>
          <cell r="T70"/>
          <cell r="U70" t="str">
            <v>no</v>
          </cell>
          <cell r="V70"/>
          <cell r="W70" t="str">
            <v>high</v>
          </cell>
          <cell r="X70" t="str">
            <v>C16H20N6O</v>
          </cell>
        </row>
        <row r="71">
          <cell r="B71" t="str">
            <v>17831-71-9</v>
          </cell>
          <cell r="C71" t="str">
            <v>17831-71-9</v>
          </cell>
          <cell r="D71">
            <v>0.32281700000000002</v>
          </cell>
          <cell r="E71">
            <v>1.0708</v>
          </cell>
          <cell r="F71">
            <v>0</v>
          </cell>
          <cell r="G71"/>
          <cell r="H71" t="str">
            <v>Tetraethylene glycol diacrylate</v>
          </cell>
          <cell r="I71" t="str">
            <v>2-Propenoic acid, oxybis(2,1-ethanediyloxy-2,1-ethanediyl)
Tetraethylene glycol diacrylate 
TEGDA</v>
          </cell>
          <cell r="J71" t="str">
            <v>TEGDA</v>
          </cell>
          <cell r="K71" t="str">
            <v>Acrylate for UV inks</v>
          </cell>
          <cell r="L71"/>
          <cell r="M71" t="str">
            <v>x</v>
          </cell>
          <cell r="N71" t="str">
            <v>x</v>
          </cell>
          <cell r="O71"/>
          <cell r="P71"/>
          <cell r="Q71"/>
          <cell r="R71"/>
          <cell r="S71" t="str">
            <v>x</v>
          </cell>
          <cell r="T71"/>
          <cell r="U71">
            <v>991</v>
          </cell>
          <cell r="V71">
            <v>1</v>
          </cell>
          <cell r="W71"/>
          <cell r="X71" t="str">
            <v>C14H22O7</v>
          </cell>
        </row>
        <row r="72">
          <cell r="B72" t="str">
            <v>80-39-7</v>
          </cell>
          <cell r="C72" t="str">
            <v>80-39-7</v>
          </cell>
          <cell r="D72">
            <v>1.73394</v>
          </cell>
          <cell r="E72">
            <v>1.9490000000000001</v>
          </cell>
          <cell r="F72">
            <v>0</v>
          </cell>
          <cell r="G72"/>
          <cell r="H72" t="str">
            <v>N-Ethyl-p-toluenesulphonamide</v>
          </cell>
          <cell r="I72" t="str">
            <v>Benzenesulfonamide, N-ethyl-4-methyl-
N-Ethyl-p-toluenesulphonamide
N-ETHYL-P-TOLUENESULFONAMIDE
NETSA</v>
          </cell>
          <cell r="J72" t="str">
            <v>N-ESTA</v>
          </cell>
          <cell r="K72" t="str">
            <v>Plasticizers</v>
          </cell>
          <cell r="L72"/>
          <cell r="M72" t="str">
            <v>x</v>
          </cell>
          <cell r="N72" t="str">
            <v>x</v>
          </cell>
          <cell r="O72"/>
          <cell r="P72" t="str">
            <v>x</v>
          </cell>
          <cell r="Q72"/>
          <cell r="R72"/>
          <cell r="S72" t="str">
            <v>x</v>
          </cell>
          <cell r="T72"/>
          <cell r="U72">
            <v>719</v>
          </cell>
          <cell r="V72">
            <v>1</v>
          </cell>
          <cell r="W72"/>
          <cell r="X72" t="str">
            <v>C9H13NO2S</v>
          </cell>
        </row>
        <row r="73">
          <cell r="B73"/>
          <cell r="C73" t="e">
            <v>#N/A</v>
          </cell>
          <cell r="D73">
            <v>1.2917799999999999</v>
          </cell>
          <cell r="E73">
            <v>-0.43726999999999999</v>
          </cell>
          <cell r="F73">
            <v>0</v>
          </cell>
          <cell r="G73"/>
          <cell r="H73" t="str">
            <v>2,4-Diamino-6-phenyl-1,3,5-triazine + caprolactam linear</v>
          </cell>
          <cell r="I73"/>
          <cell r="J73"/>
          <cell r="K73" t="str">
            <v>Benzoguanamine derivatives</v>
          </cell>
          <cell r="L73"/>
          <cell r="M73"/>
          <cell r="N73" t="str">
            <v>PR</v>
          </cell>
          <cell r="O73"/>
          <cell r="P73"/>
          <cell r="Q73"/>
          <cell r="R73"/>
          <cell r="S73"/>
          <cell r="T73"/>
          <cell r="U73" t="str">
            <v>no</v>
          </cell>
          <cell r="V73"/>
          <cell r="W73" t="str">
            <v>high</v>
          </cell>
          <cell r="X73" t="str">
            <v>C16H20N6O</v>
          </cell>
        </row>
        <row r="74">
          <cell r="B74" t="str">
            <v>3524-68-3</v>
          </cell>
          <cell r="C74" t="str">
            <v>3524-68-3</v>
          </cell>
          <cell r="D74"/>
          <cell r="E74">
            <v>0</v>
          </cell>
          <cell r="F74"/>
          <cell r="G74"/>
          <cell r="H74" t="str">
            <v>Pentaerythritol triacrylate</v>
          </cell>
          <cell r="I74" t="str">
            <v>Acrylic acid, triester with pentaerythritol
pentaerythritol tetraacrylate
Mixtures of pentaerythritol tri- and tetra-acrylates 
PETA</v>
          </cell>
          <cell r="J74" t="str">
            <v>PETA</v>
          </cell>
          <cell r="K74" t="str">
            <v>Acrylate for UV inks</v>
          </cell>
          <cell r="L74"/>
          <cell r="M74" t="str">
            <v>x</v>
          </cell>
          <cell r="N74" t="str">
            <v>x</v>
          </cell>
          <cell r="O74"/>
          <cell r="P74"/>
          <cell r="Q74"/>
          <cell r="R74"/>
          <cell r="S74" t="str">
            <v>x</v>
          </cell>
          <cell r="T74"/>
          <cell r="U74">
            <v>990</v>
          </cell>
          <cell r="V74">
            <v>1</v>
          </cell>
          <cell r="W74"/>
          <cell r="X74" t="str">
            <v>C14H18O7</v>
          </cell>
        </row>
        <row r="75">
          <cell r="B75"/>
          <cell r="C75" t="e">
            <v>#N/A</v>
          </cell>
          <cell r="D75"/>
          <cell r="E75"/>
          <cell r="F75"/>
          <cell r="G75"/>
          <cell r="H75" t="str">
            <v>Linear oligoester</v>
          </cell>
          <cell r="I75"/>
          <cell r="J75" t="str">
            <v>4HB (L)</v>
          </cell>
          <cell r="K75" t="str">
            <v>Oligoester</v>
          </cell>
          <cell r="L75" t="str">
            <v>x</v>
          </cell>
          <cell r="M75"/>
          <cell r="N75"/>
          <cell r="O75"/>
          <cell r="P75"/>
          <cell r="Q75"/>
          <cell r="R75"/>
          <cell r="S75"/>
          <cell r="T75"/>
          <cell r="U75"/>
          <cell r="V75">
            <v>2</v>
          </cell>
          <cell r="W75"/>
          <cell r="X75" t="str">
            <v>C16H26O9</v>
          </cell>
        </row>
        <row r="76">
          <cell r="B76"/>
          <cell r="C76" t="e">
            <v>#N/A</v>
          </cell>
          <cell r="D76">
            <v>1.1371899999999999</v>
          </cell>
          <cell r="E76"/>
          <cell r="F76">
            <v>0</v>
          </cell>
          <cell r="G76"/>
          <cell r="H76" t="str">
            <v>N2-​Methylidene-​6-phenyl-1,​3,​5-​Triazine-​2,​4-​diamine</v>
          </cell>
          <cell r="I76"/>
          <cell r="J76"/>
          <cell r="K76" t="str">
            <v>Benzoguanamine derivatives</v>
          </cell>
          <cell r="L76"/>
          <cell r="M76"/>
          <cell r="N76" t="str">
            <v>PR</v>
          </cell>
          <cell r="O76"/>
          <cell r="P76"/>
          <cell r="Q76"/>
          <cell r="R76"/>
          <cell r="S76"/>
          <cell r="T76"/>
          <cell r="U76" t="str">
            <v>no</v>
          </cell>
          <cell r="V76"/>
          <cell r="W76" t="str">
            <v>high</v>
          </cell>
          <cell r="X76" t="str">
            <v>C10H9N5</v>
          </cell>
        </row>
        <row r="77">
          <cell r="B77"/>
          <cell r="C77" t="e">
            <v>#N/A</v>
          </cell>
          <cell r="D77"/>
          <cell r="E77"/>
          <cell r="F77"/>
          <cell r="G77"/>
          <cell r="H77" t="str">
            <v>N,​N''-​methylidenebis[6-​phenyl-1,​3,​5-​Triazine-​2,​4-​diamine</v>
          </cell>
          <cell r="I77"/>
          <cell r="J77"/>
          <cell r="K77" t="str">
            <v>Benzoguanamine derivatives</v>
          </cell>
          <cell r="L77"/>
          <cell r="M77"/>
          <cell r="N77" t="str">
            <v>PR</v>
          </cell>
          <cell r="O77"/>
          <cell r="P77"/>
          <cell r="Q77"/>
          <cell r="R77"/>
          <cell r="S77"/>
          <cell r="T77"/>
          <cell r="U77" t="str">
            <v>no</v>
          </cell>
          <cell r="V77"/>
          <cell r="W77" t="str">
            <v>high</v>
          </cell>
          <cell r="X77" t="str">
            <v>C19H18N10</v>
          </cell>
        </row>
        <row r="78">
          <cell r="B78" t="str">
            <v>1732-08-7</v>
          </cell>
          <cell r="C78" t="e">
            <v>#N/A</v>
          </cell>
          <cell r="D78">
            <v>1.1473199999999999</v>
          </cell>
          <cell r="E78">
            <v>1.2569999999999999</v>
          </cell>
          <cell r="F78">
            <v>0</v>
          </cell>
          <cell r="G78"/>
          <cell r="H78" t="str">
            <v>Dimethylpimelate</v>
          </cell>
          <cell r="I78"/>
          <cell r="J78"/>
          <cell r="K78"/>
          <cell r="L78"/>
          <cell r="M78"/>
          <cell r="N78" t="str">
            <v>x</v>
          </cell>
          <cell r="O78"/>
          <cell r="P78" t="str">
            <v>x</v>
          </cell>
          <cell r="Q78"/>
          <cell r="R78"/>
          <cell r="S78" t="str">
            <v>x</v>
          </cell>
          <cell r="T78"/>
          <cell r="U78">
            <v>773</v>
          </cell>
          <cell r="V78">
            <v>1</v>
          </cell>
          <cell r="W78"/>
          <cell r="X78" t="str">
            <v>C9H16O4</v>
          </cell>
        </row>
        <row r="79">
          <cell r="B79"/>
          <cell r="C79" t="e">
            <v>#N/A</v>
          </cell>
          <cell r="D79"/>
          <cell r="E79"/>
          <cell r="F79"/>
          <cell r="G79"/>
          <cell r="H79" t="str">
            <v>Cyclic oligoester</v>
          </cell>
          <cell r="I79"/>
          <cell r="J79" t="str">
            <v>3HB (C)</v>
          </cell>
          <cell r="K79" t="str">
            <v>Oligoester</v>
          </cell>
          <cell r="L79" t="str">
            <v>x</v>
          </cell>
          <cell r="M79"/>
          <cell r="N79"/>
          <cell r="O79"/>
          <cell r="P79"/>
          <cell r="Q79"/>
          <cell r="R79"/>
          <cell r="S79"/>
          <cell r="T79"/>
          <cell r="U79"/>
          <cell r="V79">
            <v>2</v>
          </cell>
          <cell r="W79"/>
          <cell r="X79" t="str">
            <v>C12H18O6</v>
          </cell>
        </row>
        <row r="80">
          <cell r="B80"/>
          <cell r="C80" t="e">
            <v>#N/A</v>
          </cell>
          <cell r="D80"/>
          <cell r="E80"/>
          <cell r="F80"/>
          <cell r="G80"/>
          <cell r="H80" t="str">
            <v>BGA-CH2-BGA</v>
          </cell>
          <cell r="I80"/>
          <cell r="J80" t="str">
            <v>BGA-CH2-BGA</v>
          </cell>
          <cell r="K80" t="str">
            <v>Benzoguanamine derivatives</v>
          </cell>
          <cell r="L80"/>
          <cell r="M80"/>
          <cell r="N80"/>
          <cell r="O80"/>
          <cell r="P80"/>
          <cell r="Q80"/>
          <cell r="R80"/>
          <cell r="S80"/>
          <cell r="T80"/>
          <cell r="U80"/>
          <cell r="V80"/>
          <cell r="W80"/>
          <cell r="X80" t="str">
            <v>C19H18N10</v>
          </cell>
        </row>
        <row r="81">
          <cell r="B81"/>
          <cell r="C81" t="e">
            <v>#N/A</v>
          </cell>
          <cell r="D81">
            <v>1.8793500000000001</v>
          </cell>
          <cell r="E81"/>
          <cell r="F81">
            <v>0</v>
          </cell>
          <cell r="G81"/>
          <cell r="H81" t="str">
            <v>Trimellitic+HD linear</v>
          </cell>
          <cell r="I81"/>
          <cell r="J81"/>
          <cell r="K81" t="str">
            <v>oligomer</v>
          </cell>
          <cell r="L81"/>
          <cell r="M81"/>
          <cell r="N81" t="str">
            <v>PR</v>
          </cell>
          <cell r="O81"/>
          <cell r="P81"/>
          <cell r="Q81"/>
          <cell r="R81"/>
          <cell r="S81"/>
          <cell r="T81"/>
          <cell r="U81" t="str">
            <v>no</v>
          </cell>
          <cell r="V81"/>
          <cell r="W81" t="str">
            <v>high</v>
          </cell>
          <cell r="X81" t="str">
            <v>C15H18O7</v>
          </cell>
        </row>
        <row r="82">
          <cell r="B82" t="str">
            <v>1948270-28-7</v>
          </cell>
          <cell r="C82" t="e">
            <v>#N/A</v>
          </cell>
          <cell r="D82">
            <v>2.3938899999999999</v>
          </cell>
          <cell r="E82">
            <v>2.2219699999999998</v>
          </cell>
          <cell r="F82">
            <v>0</v>
          </cell>
          <cell r="G82"/>
          <cell r="H82" t="str">
            <v>1,​2,​4-​Benzenetricarboxylic acid, 2,​4-​diethyl ester</v>
          </cell>
          <cell r="I82"/>
          <cell r="J82"/>
          <cell r="K82"/>
          <cell r="L82"/>
          <cell r="M82"/>
          <cell r="N82" t="str">
            <v>PR</v>
          </cell>
          <cell r="O82"/>
          <cell r="P82"/>
          <cell r="Q82"/>
          <cell r="R82"/>
          <cell r="S82"/>
          <cell r="T82"/>
          <cell r="U82" t="str">
            <v>no</v>
          </cell>
          <cell r="V82"/>
          <cell r="W82" t="str">
            <v>high</v>
          </cell>
          <cell r="X82" t="str">
            <v>C13H14O6</v>
          </cell>
        </row>
        <row r="83">
          <cell r="B83" t="str">
            <v>1603-79-8</v>
          </cell>
          <cell r="C83" t="str">
            <v>1603-79-8</v>
          </cell>
          <cell r="D83"/>
          <cell r="E83">
            <v>0</v>
          </cell>
          <cell r="F83"/>
          <cell r="G83"/>
          <cell r="H83" t="str">
            <v>Glyoxylic acid, phenyl-, ethyl ester
Ethyl 2-oxo-2-phenylacetate</v>
          </cell>
          <cell r="I83" t="str">
            <v>Ethylbenzoylformate</v>
          </cell>
          <cell r="J83" t="str">
            <v>EBF</v>
          </cell>
          <cell r="K83" t="str">
            <v>Photoinitiators</v>
          </cell>
          <cell r="L83"/>
          <cell r="M83" t="str">
            <v>x</v>
          </cell>
          <cell r="N83" t="str">
            <v>x</v>
          </cell>
          <cell r="O83"/>
          <cell r="P83" t="str">
            <v>x</v>
          </cell>
          <cell r="Q83"/>
          <cell r="R83"/>
          <cell r="S83" t="str">
            <v>x</v>
          </cell>
          <cell r="T83" t="str">
            <v>x</v>
          </cell>
          <cell r="U83">
            <v>911</v>
          </cell>
          <cell r="V83">
            <v>1</v>
          </cell>
          <cell r="W83"/>
          <cell r="X83" t="str">
            <v>C10H10O3</v>
          </cell>
        </row>
        <row r="84">
          <cell r="B84" t="str">
            <v>1070-70-8</v>
          </cell>
          <cell r="C84" t="str">
            <v>1070-70-8</v>
          </cell>
          <cell r="D84">
            <v>1.54918</v>
          </cell>
          <cell r="E84">
            <v>1.958</v>
          </cell>
          <cell r="F84">
            <v>0</v>
          </cell>
          <cell r="G84"/>
          <cell r="H84" t="str">
            <v>Butandiol diacrylate</v>
          </cell>
          <cell r="I84" t="str">
            <v>1,4 Butanediol diacrylate</v>
          </cell>
          <cell r="J84" t="str">
            <v>BDDA</v>
          </cell>
          <cell r="K84" t="str">
            <v>Acrylate for UV inks</v>
          </cell>
          <cell r="L84"/>
          <cell r="M84" t="str">
            <v>x</v>
          </cell>
          <cell r="N84" t="str">
            <v>x</v>
          </cell>
          <cell r="O84"/>
          <cell r="P84"/>
          <cell r="Q84"/>
          <cell r="R84"/>
          <cell r="S84" t="str">
            <v>x</v>
          </cell>
          <cell r="T84"/>
          <cell r="U84">
            <v>988</v>
          </cell>
          <cell r="V84">
            <v>1</v>
          </cell>
          <cell r="W84"/>
          <cell r="X84" t="str">
            <v>C10H14O4</v>
          </cell>
        </row>
        <row r="85">
          <cell r="B85"/>
          <cell r="C85" t="e">
            <v>#N/A</v>
          </cell>
          <cell r="D85">
            <v>1.82</v>
          </cell>
          <cell r="E85"/>
          <cell r="F85"/>
          <cell r="G85"/>
          <cell r="H85" t="str">
            <v>IPA+2MPD</v>
          </cell>
          <cell r="I85"/>
          <cell r="J85"/>
          <cell r="K85" t="str">
            <v>oligomer</v>
          </cell>
          <cell r="L85"/>
          <cell r="M85"/>
          <cell r="N85" t="str">
            <v>DUND-101548</v>
          </cell>
          <cell r="O85"/>
          <cell r="P85"/>
          <cell r="Q85"/>
          <cell r="R85"/>
          <cell r="S85"/>
          <cell r="T85"/>
          <cell r="U85" t="str">
            <v>std Metlac</v>
          </cell>
          <cell r="V85"/>
          <cell r="W85"/>
          <cell r="X85" t="str">
            <v>C16H22O6</v>
          </cell>
        </row>
        <row r="86">
          <cell r="B86"/>
          <cell r="C86" t="e">
            <v>#N/A</v>
          </cell>
          <cell r="D86">
            <v>2.1047099999999999</v>
          </cell>
          <cell r="E86"/>
          <cell r="F86">
            <v>0</v>
          </cell>
          <cell r="G86"/>
          <cell r="H86"/>
          <cell r="I86"/>
          <cell r="J86"/>
          <cell r="K86" t="str">
            <v>Isophorone derivatives</v>
          </cell>
          <cell r="L86"/>
          <cell r="M86"/>
          <cell r="N86" t="str">
            <v>PR</v>
          </cell>
          <cell r="O86"/>
          <cell r="P86"/>
          <cell r="Q86"/>
          <cell r="R86"/>
          <cell r="S86"/>
          <cell r="T86"/>
          <cell r="U86" t="str">
            <v>no</v>
          </cell>
          <cell r="V86"/>
          <cell r="W86" t="str">
            <v>high</v>
          </cell>
          <cell r="X86" t="str">
            <v>C11H20N2O</v>
          </cell>
        </row>
        <row r="87">
          <cell r="B87"/>
          <cell r="C87" t="e">
            <v>#N/A</v>
          </cell>
          <cell r="D87">
            <v>2.2473900000000002</v>
          </cell>
          <cell r="E87"/>
          <cell r="F87">
            <v>0</v>
          </cell>
          <cell r="G87"/>
          <cell r="H87"/>
          <cell r="I87"/>
          <cell r="J87"/>
          <cell r="K87" t="str">
            <v>oligomer</v>
          </cell>
          <cell r="L87"/>
          <cell r="M87"/>
          <cell r="N87" t="str">
            <v>PR</v>
          </cell>
          <cell r="O87"/>
          <cell r="P87"/>
          <cell r="Q87"/>
          <cell r="R87"/>
          <cell r="S87"/>
          <cell r="T87"/>
          <cell r="U87" t="str">
            <v>no</v>
          </cell>
          <cell r="V87"/>
          <cell r="W87" t="str">
            <v>high</v>
          </cell>
          <cell r="X87" t="str">
            <v>C14H18O5</v>
          </cell>
        </row>
        <row r="88">
          <cell r="B88"/>
          <cell r="C88" t="e">
            <v>#N/A</v>
          </cell>
          <cell r="D88">
            <v>2.2087699999999999</v>
          </cell>
          <cell r="E88">
            <v>2.0939999999999999</v>
          </cell>
          <cell r="F88">
            <v>0</v>
          </cell>
          <cell r="G88"/>
          <cell r="H88" t="str">
            <v>2PA+3EG linear</v>
          </cell>
          <cell r="I88"/>
          <cell r="J88"/>
          <cell r="K88" t="str">
            <v>oligomer</v>
          </cell>
          <cell r="L88"/>
          <cell r="M88"/>
          <cell r="N88" t="str">
            <v>PR</v>
          </cell>
          <cell r="O88"/>
          <cell r="P88"/>
          <cell r="Q88"/>
          <cell r="R88"/>
          <cell r="S88"/>
          <cell r="T88"/>
          <cell r="U88" t="str">
            <v>no</v>
          </cell>
          <cell r="V88"/>
          <cell r="W88" t="str">
            <v>high</v>
          </cell>
          <cell r="X88" t="str">
            <v>C22H22O10</v>
          </cell>
        </row>
        <row r="89">
          <cell r="B89" t="str">
            <v xml:space="preserve">5581-32-8                                                                                         </v>
          </cell>
          <cell r="C89" t="e">
            <v>#N/A</v>
          </cell>
          <cell r="D89">
            <v>2.3990200000000002</v>
          </cell>
          <cell r="E89">
            <v>1.4486000000000001</v>
          </cell>
          <cell r="F89">
            <v>0</v>
          </cell>
          <cell r="G89"/>
          <cell r="H89" t="str">
            <v xml:space="preserve">Bisphenol A-bis(2,3-dihydroxypropyl)-ether                                                                                                            </v>
          </cell>
          <cell r="I89" t="str">
            <v>BADGE.2H2O</v>
          </cell>
          <cell r="J89"/>
          <cell r="K89"/>
          <cell r="L89"/>
          <cell r="M89"/>
          <cell r="N89" t="str">
            <v>x</v>
          </cell>
          <cell r="O89"/>
          <cell r="P89" t="str">
            <v>x</v>
          </cell>
          <cell r="Q89"/>
          <cell r="R89"/>
          <cell r="S89" t="str">
            <v>x</v>
          </cell>
          <cell r="T89"/>
          <cell r="U89">
            <v>513</v>
          </cell>
          <cell r="V89">
            <v>1</v>
          </cell>
          <cell r="W89"/>
          <cell r="X89" t="str">
            <v>C21H28O6</v>
          </cell>
        </row>
        <row r="90">
          <cell r="B90"/>
          <cell r="C90" t="e">
            <v>#N/A</v>
          </cell>
          <cell r="D90">
            <v>2.6029599999999999</v>
          </cell>
          <cell r="E90">
            <v>2.9325000000000001</v>
          </cell>
          <cell r="F90">
            <v>0</v>
          </cell>
          <cell r="G90"/>
          <cell r="H90" t="str">
            <v>2PA+2EG linear</v>
          </cell>
          <cell r="I90"/>
          <cell r="J90"/>
          <cell r="K90" t="str">
            <v>oligomer</v>
          </cell>
          <cell r="L90"/>
          <cell r="M90"/>
          <cell r="N90" t="str">
            <v>PR</v>
          </cell>
          <cell r="O90"/>
          <cell r="P90"/>
          <cell r="Q90"/>
          <cell r="R90"/>
          <cell r="S90"/>
          <cell r="T90"/>
          <cell r="U90" t="str">
            <v>no</v>
          </cell>
          <cell r="V90"/>
          <cell r="W90" t="str">
            <v>high</v>
          </cell>
          <cell r="X90" t="str">
            <v>C20H18O9</v>
          </cell>
        </row>
        <row r="91">
          <cell r="B91" t="str">
            <v>141-28-6</v>
          </cell>
          <cell r="C91" t="str">
            <v>141-28-6</v>
          </cell>
          <cell r="D91">
            <v>1.4501299999999999</v>
          </cell>
          <cell r="E91">
            <v>1.786</v>
          </cell>
          <cell r="F91">
            <v>0</v>
          </cell>
          <cell r="G91"/>
          <cell r="H91" t="str">
            <v>Adipic acid, diethyl ester</v>
          </cell>
          <cell r="I91" t="str">
            <v>Diethyl adipate 
hexanedioic acid diethyl ester</v>
          </cell>
          <cell r="J91" t="str">
            <v>DEA</v>
          </cell>
          <cell r="K91" t="str">
            <v>Plasticizers</v>
          </cell>
          <cell r="L91"/>
          <cell r="M91" t="str">
            <v>x</v>
          </cell>
          <cell r="N91" t="str">
            <v>x</v>
          </cell>
          <cell r="O91"/>
          <cell r="P91" t="str">
            <v>x</v>
          </cell>
          <cell r="Q91"/>
          <cell r="R91"/>
          <cell r="S91" t="str">
            <v>x</v>
          </cell>
          <cell r="T91"/>
          <cell r="U91">
            <v>944</v>
          </cell>
          <cell r="V91">
            <v>1</v>
          </cell>
          <cell r="W91"/>
          <cell r="X91" t="str">
            <v>C10H18O4</v>
          </cell>
        </row>
        <row r="92">
          <cell r="B92" t="str">
            <v>48145-04-6</v>
          </cell>
          <cell r="C92" t="str">
            <v>48145-04-6</v>
          </cell>
          <cell r="D92">
            <v>2.2606899999999999</v>
          </cell>
          <cell r="E92">
            <v>2.5640000000000001</v>
          </cell>
          <cell r="F92">
            <v>0</v>
          </cell>
          <cell r="G92"/>
          <cell r="H92" t="str">
            <v>Acrylic acid, 2-phenoxyethyl ester
Acrylic acid, phenoxyethyl ester</v>
          </cell>
          <cell r="I92" t="str">
            <v>2-Phenoxyethyl acrylate</v>
          </cell>
          <cell r="J92" t="str">
            <v>PHEA</v>
          </cell>
          <cell r="K92" t="str">
            <v>Acrylate for UV inks</v>
          </cell>
          <cell r="L92"/>
          <cell r="M92" t="str">
            <v>x</v>
          </cell>
          <cell r="N92" t="str">
            <v>x</v>
          </cell>
          <cell r="O92"/>
          <cell r="P92" t="str">
            <v>x</v>
          </cell>
          <cell r="Q92"/>
          <cell r="R92"/>
          <cell r="S92" t="str">
            <v>x</v>
          </cell>
          <cell r="T92"/>
          <cell r="U92">
            <v>913</v>
          </cell>
          <cell r="V92">
            <v>1</v>
          </cell>
          <cell r="W92"/>
          <cell r="X92" t="str">
            <v>C11H12O3</v>
          </cell>
        </row>
        <row r="93">
          <cell r="B93"/>
          <cell r="C93" t="e">
            <v>#N/A</v>
          </cell>
          <cell r="D93">
            <v>2.99715</v>
          </cell>
          <cell r="E93">
            <v>3.7709999999999999</v>
          </cell>
          <cell r="F93">
            <v>0</v>
          </cell>
          <cell r="G93"/>
          <cell r="H93" t="str">
            <v>2PA+EG</v>
          </cell>
          <cell r="I93" t="str">
            <v>1,​4-​Benzenedicarboxylic acid, 1,​1'-​(1,​2-​ethanediyl) ester</v>
          </cell>
          <cell r="J93"/>
          <cell r="K93" t="str">
            <v>oligomer</v>
          </cell>
          <cell r="L93"/>
          <cell r="M93"/>
          <cell r="N93" t="str">
            <v>PR</v>
          </cell>
          <cell r="O93"/>
          <cell r="P93"/>
          <cell r="Q93"/>
          <cell r="R93"/>
          <cell r="S93"/>
          <cell r="T93"/>
          <cell r="U93" t="str">
            <v>no</v>
          </cell>
          <cell r="V93"/>
          <cell r="W93" t="str">
            <v>high</v>
          </cell>
          <cell r="X93" t="str">
            <v>C18H14O8</v>
          </cell>
        </row>
        <row r="94">
          <cell r="B94" t="str">
            <v>84-66-2</v>
          </cell>
          <cell r="C94" t="str">
            <v>84-66-2</v>
          </cell>
          <cell r="D94">
            <v>2.7619400000000001</v>
          </cell>
          <cell r="E94">
            <v>2.6179999999999999</v>
          </cell>
          <cell r="F94">
            <v>0</v>
          </cell>
          <cell r="G94">
            <v>2E-3</v>
          </cell>
          <cell r="H94" t="str">
            <v>Phthalic acid, diethyl ester</v>
          </cell>
          <cell r="I94" t="str">
            <v>DIETHYL PHTHALATE
Diethyl phthalate
Phthalic acid, diethyl ester
DEP
1,2-Benzenedicarboxylic acid, diethyl ester</v>
          </cell>
          <cell r="J94" t="str">
            <v>DEP</v>
          </cell>
          <cell r="K94" t="str">
            <v>Plasticizers</v>
          </cell>
          <cell r="L94" t="str">
            <v>x</v>
          </cell>
          <cell r="M94" t="str">
            <v>x</v>
          </cell>
          <cell r="N94" t="str">
            <v>x</v>
          </cell>
          <cell r="O94"/>
          <cell r="P94" t="str">
            <v>x</v>
          </cell>
          <cell r="Q94"/>
          <cell r="R94"/>
          <cell r="S94" t="str">
            <v>x</v>
          </cell>
          <cell r="T94"/>
          <cell r="U94" t="str">
            <v>705 &amp; 363</v>
          </cell>
          <cell r="V94">
            <v>1</v>
          </cell>
          <cell r="W94"/>
          <cell r="X94" t="str">
            <v>C12H14O4</v>
          </cell>
        </row>
        <row r="95">
          <cell r="B95" t="str">
            <v>80-05-7</v>
          </cell>
          <cell r="C95" t="str">
            <v>80-05-7</v>
          </cell>
          <cell r="D95">
            <v>4.1032700000000002</v>
          </cell>
          <cell r="E95">
            <v>3.673</v>
          </cell>
          <cell r="F95">
            <v>0</v>
          </cell>
          <cell r="G95"/>
          <cell r="H95" t="str">
            <v xml:space="preserve">Bisphenol A                                                                                                                                           </v>
          </cell>
          <cell r="I95" t="str">
            <v>4,4'-Isopropylidenediphenol</v>
          </cell>
          <cell r="J95" t="str">
            <v>BPA</v>
          </cell>
          <cell r="K95" t="str">
            <v>Bisphenol</v>
          </cell>
          <cell r="L95"/>
          <cell r="M95" t="str">
            <v>x</v>
          </cell>
          <cell r="N95" t="str">
            <v>x</v>
          </cell>
          <cell r="O95"/>
          <cell r="P95"/>
          <cell r="Q95"/>
          <cell r="R95"/>
          <cell r="S95" t="str">
            <v>x</v>
          </cell>
          <cell r="T95"/>
          <cell r="U95">
            <v>764</v>
          </cell>
          <cell r="V95">
            <v>1</v>
          </cell>
          <cell r="W95"/>
          <cell r="X95" t="str">
            <v>C15H16O2</v>
          </cell>
        </row>
        <row r="96">
          <cell r="B96" t="str">
            <v>606-28-0</v>
          </cell>
          <cell r="C96" t="str">
            <v>606-28-0</v>
          </cell>
          <cell r="D96">
            <v>3.5267900000000001</v>
          </cell>
          <cell r="E96">
            <v>2.7867000000000002</v>
          </cell>
          <cell r="F96">
            <v>0</v>
          </cell>
          <cell r="G96"/>
          <cell r="H96" t="str">
            <v>Benzoic acid, 2-benzoyl-, methyl ester
Methyl 2-benzoyl benzoate</v>
          </cell>
          <cell r="I96" t="str">
            <v>Genocure MBB, Speedcure MBB</v>
          </cell>
          <cell r="J96" t="str">
            <v>MBB</v>
          </cell>
          <cell r="K96" t="str">
            <v>Photoinitiators</v>
          </cell>
          <cell r="L96"/>
          <cell r="M96" t="str">
            <v>x</v>
          </cell>
          <cell r="N96" t="str">
            <v>x</v>
          </cell>
          <cell r="O96"/>
          <cell r="P96" t="str">
            <v>x</v>
          </cell>
          <cell r="Q96"/>
          <cell r="R96"/>
          <cell r="S96" t="str">
            <v>x</v>
          </cell>
          <cell r="T96"/>
          <cell r="U96">
            <v>884</v>
          </cell>
          <cell r="V96">
            <v>1</v>
          </cell>
          <cell r="W96"/>
          <cell r="X96" t="str">
            <v>C15H12O3</v>
          </cell>
        </row>
        <row r="97">
          <cell r="B97"/>
          <cell r="C97" t="e">
            <v>#N/A</v>
          </cell>
          <cell r="D97"/>
          <cell r="E97"/>
          <cell r="F97"/>
          <cell r="G97"/>
          <cell r="H97" t="str">
            <v>Cyclic oligoester</v>
          </cell>
          <cell r="I97"/>
          <cell r="J97" t="str">
            <v>4HB (C)</v>
          </cell>
          <cell r="K97" t="str">
            <v>Oligoester</v>
          </cell>
          <cell r="L97" t="str">
            <v>x</v>
          </cell>
          <cell r="M97"/>
          <cell r="N97"/>
          <cell r="O97"/>
          <cell r="P97"/>
          <cell r="Q97"/>
          <cell r="R97"/>
          <cell r="S97"/>
          <cell r="T97"/>
          <cell r="U97"/>
          <cell r="V97">
            <v>2</v>
          </cell>
          <cell r="W97"/>
          <cell r="X97" t="str">
            <v>C16H24O8</v>
          </cell>
        </row>
        <row r="98">
          <cell r="B98" t="str">
            <v>6175-45-7</v>
          </cell>
          <cell r="C98" t="str">
            <v>6175-45-7</v>
          </cell>
          <cell r="D98">
            <v>2.2587700000000002</v>
          </cell>
          <cell r="E98">
            <v>1.6930000000000001</v>
          </cell>
          <cell r="F98">
            <v>0</v>
          </cell>
          <cell r="G98"/>
          <cell r="H98" t="str">
            <v>Acetophenone, 2,2-diethoxy-
2,2-Diethoxy acetophenone</v>
          </cell>
          <cell r="I98"/>
          <cell r="J98" t="str">
            <v>DEAP</v>
          </cell>
          <cell r="K98" t="str">
            <v>Photoinitiators</v>
          </cell>
          <cell r="L98"/>
          <cell r="M98"/>
          <cell r="N98" t="str">
            <v>x</v>
          </cell>
          <cell r="O98"/>
          <cell r="P98" t="str">
            <v>x</v>
          </cell>
          <cell r="Q98"/>
          <cell r="R98"/>
          <cell r="S98" t="str">
            <v>x</v>
          </cell>
          <cell r="T98"/>
          <cell r="U98">
            <v>742</v>
          </cell>
          <cell r="V98">
            <v>1</v>
          </cell>
          <cell r="W98"/>
          <cell r="X98" t="str">
            <v>C12H16O3</v>
          </cell>
        </row>
        <row r="99">
          <cell r="B99"/>
          <cell r="C99" t="e">
            <v>#N/A</v>
          </cell>
          <cell r="D99"/>
          <cell r="E99"/>
          <cell r="F99"/>
          <cell r="G99"/>
          <cell r="H99" t="str">
            <v>Dibenzoguanamine derivatives</v>
          </cell>
          <cell r="I99"/>
          <cell r="J99"/>
          <cell r="K99" t="str">
            <v>Benzoguanamine derivatives</v>
          </cell>
          <cell r="L99"/>
          <cell r="M99"/>
          <cell r="N99" t="str">
            <v>PR</v>
          </cell>
          <cell r="O99"/>
          <cell r="P99"/>
          <cell r="Q99"/>
          <cell r="R99"/>
          <cell r="S99"/>
          <cell r="T99"/>
          <cell r="U99" t="str">
            <v>no</v>
          </cell>
          <cell r="V99"/>
          <cell r="W99" t="str">
            <v>high</v>
          </cell>
          <cell r="X99" t="str">
            <v>C21H22N10O</v>
          </cell>
        </row>
        <row r="100">
          <cell r="B100"/>
          <cell r="C100" t="e">
            <v>#N/A</v>
          </cell>
          <cell r="D100">
            <v>1.7254400000000001</v>
          </cell>
          <cell r="E100"/>
          <cell r="F100">
            <v>0</v>
          </cell>
          <cell r="G100"/>
          <cell r="H100"/>
          <cell r="I100"/>
          <cell r="J100"/>
          <cell r="K100" t="str">
            <v>Benzoguanamine derivatives</v>
          </cell>
          <cell r="L100"/>
          <cell r="M100"/>
          <cell r="N100" t="str">
            <v>PR</v>
          </cell>
          <cell r="O100"/>
          <cell r="P100"/>
          <cell r="Q100"/>
          <cell r="R100"/>
          <cell r="S100"/>
          <cell r="T100"/>
          <cell r="U100" t="str">
            <v>no</v>
          </cell>
          <cell r="V100"/>
          <cell r="W100" t="str">
            <v>high</v>
          </cell>
          <cell r="X100" t="str">
            <v>C20H18N10O</v>
          </cell>
        </row>
        <row r="101">
          <cell r="B101" t="str">
            <v>947-19-3</v>
          </cell>
          <cell r="C101" t="str">
            <v>947-19-3</v>
          </cell>
          <cell r="D101">
            <v>2.3399200000000002</v>
          </cell>
          <cell r="E101">
            <v>2.6716000000000002</v>
          </cell>
          <cell r="F101">
            <v>0</v>
          </cell>
          <cell r="G101"/>
          <cell r="H101" t="str">
            <v>Methanone, (1-hydroxycyclohexyl)phenyl-
1-Hydroxycyclohexyl-1-phenyl ketone</v>
          </cell>
          <cell r="I101" t="str">
            <v xml:space="preserve">1-Hydroxycyclohexylphenylketone
Irgacure 184, Speedcure 84 </v>
          </cell>
          <cell r="J101" t="str">
            <v>HCPK</v>
          </cell>
          <cell r="K101" t="str">
            <v>Photoinitiators</v>
          </cell>
          <cell r="L101"/>
          <cell r="M101" t="str">
            <v>x</v>
          </cell>
          <cell r="N101" t="str">
            <v>x</v>
          </cell>
          <cell r="O101"/>
          <cell r="P101" t="str">
            <v>x</v>
          </cell>
          <cell r="Q101"/>
          <cell r="R101"/>
          <cell r="S101" t="str">
            <v>x</v>
          </cell>
          <cell r="T101"/>
          <cell r="U101">
            <v>747</v>
          </cell>
          <cell r="V101">
            <v>1</v>
          </cell>
          <cell r="W101"/>
          <cell r="X101" t="str">
            <v>C13H16O2</v>
          </cell>
        </row>
        <row r="102">
          <cell r="B102"/>
          <cell r="C102" t="e">
            <v>#N/A</v>
          </cell>
          <cell r="D102">
            <v>2.7455699999999998</v>
          </cell>
          <cell r="E102"/>
          <cell r="F102">
            <v>0</v>
          </cell>
          <cell r="G102"/>
          <cell r="H102" t="str">
            <v>BGA-CH2-BGA-CH2OEt</v>
          </cell>
          <cell r="I102"/>
          <cell r="J102"/>
          <cell r="K102" t="str">
            <v>Benzoguanamine derivatives</v>
          </cell>
          <cell r="L102"/>
          <cell r="M102"/>
          <cell r="N102" t="str">
            <v>PR</v>
          </cell>
          <cell r="O102"/>
          <cell r="P102"/>
          <cell r="Q102"/>
          <cell r="R102"/>
          <cell r="S102"/>
          <cell r="T102"/>
          <cell r="U102" t="str">
            <v>no</v>
          </cell>
          <cell r="V102"/>
          <cell r="W102" t="str">
            <v>medium</v>
          </cell>
          <cell r="X102" t="str">
            <v>C22H24N10O</v>
          </cell>
        </row>
        <row r="103">
          <cell r="B103"/>
          <cell r="C103" t="e">
            <v>#N/A</v>
          </cell>
          <cell r="D103">
            <v>1.4774499999999999</v>
          </cell>
          <cell r="E103"/>
          <cell r="F103">
            <v>0</v>
          </cell>
          <cell r="G103"/>
          <cell r="H103"/>
          <cell r="I103"/>
          <cell r="J103"/>
          <cell r="K103" t="str">
            <v>Benzoguanamine derivatives</v>
          </cell>
          <cell r="L103"/>
          <cell r="M103"/>
          <cell r="N103" t="str">
            <v>PR</v>
          </cell>
          <cell r="O103"/>
          <cell r="P103"/>
          <cell r="Q103"/>
          <cell r="R103"/>
          <cell r="S103"/>
          <cell r="T103"/>
          <cell r="U103" t="str">
            <v>no</v>
          </cell>
          <cell r="V103"/>
          <cell r="W103" t="str">
            <v>high</v>
          </cell>
          <cell r="X103" t="str">
            <v>C15H21N5O2</v>
          </cell>
        </row>
        <row r="104">
          <cell r="B104" t="str">
            <v>119-61-9</v>
          </cell>
          <cell r="C104" t="str">
            <v>119-61-9</v>
          </cell>
          <cell r="D104">
            <v>3.58338</v>
          </cell>
          <cell r="E104">
            <v>3.18</v>
          </cell>
          <cell r="F104">
            <v>0</v>
          </cell>
          <cell r="G104"/>
          <cell r="H104" t="str">
            <v>Benzophenone</v>
          </cell>
          <cell r="I104" t="str">
            <v>BP</v>
          </cell>
          <cell r="J104" t="str">
            <v>BP</v>
          </cell>
          <cell r="K104" t="str">
            <v>Photoinitiators</v>
          </cell>
          <cell r="L104"/>
          <cell r="M104" t="str">
            <v>x</v>
          </cell>
          <cell r="N104" t="str">
            <v>x</v>
          </cell>
          <cell r="O104"/>
          <cell r="P104" t="str">
            <v>x</v>
          </cell>
          <cell r="Q104"/>
          <cell r="R104"/>
          <cell r="S104" t="str">
            <v>x</v>
          </cell>
          <cell r="T104"/>
          <cell r="U104">
            <v>33</v>
          </cell>
          <cell r="V104">
            <v>1</v>
          </cell>
          <cell r="W104"/>
          <cell r="X104" t="str">
            <v>C13H10O</v>
          </cell>
        </row>
        <row r="105">
          <cell r="B105" t="str">
            <v>474510-57-1</v>
          </cell>
          <cell r="C105" t="str">
            <v>474510-57-1</v>
          </cell>
          <cell r="D105">
            <v>2.90327</v>
          </cell>
          <cell r="E105">
            <v>2.6421999999999999</v>
          </cell>
          <cell r="F105">
            <v>0</v>
          </cell>
          <cell r="G105"/>
          <cell r="H105" t="str">
            <v>2-Hydroxy-1-(4-(4-(2-hydroxy-2-methylpropionyl)benzyl)phenyl-2-methyl-2-propanone</v>
          </cell>
          <cell r="I105" t="str">
            <v>Igracure 127</v>
          </cell>
          <cell r="J105" t="str">
            <v>BPHMP</v>
          </cell>
          <cell r="K105" t="str">
            <v>Photoinitiators</v>
          </cell>
          <cell r="L105"/>
          <cell r="M105" t="str">
            <v>x</v>
          </cell>
          <cell r="N105" t="str">
            <v>x</v>
          </cell>
          <cell r="O105"/>
          <cell r="P105" t="str">
            <v>x</v>
          </cell>
          <cell r="Q105"/>
          <cell r="R105"/>
          <cell r="S105" t="str">
            <v>x</v>
          </cell>
          <cell r="T105"/>
          <cell r="U105">
            <v>919</v>
          </cell>
          <cell r="V105">
            <v>1</v>
          </cell>
          <cell r="W105"/>
          <cell r="X105" t="str">
            <v>C21H24O4</v>
          </cell>
        </row>
        <row r="106">
          <cell r="B106" t="str">
            <v>22583-75-1</v>
          </cell>
          <cell r="C106" t="e">
            <v>#N/A</v>
          </cell>
          <cell r="D106"/>
          <cell r="E106"/>
          <cell r="F106"/>
          <cell r="G106"/>
          <cell r="H106" t="str">
            <v>Benzophenone-d10</v>
          </cell>
          <cell r="I106"/>
          <cell r="J106"/>
          <cell r="K106"/>
          <cell r="L106"/>
          <cell r="M106"/>
          <cell r="N106"/>
          <cell r="O106" t="str">
            <v>IS</v>
          </cell>
          <cell r="P106"/>
          <cell r="Q106"/>
          <cell r="R106"/>
          <cell r="S106"/>
          <cell r="T106"/>
          <cell r="U106">
            <v>1264</v>
          </cell>
          <cell r="V106"/>
          <cell r="W106"/>
          <cell r="X106" t="str">
            <v>C13D10O</v>
          </cell>
        </row>
        <row r="107">
          <cell r="B107" t="str">
            <v>15625-89-5</v>
          </cell>
          <cell r="C107" t="str">
            <v>15625-89-5</v>
          </cell>
          <cell r="D107">
            <v>2.3853800000000001</v>
          </cell>
          <cell r="E107">
            <v>3.3860000000000001</v>
          </cell>
          <cell r="F107">
            <v>0</v>
          </cell>
          <cell r="G107"/>
          <cell r="H107" t="str">
            <v>Trimethylolpropane triacrylate
1,1,1-Trimethylolpropane triacrylate</v>
          </cell>
          <cell r="I107"/>
          <cell r="J107" t="str">
            <v>TMPTA</v>
          </cell>
          <cell r="K107" t="str">
            <v>Acrylate for UV inks</v>
          </cell>
          <cell r="L107"/>
          <cell r="M107" t="str">
            <v>x</v>
          </cell>
          <cell r="N107" t="str">
            <v>x</v>
          </cell>
          <cell r="O107"/>
          <cell r="P107"/>
          <cell r="Q107"/>
          <cell r="R107"/>
          <cell r="S107" t="str">
            <v>x</v>
          </cell>
          <cell r="T107"/>
          <cell r="U107">
            <v>986</v>
          </cell>
          <cell r="V107">
            <v>1</v>
          </cell>
          <cell r="W107"/>
          <cell r="X107" t="str">
            <v>C15H20O6</v>
          </cell>
        </row>
        <row r="108">
          <cell r="B108" t="str">
            <v>10287-53-3</v>
          </cell>
          <cell r="C108" t="str">
            <v>10287-53-3</v>
          </cell>
          <cell r="D108">
            <v>2.44</v>
          </cell>
          <cell r="E108">
            <v>3.1160999999999999</v>
          </cell>
          <cell r="F108">
            <v>0</v>
          </cell>
          <cell r="G108"/>
          <cell r="H108" t="str">
            <v>Benzoic acid, 4-(dimethylamino)-, ethyl ester
4-Dimethylaminobenzoic acid, ethyl ester</v>
          </cell>
          <cell r="I108" t="str">
            <v xml:space="preserve">Genocure EPD
Speedcure EDB
Firstcure EDAB
</v>
          </cell>
          <cell r="J108" t="str">
            <v>EDB</v>
          </cell>
          <cell r="K108" t="str">
            <v>Photoinitiators</v>
          </cell>
          <cell r="L108"/>
          <cell r="M108" t="str">
            <v>x</v>
          </cell>
          <cell r="N108" t="str">
            <v>x</v>
          </cell>
          <cell r="O108"/>
          <cell r="P108" t="str">
            <v>x</v>
          </cell>
          <cell r="Q108"/>
          <cell r="R108"/>
          <cell r="S108" t="str">
            <v>x</v>
          </cell>
          <cell r="T108"/>
          <cell r="U108">
            <v>746</v>
          </cell>
          <cell r="V108">
            <v>1</v>
          </cell>
          <cell r="W108"/>
          <cell r="X108" t="str">
            <v>C11H15NO2</v>
          </cell>
        </row>
        <row r="109">
          <cell r="B109"/>
          <cell r="C109" t="e">
            <v>#N/A</v>
          </cell>
          <cell r="D109"/>
          <cell r="E109"/>
          <cell r="F109"/>
          <cell r="G109"/>
          <cell r="H109" t="str">
            <v>Cyclic oligoester</v>
          </cell>
          <cell r="I109"/>
          <cell r="J109" t="str">
            <v>2HB+1HH (C)</v>
          </cell>
          <cell r="K109" t="str">
            <v>Oligoester</v>
          </cell>
          <cell r="L109" t="str">
            <v>x</v>
          </cell>
          <cell r="M109"/>
          <cell r="N109"/>
          <cell r="O109"/>
          <cell r="P109"/>
          <cell r="Q109"/>
          <cell r="R109"/>
          <cell r="S109"/>
          <cell r="T109"/>
          <cell r="U109"/>
          <cell r="V109">
            <v>2</v>
          </cell>
          <cell r="W109"/>
          <cell r="X109" t="str">
            <v>C14H22O6</v>
          </cell>
        </row>
        <row r="110">
          <cell r="B110"/>
          <cell r="C110" t="e">
            <v>#N/A</v>
          </cell>
          <cell r="D110"/>
          <cell r="E110">
            <v>0</v>
          </cell>
          <cell r="F110"/>
          <cell r="G110"/>
          <cell r="H110" t="str">
            <v>2PA+EG+Et linear</v>
          </cell>
          <cell r="I110"/>
          <cell r="J110"/>
          <cell r="K110" t="str">
            <v>oligomer</v>
          </cell>
          <cell r="L110"/>
          <cell r="M110"/>
          <cell r="N110" t="str">
            <v>PR</v>
          </cell>
          <cell r="O110"/>
          <cell r="P110"/>
          <cell r="Q110"/>
          <cell r="R110"/>
          <cell r="S110"/>
          <cell r="T110"/>
          <cell r="U110" t="str">
            <v>no</v>
          </cell>
          <cell r="V110"/>
          <cell r="W110" t="str">
            <v>high</v>
          </cell>
          <cell r="X110" t="str">
            <v>C20H18O8</v>
          </cell>
        </row>
        <row r="111">
          <cell r="B111"/>
          <cell r="C111" t="e">
            <v>#N/A</v>
          </cell>
          <cell r="D111">
            <v>2.5977199999999998</v>
          </cell>
          <cell r="E111"/>
          <cell r="F111">
            <v>0</v>
          </cell>
          <cell r="G111"/>
          <cell r="H111" t="str">
            <v>IPA+2NPG</v>
          </cell>
          <cell r="I111"/>
          <cell r="J111"/>
          <cell r="K111" t="str">
            <v>oligomer</v>
          </cell>
          <cell r="L111"/>
          <cell r="M111"/>
          <cell r="N111" t="str">
            <v>DUND-101548</v>
          </cell>
          <cell r="O111"/>
          <cell r="P111"/>
          <cell r="Q111"/>
          <cell r="R111"/>
          <cell r="S111"/>
          <cell r="T111"/>
          <cell r="U111" t="str">
            <v>std Metlac</v>
          </cell>
          <cell r="V111"/>
          <cell r="W111"/>
          <cell r="X111" t="str">
            <v>C18H26O6</v>
          </cell>
        </row>
        <row r="112">
          <cell r="B112"/>
          <cell r="C112" t="e">
            <v>#N/A</v>
          </cell>
          <cell r="D112">
            <v>3.0676199999999998</v>
          </cell>
          <cell r="E112"/>
          <cell r="F112">
            <v>0</v>
          </cell>
          <cell r="G112"/>
          <cell r="H112"/>
          <cell r="I112"/>
          <cell r="J112"/>
          <cell r="K112" t="str">
            <v>Benzoguanamine derivatives</v>
          </cell>
          <cell r="L112"/>
          <cell r="M112"/>
          <cell r="N112" t="str">
            <v>PR</v>
          </cell>
          <cell r="O112"/>
          <cell r="P112"/>
          <cell r="Q112"/>
          <cell r="R112"/>
          <cell r="S112"/>
          <cell r="T112"/>
          <cell r="U112" t="str">
            <v>no</v>
          </cell>
          <cell r="V112"/>
          <cell r="W112" t="str">
            <v>high</v>
          </cell>
          <cell r="X112" t="str">
            <v>C29H27N15</v>
          </cell>
        </row>
        <row r="113">
          <cell r="B113" t="str">
            <v>76002-91-0</v>
          </cell>
          <cell r="C113" t="str">
            <v>76002-91-0</v>
          </cell>
          <cell r="D113"/>
          <cell r="E113">
            <v>0</v>
          </cell>
          <cell r="F113"/>
          <cell r="G113"/>
          <cell r="H113" t="str">
            <v xml:space="preserve">Bisphenol A (2,3-dihydroxypropyl) glycidyl ether                                                                                                      </v>
          </cell>
          <cell r="I113" t="str">
            <v>BADGE.H2O</v>
          </cell>
          <cell r="J113" t="str">
            <v>BADGE.H2O</v>
          </cell>
          <cell r="K113"/>
          <cell r="L113"/>
          <cell r="M113"/>
          <cell r="N113" t="str">
            <v>x</v>
          </cell>
          <cell r="O113"/>
          <cell r="P113" t="str">
            <v>x</v>
          </cell>
          <cell r="Q113"/>
          <cell r="R113"/>
          <cell r="S113"/>
          <cell r="T113"/>
          <cell r="U113">
            <v>681</v>
          </cell>
          <cell r="V113">
            <v>1</v>
          </cell>
          <cell r="W113"/>
          <cell r="X113" t="str">
            <v>C21H26O5</v>
          </cell>
        </row>
        <row r="114">
          <cell r="B114"/>
          <cell r="C114" t="e">
            <v>#N/A</v>
          </cell>
          <cell r="D114">
            <v>3.25692</v>
          </cell>
          <cell r="E114"/>
          <cell r="F114">
            <v>0</v>
          </cell>
          <cell r="G114"/>
          <cell r="H114"/>
          <cell r="I114"/>
          <cell r="J114"/>
          <cell r="K114" t="str">
            <v>Benzoguanamine derivatives</v>
          </cell>
          <cell r="L114"/>
          <cell r="M114"/>
          <cell r="N114" t="str">
            <v>DUND-101548</v>
          </cell>
          <cell r="O114"/>
          <cell r="P114"/>
          <cell r="Q114"/>
          <cell r="R114"/>
          <cell r="S114"/>
          <cell r="T114"/>
          <cell r="U114"/>
          <cell r="V114"/>
          <cell r="W114"/>
          <cell r="X114" t="str">
            <v>C26H29N11O</v>
          </cell>
        </row>
        <row r="115">
          <cell r="B115" t="str">
            <v>28064-14-4</v>
          </cell>
          <cell r="C115" t="str">
            <v>28064-14-4</v>
          </cell>
          <cell r="D115">
            <v>4.4472800000000001</v>
          </cell>
          <cell r="E115">
            <v>4.7333999999999996</v>
          </cell>
          <cell r="F115">
            <v>0</v>
          </cell>
          <cell r="G115"/>
          <cell r="H115" t="str">
            <v>Poly[(phenyl glycidyl ether)-co-formaldehyde], contains approx. 40 % of NOGE with 3 – 6 aromatic rings. Average MW approx. 345</v>
          </cell>
          <cell r="I115" t="str">
            <v>NOGE</v>
          </cell>
          <cell r="J115" t="str">
            <v>NOGE-2</v>
          </cell>
          <cell r="K115" t="str">
            <v>Polymeric Photoinitiator</v>
          </cell>
          <cell r="L115"/>
          <cell r="M115"/>
          <cell r="N115" t="str">
            <v>x</v>
          </cell>
          <cell r="O115"/>
          <cell r="P115"/>
          <cell r="Q115"/>
          <cell r="R115"/>
          <cell r="S115"/>
          <cell r="T115"/>
          <cell r="U115">
            <v>961</v>
          </cell>
          <cell r="V115">
            <v>1</v>
          </cell>
          <cell r="W115"/>
          <cell r="X115" t="str">
            <v>(C10H10O2)n.C19H20O4</v>
          </cell>
        </row>
        <row r="116">
          <cell r="B116" t="str">
            <v>13048-33-4</v>
          </cell>
          <cell r="C116" t="str">
            <v>13048-33-4</v>
          </cell>
          <cell r="D116">
            <v>2.2283400000000002</v>
          </cell>
          <cell r="E116">
            <v>3.016</v>
          </cell>
          <cell r="F116">
            <v>0</v>
          </cell>
          <cell r="G116"/>
          <cell r="H116" t="str">
            <v xml:space="preserve">Acrylic acid, hexamethylene ester
</v>
          </cell>
          <cell r="I116" t="str">
            <v>1, 6-Hexanediol diacrylate, Ebecryl 7100
HDDA
Hexane diol di-acrylate
2-Propenoic acid, 1,6-hexanediyl ester</v>
          </cell>
          <cell r="J116" t="str">
            <v>HDDA</v>
          </cell>
          <cell r="K116" t="str">
            <v>Acrylate for UV inks</v>
          </cell>
          <cell r="L116"/>
          <cell r="M116" t="str">
            <v>x</v>
          </cell>
          <cell r="N116" t="str">
            <v>x</v>
          </cell>
          <cell r="O116"/>
          <cell r="P116" t="str">
            <v>x</v>
          </cell>
          <cell r="Q116"/>
          <cell r="R116"/>
          <cell r="S116" t="str">
            <v>x</v>
          </cell>
          <cell r="T116"/>
          <cell r="U116">
            <v>915</v>
          </cell>
          <cell r="V116">
            <v>1</v>
          </cell>
          <cell r="W116"/>
          <cell r="X116" t="str">
            <v>C12H18O4</v>
          </cell>
        </row>
        <row r="117">
          <cell r="B117"/>
          <cell r="C117" t="e">
            <v>#N/A</v>
          </cell>
          <cell r="D117"/>
          <cell r="E117"/>
          <cell r="F117"/>
          <cell r="G117"/>
          <cell r="H117" t="str">
            <v>BGA-CH2-BGA-CH2-BGA</v>
          </cell>
          <cell r="I117"/>
          <cell r="J117" t="str">
            <v>BGA-CH2-BGA-CH2-BGA</v>
          </cell>
          <cell r="K117" t="str">
            <v>Benzoguanamine derivatives</v>
          </cell>
          <cell r="L117"/>
          <cell r="M117"/>
          <cell r="N117"/>
          <cell r="O117"/>
          <cell r="P117"/>
          <cell r="Q117"/>
          <cell r="R117"/>
          <cell r="S117"/>
          <cell r="T117"/>
          <cell r="U117"/>
          <cell r="V117"/>
          <cell r="W117"/>
          <cell r="X117" t="str">
            <v>C29H27N15</v>
          </cell>
        </row>
        <row r="118">
          <cell r="B118" t="str">
            <v>1478-61-1</v>
          </cell>
          <cell r="C118" t="str">
            <v>1478-61-1</v>
          </cell>
          <cell r="D118"/>
          <cell r="E118">
            <v>0</v>
          </cell>
          <cell r="F118"/>
          <cell r="G118"/>
          <cell r="H118" t="str">
            <v>Bisphenol AF</v>
          </cell>
          <cell r="I118" t="str">
            <v>4,4'-(Hexafluoroisopropylidene)diphenol</v>
          </cell>
          <cell r="J118" t="str">
            <v>BPAF</v>
          </cell>
          <cell r="K118" t="str">
            <v>Bisphenol</v>
          </cell>
          <cell r="L118"/>
          <cell r="M118"/>
          <cell r="N118" t="str">
            <v>x</v>
          </cell>
          <cell r="O118"/>
          <cell r="P118"/>
          <cell r="Q118"/>
          <cell r="R118"/>
          <cell r="S118"/>
          <cell r="T118"/>
          <cell r="U118">
            <v>1169</v>
          </cell>
          <cell r="V118">
            <v>1</v>
          </cell>
          <cell r="W118"/>
          <cell r="X118" t="str">
            <v>C15H10F6O2</v>
          </cell>
        </row>
        <row r="119">
          <cell r="B119"/>
          <cell r="C119" t="e">
            <v>#N/A</v>
          </cell>
          <cell r="D119">
            <v>3.96129</v>
          </cell>
          <cell r="E119">
            <v>4.4764999999999997</v>
          </cell>
          <cell r="F119">
            <v>0</v>
          </cell>
          <cell r="G119"/>
          <cell r="H119" t="str">
            <v>2PA+EG+HD linear</v>
          </cell>
          <cell r="I119"/>
          <cell r="J119"/>
          <cell r="K119" t="str">
            <v>oligomer</v>
          </cell>
          <cell r="L119"/>
          <cell r="M119"/>
          <cell r="N119" t="str">
            <v>PR</v>
          </cell>
          <cell r="O119"/>
          <cell r="P119"/>
          <cell r="Q119"/>
          <cell r="R119"/>
          <cell r="S119"/>
          <cell r="T119"/>
          <cell r="U119" t="str">
            <v>no</v>
          </cell>
          <cell r="V119"/>
          <cell r="W119" t="str">
            <v>high</v>
          </cell>
          <cell r="X119" t="str">
            <v>C24H26O9</v>
          </cell>
        </row>
        <row r="120">
          <cell r="B120"/>
          <cell r="C120" t="e">
            <v>#N/A</v>
          </cell>
          <cell r="D120"/>
          <cell r="E120"/>
          <cell r="F120"/>
          <cell r="G120"/>
          <cell r="H120" t="str">
            <v>Cyclic oligoester</v>
          </cell>
          <cell r="I120"/>
          <cell r="J120" t="str">
            <v>6HB (C)</v>
          </cell>
          <cell r="K120" t="str">
            <v>Oligoester</v>
          </cell>
          <cell r="L120" t="str">
            <v>x</v>
          </cell>
          <cell r="M120"/>
          <cell r="N120"/>
          <cell r="O120"/>
          <cell r="P120"/>
          <cell r="Q120"/>
          <cell r="R120"/>
          <cell r="S120"/>
          <cell r="T120"/>
          <cell r="U120"/>
          <cell r="V120">
            <v>2</v>
          </cell>
          <cell r="W120"/>
          <cell r="X120" t="str">
            <v>C24H36O12</v>
          </cell>
        </row>
        <row r="121">
          <cell r="B121" t="str">
            <v>131-58-8</v>
          </cell>
          <cell r="C121" t="str">
            <v>131-58-8</v>
          </cell>
          <cell r="D121">
            <v>4.0205399999999996</v>
          </cell>
          <cell r="E121">
            <v>3.6789999999999998</v>
          </cell>
          <cell r="F121">
            <v>0</v>
          </cell>
          <cell r="G121"/>
          <cell r="H121" t="str">
            <v>Benzophenone, 2-methyl</v>
          </cell>
          <cell r="I121" t="str">
            <v>Speedcure BEM
2-Methyl benzophenone</v>
          </cell>
          <cell r="J121"/>
          <cell r="K121" t="str">
            <v>Photoinitiators</v>
          </cell>
          <cell r="L121"/>
          <cell r="M121"/>
          <cell r="N121" t="str">
            <v>x</v>
          </cell>
          <cell r="O121"/>
          <cell r="P121" t="str">
            <v>x</v>
          </cell>
          <cell r="Q121"/>
          <cell r="R121"/>
          <cell r="S121" t="str">
            <v>x</v>
          </cell>
          <cell r="T121"/>
          <cell r="U121">
            <v>881</v>
          </cell>
          <cell r="V121">
            <v>1</v>
          </cell>
          <cell r="W121"/>
          <cell r="X121" t="str">
            <v>C14H12O</v>
          </cell>
        </row>
        <row r="122">
          <cell r="B122" t="str">
            <v>131-57-7</v>
          </cell>
          <cell r="C122" t="str">
            <v>131-57-7</v>
          </cell>
          <cell r="D122">
            <v>3.50942</v>
          </cell>
          <cell r="E122">
            <v>3.5859399999999999</v>
          </cell>
          <cell r="F122">
            <v>0</v>
          </cell>
          <cell r="G122"/>
          <cell r="H122" t="str">
            <v>2-Hydroxy-4-methoxy benzophenone</v>
          </cell>
          <cell r="I122" t="str">
            <v>OXYBENZONE
Methanone, (2-hydroxy-4-methoxyphenyl)phenyl
Benzophenone-3, Cyasorb UV-9, Speedcure UV9</v>
          </cell>
          <cell r="J122" t="str">
            <v>OBZ</v>
          </cell>
          <cell r="K122" t="str">
            <v>Photoinitiators</v>
          </cell>
          <cell r="L122"/>
          <cell r="M122" t="str">
            <v>x</v>
          </cell>
          <cell r="N122" t="str">
            <v>x</v>
          </cell>
          <cell r="O122"/>
          <cell r="P122" t="str">
            <v>x</v>
          </cell>
          <cell r="Q122"/>
          <cell r="R122"/>
          <cell r="S122" t="str">
            <v>x</v>
          </cell>
          <cell r="T122"/>
          <cell r="U122">
            <v>894</v>
          </cell>
          <cell r="V122">
            <v>1</v>
          </cell>
          <cell r="W122"/>
          <cell r="X122" t="str">
            <v>C14H12O3</v>
          </cell>
        </row>
        <row r="123">
          <cell r="B123"/>
          <cell r="C123" t="e">
            <v>#N/A</v>
          </cell>
          <cell r="D123"/>
          <cell r="E123">
            <v>0</v>
          </cell>
          <cell r="F123"/>
          <cell r="G123"/>
          <cell r="H123" t="str">
            <v>Unknown</v>
          </cell>
          <cell r="I123"/>
          <cell r="J123"/>
          <cell r="K123"/>
          <cell r="L123" t="str">
            <v>x</v>
          </cell>
          <cell r="M123"/>
          <cell r="N123"/>
          <cell r="O123"/>
          <cell r="P123"/>
          <cell r="Q123"/>
          <cell r="R123"/>
          <cell r="S123"/>
          <cell r="T123"/>
          <cell r="U123"/>
          <cell r="V123">
            <v>4</v>
          </cell>
          <cell r="W123"/>
          <cell r="X123" t="str">
            <v>C15H18O3</v>
          </cell>
        </row>
        <row r="124">
          <cell r="B124"/>
          <cell r="C124" t="e">
            <v>#N/A</v>
          </cell>
          <cell r="D124"/>
          <cell r="E124">
            <v>0</v>
          </cell>
          <cell r="F124"/>
          <cell r="G124"/>
          <cell r="H124" t="str">
            <v>Unknown</v>
          </cell>
          <cell r="I124"/>
          <cell r="J124"/>
          <cell r="K124"/>
          <cell r="L124" t="str">
            <v>x</v>
          </cell>
          <cell r="M124"/>
          <cell r="N124"/>
          <cell r="O124"/>
          <cell r="P124"/>
          <cell r="Q124"/>
          <cell r="R124"/>
          <cell r="S124"/>
          <cell r="T124"/>
          <cell r="U124"/>
          <cell r="V124">
            <v>4</v>
          </cell>
          <cell r="W124"/>
          <cell r="X124" t="str">
            <v>C15H18O3</v>
          </cell>
        </row>
        <row r="125">
          <cell r="B125" t="str">
            <v>227947-06-0</v>
          </cell>
          <cell r="C125" t="str">
            <v>227947-06-0</v>
          </cell>
          <cell r="D125"/>
          <cell r="E125">
            <v>0</v>
          </cell>
          <cell r="F125"/>
          <cell r="G125"/>
          <cell r="H125" t="str">
            <v>Bisphenol A (3-chloro-2-hydroxypropyl) (2,3-dihydroxypropyl) ether</v>
          </cell>
          <cell r="I125" t="str">
            <v>BADGE.HCl.H2O</v>
          </cell>
          <cell r="J125" t="str">
            <v>BADGE.HCl.H2O</v>
          </cell>
          <cell r="K125"/>
          <cell r="L125"/>
          <cell r="M125"/>
          <cell r="N125" t="str">
            <v>x</v>
          </cell>
          <cell r="O125"/>
          <cell r="P125" t="str">
            <v>x</v>
          </cell>
          <cell r="Q125"/>
          <cell r="R125"/>
          <cell r="S125"/>
          <cell r="T125"/>
          <cell r="U125">
            <v>680</v>
          </cell>
          <cell r="V125">
            <v>1</v>
          </cell>
          <cell r="W125"/>
          <cell r="X125" t="str">
            <v>C21H27ClO5</v>
          </cell>
        </row>
        <row r="126">
          <cell r="B126" t="str">
            <v>90-94-8</v>
          </cell>
          <cell r="C126" t="str">
            <v>90-94-8</v>
          </cell>
          <cell r="D126">
            <v>4.0321199999999999</v>
          </cell>
          <cell r="E126">
            <v>3.9144299999999999</v>
          </cell>
          <cell r="F126">
            <v>0</v>
          </cell>
          <cell r="G126"/>
          <cell r="H126" t="str">
            <v>4,4'-bis(dimethylamino) benzophenone</v>
          </cell>
          <cell r="I126" t="str">
            <v>Michler's ketone</v>
          </cell>
          <cell r="J126" t="str">
            <v>MK</v>
          </cell>
          <cell r="K126" t="str">
            <v>Photoinitiators</v>
          </cell>
          <cell r="L126"/>
          <cell r="M126" t="str">
            <v>x</v>
          </cell>
          <cell r="N126" t="str">
            <v>x</v>
          </cell>
          <cell r="O126"/>
          <cell r="P126" t="str">
            <v>x</v>
          </cell>
          <cell r="Q126"/>
          <cell r="R126"/>
          <cell r="S126" t="str">
            <v>x</v>
          </cell>
          <cell r="T126"/>
          <cell r="U126">
            <v>885</v>
          </cell>
          <cell r="V126">
            <v>1</v>
          </cell>
          <cell r="W126"/>
          <cell r="X126" t="str">
            <v>C17H20N2O</v>
          </cell>
        </row>
        <row r="127">
          <cell r="B127"/>
          <cell r="C127" t="e">
            <v>#N/A</v>
          </cell>
          <cell r="D127">
            <v>3.4278</v>
          </cell>
          <cell r="E127">
            <v>3.992</v>
          </cell>
          <cell r="F127">
            <v>0</v>
          </cell>
          <cell r="G127"/>
          <cell r="H127" t="str">
            <v>2PA+2EG cyclic</v>
          </cell>
          <cell r="I127"/>
          <cell r="J127"/>
          <cell r="K127" t="str">
            <v>oligomer</v>
          </cell>
          <cell r="L127"/>
          <cell r="M127"/>
          <cell r="N127" t="str">
            <v>PR</v>
          </cell>
          <cell r="O127"/>
          <cell r="P127"/>
          <cell r="Q127"/>
          <cell r="R127"/>
          <cell r="S127"/>
          <cell r="T127"/>
          <cell r="U127" t="str">
            <v>no</v>
          </cell>
          <cell r="V127"/>
          <cell r="W127" t="str">
            <v>high</v>
          </cell>
          <cell r="X127" t="str">
            <v>C20H16O8</v>
          </cell>
        </row>
        <row r="128">
          <cell r="B128"/>
          <cell r="C128" t="e">
            <v>#N/A</v>
          </cell>
          <cell r="D128">
            <v>3.2115399999999998</v>
          </cell>
          <cell r="E128"/>
          <cell r="F128">
            <v>0</v>
          </cell>
          <cell r="G128"/>
          <cell r="H128" t="str">
            <v>IPA+2HD</v>
          </cell>
          <cell r="I128"/>
          <cell r="J128"/>
          <cell r="K128" t="str">
            <v>oligomer</v>
          </cell>
          <cell r="L128"/>
          <cell r="M128"/>
          <cell r="N128" t="str">
            <v>DUND-101548</v>
          </cell>
          <cell r="O128"/>
          <cell r="P128"/>
          <cell r="Q128"/>
          <cell r="R128"/>
          <cell r="S128"/>
          <cell r="T128"/>
          <cell r="U128" t="str">
            <v>std Metlac</v>
          </cell>
          <cell r="V128"/>
          <cell r="W128"/>
          <cell r="X128" t="str">
            <v>C20H30O6</v>
          </cell>
        </row>
        <row r="129">
          <cell r="B129"/>
          <cell r="C129" t="e">
            <v>#N/A</v>
          </cell>
          <cell r="D129"/>
          <cell r="E129"/>
          <cell r="F129"/>
          <cell r="G129"/>
          <cell r="H129" t="str">
            <v>Cyclic oligoester</v>
          </cell>
          <cell r="I129"/>
          <cell r="J129" t="str">
            <v>3HB+1HH (C)</v>
          </cell>
          <cell r="K129" t="str">
            <v>Oligoester</v>
          </cell>
          <cell r="L129" t="str">
            <v>x</v>
          </cell>
          <cell r="M129"/>
          <cell r="N129"/>
          <cell r="O129"/>
          <cell r="P129"/>
          <cell r="Q129"/>
          <cell r="R129"/>
          <cell r="S129"/>
          <cell r="T129"/>
          <cell r="U129"/>
          <cell r="V129">
            <v>2</v>
          </cell>
          <cell r="W129"/>
          <cell r="X129" t="str">
            <v>C18H28O8</v>
          </cell>
        </row>
        <row r="130">
          <cell r="B130"/>
          <cell r="C130" t="e">
            <v>#N/A</v>
          </cell>
          <cell r="D130">
            <v>4.7321</v>
          </cell>
          <cell r="E130">
            <v>5.3479999999999999</v>
          </cell>
          <cell r="F130">
            <v>0</v>
          </cell>
          <cell r="G130"/>
          <cell r="H130" t="str">
            <v>2IPA+2MPD</v>
          </cell>
          <cell r="I130"/>
          <cell r="J130"/>
          <cell r="K130" t="str">
            <v>oligomer</v>
          </cell>
          <cell r="L130"/>
          <cell r="M130"/>
          <cell r="N130" t="str">
            <v>DUND-101548</v>
          </cell>
          <cell r="O130"/>
          <cell r="P130"/>
          <cell r="Q130"/>
          <cell r="R130"/>
          <cell r="S130"/>
          <cell r="T130"/>
          <cell r="U130" t="str">
            <v>std Metlac</v>
          </cell>
          <cell r="V130"/>
          <cell r="W130"/>
          <cell r="X130" t="str">
            <v>C24H24O8</v>
          </cell>
        </row>
        <row r="131">
          <cell r="B131" t="str">
            <v>134-84-9</v>
          </cell>
          <cell r="C131" t="str">
            <v>134-84-9</v>
          </cell>
          <cell r="D131">
            <v>4.0205399999999996</v>
          </cell>
          <cell r="E131">
            <v>3.6789999999999998</v>
          </cell>
          <cell r="F131">
            <v>0</v>
          </cell>
          <cell r="G131"/>
          <cell r="H131" t="str">
            <v>Benzophenone, 4-methyl</v>
          </cell>
          <cell r="I131" t="str">
            <v>Methanone, (4-methylphenyl)phenyl, 
Component of Esacure TZT, Esacure TZM, 
4-MBP, Speedcure MBP
4-Methyl benzophenone</v>
          </cell>
          <cell r="J131" t="str">
            <v>4-MBP</v>
          </cell>
          <cell r="K131" t="str">
            <v>Photoinitiators</v>
          </cell>
          <cell r="L131"/>
          <cell r="M131" t="str">
            <v>x</v>
          </cell>
          <cell r="N131" t="str">
            <v>x</v>
          </cell>
          <cell r="O131"/>
          <cell r="P131" t="str">
            <v>x</v>
          </cell>
          <cell r="Q131"/>
          <cell r="R131"/>
          <cell r="S131" t="str">
            <v>x</v>
          </cell>
          <cell r="T131"/>
          <cell r="U131">
            <v>875</v>
          </cell>
          <cell r="V131">
            <v>1</v>
          </cell>
          <cell r="W131"/>
          <cell r="X131" t="str">
            <v>C14H12O</v>
          </cell>
        </row>
        <row r="132">
          <cell r="B132" t="str">
            <v>24650-42-8</v>
          </cell>
          <cell r="C132" t="str">
            <v>24650-42-8</v>
          </cell>
          <cell r="D132"/>
          <cell r="E132">
            <v>0</v>
          </cell>
          <cell r="F132"/>
          <cell r="G132"/>
          <cell r="H132" t="str">
            <v>2,2-Dimethoxy-2-phenylacetophenone
2,2-dimethoxy 2-phenyl acetophenone</v>
          </cell>
          <cell r="I132" t="str">
            <v xml:space="preserve"> 2,2-dimethoxy-2-phenyl-acetophenone
DMPA, 
Benzylketal , DBK, Genocure BDK,  Irgacure 651,  
Esacure KB1, Speedcure BKL</v>
          </cell>
          <cell r="J132" t="str">
            <v>DMPA</v>
          </cell>
          <cell r="K132" t="str">
            <v>Photoinitiators</v>
          </cell>
          <cell r="L132"/>
          <cell r="M132" t="str">
            <v>x</v>
          </cell>
          <cell r="N132" t="str">
            <v>x</v>
          </cell>
          <cell r="O132"/>
          <cell r="P132" t="str">
            <v>x</v>
          </cell>
          <cell r="Q132"/>
          <cell r="R132"/>
          <cell r="S132" t="str">
            <v>x</v>
          </cell>
          <cell r="T132"/>
          <cell r="U132">
            <v>744</v>
          </cell>
          <cell r="V132">
            <v>1</v>
          </cell>
          <cell r="W132"/>
          <cell r="X132" t="str">
            <v>C16H16O3</v>
          </cell>
        </row>
        <row r="133">
          <cell r="B133"/>
          <cell r="C133" t="e">
            <v>#N/A</v>
          </cell>
          <cell r="D133"/>
          <cell r="E133">
            <v>0</v>
          </cell>
          <cell r="F133"/>
          <cell r="G133"/>
          <cell r="H133" t="str">
            <v>2PA+2EG cyclic</v>
          </cell>
          <cell r="I133"/>
          <cell r="J133"/>
          <cell r="K133" t="str">
            <v>oligomer</v>
          </cell>
          <cell r="L133"/>
          <cell r="M133"/>
          <cell r="N133" t="str">
            <v>PR</v>
          </cell>
          <cell r="O133"/>
          <cell r="P133"/>
          <cell r="Q133"/>
          <cell r="R133"/>
          <cell r="S133"/>
          <cell r="T133"/>
          <cell r="U133" t="str">
            <v>no</v>
          </cell>
          <cell r="V133"/>
          <cell r="W133" t="str">
            <v>high</v>
          </cell>
          <cell r="X133" t="str">
            <v>C20H16O8</v>
          </cell>
        </row>
        <row r="134">
          <cell r="B134" t="str">
            <v>131-16-8</v>
          </cell>
          <cell r="C134" t="e">
            <v>#N/A</v>
          </cell>
          <cell r="D134">
            <v>3.4411100000000001</v>
          </cell>
          <cell r="E134">
            <v>3.6760000000000002</v>
          </cell>
          <cell r="F134">
            <v>0</v>
          </cell>
          <cell r="G134">
            <v>1.2999999999999999E-4</v>
          </cell>
          <cell r="H134" t="str">
            <v>di-n-propyl phthalate</v>
          </cell>
          <cell r="I134"/>
          <cell r="J134" t="str">
            <v>DPrP</v>
          </cell>
          <cell r="K134" t="str">
            <v>Plasticizers</v>
          </cell>
          <cell r="L134"/>
          <cell r="M134" t="str">
            <v>x</v>
          </cell>
          <cell r="N134" t="str">
            <v>x</v>
          </cell>
          <cell r="O134"/>
          <cell r="P134" t="str">
            <v>x</v>
          </cell>
          <cell r="Q134"/>
          <cell r="R134"/>
          <cell r="S134" t="str">
            <v>x</v>
          </cell>
          <cell r="T134"/>
          <cell r="U134">
            <v>942</v>
          </cell>
          <cell r="V134">
            <v>1</v>
          </cell>
          <cell r="W134"/>
          <cell r="X134" t="str">
            <v>C14H18O4</v>
          </cell>
        </row>
        <row r="135">
          <cell r="B135" t="str">
            <v>106-79-6</v>
          </cell>
          <cell r="C135" t="str">
            <v>106-79-6</v>
          </cell>
          <cell r="D135">
            <v>2.8062200000000002</v>
          </cell>
          <cell r="E135">
            <v>2.8439999999999999</v>
          </cell>
          <cell r="F135">
            <v>0</v>
          </cell>
          <cell r="G135"/>
          <cell r="H135" t="str">
            <v>Sebacic acid, dimethyl ester</v>
          </cell>
          <cell r="I135" t="str">
            <v>DIMETHYL SEBACATE</v>
          </cell>
          <cell r="J135" t="str">
            <v>DMS</v>
          </cell>
          <cell r="K135" t="str">
            <v>Plasticizers</v>
          </cell>
          <cell r="L135"/>
          <cell r="M135" t="str">
            <v>x</v>
          </cell>
          <cell r="N135" t="str">
            <v>x</v>
          </cell>
          <cell r="O135"/>
          <cell r="P135"/>
          <cell r="Q135"/>
          <cell r="R135"/>
          <cell r="S135" t="str">
            <v>x</v>
          </cell>
          <cell r="T135"/>
          <cell r="U135">
            <v>806</v>
          </cell>
          <cell r="V135">
            <v>1</v>
          </cell>
          <cell r="W135"/>
          <cell r="X135" t="str">
            <v>C12H22O4</v>
          </cell>
        </row>
        <row r="136">
          <cell r="B136" t="str">
            <v>71512-90-8</v>
          </cell>
          <cell r="C136" t="str">
            <v>71512-90-8</v>
          </cell>
          <cell r="D136">
            <v>4.1819800000000003</v>
          </cell>
          <cell r="E136">
            <v>4.8802000000000003</v>
          </cell>
          <cell r="F136">
            <v>0</v>
          </cell>
          <cell r="G136"/>
          <cell r="H136" t="str">
            <v>Poly(oxy-1,2 ethanedyil)- α -(4-(dimethylamino) benzoyl)- -((4-(dimethylamino) benzoyl)oxy)-</v>
          </cell>
          <cell r="I136" t="str">
            <v>Omnipol pASA</v>
          </cell>
          <cell r="J136" t="str">
            <v>pASA-2</v>
          </cell>
          <cell r="K136" t="str">
            <v>Polymeric Photoinitiator</v>
          </cell>
          <cell r="L136"/>
          <cell r="M136"/>
          <cell r="N136" t="str">
            <v>x</v>
          </cell>
          <cell r="O136"/>
          <cell r="P136"/>
          <cell r="Q136"/>
          <cell r="R136"/>
          <cell r="S136"/>
          <cell r="T136"/>
          <cell r="U136">
            <v>905</v>
          </cell>
          <cell r="V136">
            <v>1</v>
          </cell>
          <cell r="W136"/>
          <cell r="X136" t="str">
            <v>(C2H4O)n.C18H20N2O3</v>
          </cell>
        </row>
        <row r="137">
          <cell r="B137" t="str">
            <v>2319-29-1</v>
          </cell>
          <cell r="C137" t="e">
            <v>#N/A</v>
          </cell>
          <cell r="D137"/>
          <cell r="E137"/>
          <cell r="F137"/>
          <cell r="G137"/>
          <cell r="H137" t="str">
            <v>Decanamide</v>
          </cell>
          <cell r="I137"/>
          <cell r="J137"/>
          <cell r="K137" t="str">
            <v>Slip agents</v>
          </cell>
          <cell r="L137" t="str">
            <v>x</v>
          </cell>
          <cell r="M137"/>
          <cell r="N137"/>
          <cell r="O137"/>
          <cell r="P137"/>
          <cell r="Q137"/>
          <cell r="R137"/>
          <cell r="S137"/>
          <cell r="T137"/>
          <cell r="U137"/>
          <cell r="V137">
            <v>2</v>
          </cell>
          <cell r="W137"/>
          <cell r="X137" t="str">
            <v>C10H21NO</v>
          </cell>
        </row>
        <row r="138">
          <cell r="B138"/>
          <cell r="C138" t="e">
            <v>#N/A</v>
          </cell>
          <cell r="D138"/>
          <cell r="E138">
            <v>0</v>
          </cell>
          <cell r="F138"/>
          <cell r="G138"/>
          <cell r="H138" t="str">
            <v>Unknown</v>
          </cell>
          <cell r="I138"/>
          <cell r="J138"/>
          <cell r="K138"/>
          <cell r="L138" t="str">
            <v>x</v>
          </cell>
          <cell r="M138"/>
          <cell r="N138"/>
          <cell r="O138"/>
          <cell r="P138"/>
          <cell r="Q138"/>
          <cell r="R138"/>
          <cell r="S138"/>
          <cell r="T138"/>
          <cell r="U138"/>
          <cell r="V138">
            <v>4</v>
          </cell>
          <cell r="W138"/>
          <cell r="X138" t="str">
            <v>C22H28O6</v>
          </cell>
        </row>
        <row r="139">
          <cell r="B139"/>
          <cell r="C139" t="e">
            <v>#N/A</v>
          </cell>
          <cell r="D139"/>
          <cell r="E139"/>
          <cell r="F139"/>
          <cell r="G139"/>
          <cell r="H139" t="str">
            <v>Cyclic oligoester</v>
          </cell>
          <cell r="I139"/>
          <cell r="J139" t="str">
            <v>4HB+1HH (C)</v>
          </cell>
          <cell r="K139" t="str">
            <v>Oligoester</v>
          </cell>
          <cell r="L139" t="str">
            <v>x</v>
          </cell>
          <cell r="M139"/>
          <cell r="N139"/>
          <cell r="O139"/>
          <cell r="P139"/>
          <cell r="Q139"/>
          <cell r="R139"/>
          <cell r="S139"/>
          <cell r="T139"/>
          <cell r="U139"/>
          <cell r="V139">
            <v>2</v>
          </cell>
          <cell r="W139"/>
          <cell r="X139" t="str">
            <v>C22H34O10</v>
          </cell>
        </row>
        <row r="140">
          <cell r="B140"/>
          <cell r="C140" t="e">
            <v>#N/A</v>
          </cell>
          <cell r="D140">
            <v>4.35548</v>
          </cell>
          <cell r="E140">
            <v>5.4870000000000001</v>
          </cell>
          <cell r="F140">
            <v>0</v>
          </cell>
          <cell r="G140"/>
          <cell r="H140" t="str">
            <v>2PA+HD linear</v>
          </cell>
          <cell r="I140" t="str">
            <v xml:space="preserve">1,​4-​Benzenedicarboxylic acid, 1,​6-​hexanediyl ester </v>
          </cell>
          <cell r="J140"/>
          <cell r="K140" t="str">
            <v>oligomer</v>
          </cell>
          <cell r="L140"/>
          <cell r="M140"/>
          <cell r="N140" t="str">
            <v>PR</v>
          </cell>
          <cell r="O140"/>
          <cell r="P140"/>
          <cell r="Q140"/>
          <cell r="R140"/>
          <cell r="S140"/>
          <cell r="T140"/>
          <cell r="U140" t="str">
            <v>no</v>
          </cell>
          <cell r="V140"/>
          <cell r="W140" t="str">
            <v>high</v>
          </cell>
          <cell r="X140" t="str">
            <v>C22H22O8</v>
          </cell>
        </row>
        <row r="141">
          <cell r="B141" t="str">
            <v xml:space="preserve">1675-54-3                                                                                         </v>
          </cell>
          <cell r="C141" t="e">
            <v>#N/A</v>
          </cell>
          <cell r="D141"/>
          <cell r="E141">
            <v>0</v>
          </cell>
          <cell r="F141"/>
          <cell r="G141"/>
          <cell r="H141" t="str">
            <v>Bisphenol A-diglycidyl-ether</v>
          </cell>
          <cell r="I141" t="str">
            <v>2,2-Bis(4-Hydroxyphenyl)propane bis(2,3-epoxypropyl) ether (=BADGE)</v>
          </cell>
          <cell r="J141" t="str">
            <v>BADGE
See:
12976; 13460; 39665;
22552 and 68200 = NOGE</v>
          </cell>
          <cell r="K141"/>
          <cell r="L141"/>
          <cell r="M141"/>
          <cell r="N141" t="str">
            <v>x</v>
          </cell>
          <cell r="O141"/>
          <cell r="P141" t="str">
            <v>x</v>
          </cell>
          <cell r="Q141"/>
          <cell r="R141"/>
          <cell r="S141" t="str">
            <v>x</v>
          </cell>
          <cell r="T141"/>
          <cell r="U141">
            <v>48</v>
          </cell>
          <cell r="V141">
            <v>1</v>
          </cell>
          <cell r="W141"/>
          <cell r="X141" t="str">
            <v>C21H24O4</v>
          </cell>
        </row>
        <row r="142">
          <cell r="B142" t="str">
            <v>71512-90-8</v>
          </cell>
          <cell r="C142" t="str">
            <v>71512-90-8</v>
          </cell>
          <cell r="D142"/>
          <cell r="E142">
            <v>0</v>
          </cell>
          <cell r="F142"/>
          <cell r="G142"/>
          <cell r="H142" t="str">
            <v>Poly(oxy-1,2 ethanedyil)- α -(4-(dimethylamino) benzoyl)- -((4-(dimethylamino) benzoyl)oxy)-</v>
          </cell>
          <cell r="I142" t="str">
            <v>Omnipol pASA</v>
          </cell>
          <cell r="J142" t="str">
            <v>pASA-3</v>
          </cell>
          <cell r="K142" t="str">
            <v>Polymeric Photoinitiator</v>
          </cell>
          <cell r="L142"/>
          <cell r="M142"/>
          <cell r="N142" t="str">
            <v>x</v>
          </cell>
          <cell r="O142"/>
          <cell r="P142"/>
          <cell r="Q142"/>
          <cell r="R142"/>
          <cell r="S142"/>
          <cell r="T142"/>
          <cell r="U142">
            <v>905</v>
          </cell>
          <cell r="V142">
            <v>1</v>
          </cell>
          <cell r="W142"/>
          <cell r="X142" t="str">
            <v>(C2H4O)n.C18H20N2O3</v>
          </cell>
        </row>
        <row r="143">
          <cell r="B143" t="str">
            <v>71512-90-8</v>
          </cell>
          <cell r="C143" t="str">
            <v>71512-90-8</v>
          </cell>
          <cell r="D143"/>
          <cell r="E143">
            <v>0</v>
          </cell>
          <cell r="F143"/>
          <cell r="G143"/>
          <cell r="H143" t="str">
            <v>Poly(oxy-1,2 ethanedyil)- α -(4-(dimethylamino) benzoyl)- -((4-(dimethylamino) benzoyl)oxy)-</v>
          </cell>
          <cell r="I143" t="str">
            <v>Omnipol pASA</v>
          </cell>
          <cell r="J143" t="str">
            <v>pASA-4</v>
          </cell>
          <cell r="K143" t="str">
            <v>Polymeric Photoinitiator</v>
          </cell>
          <cell r="L143"/>
          <cell r="M143"/>
          <cell r="N143" t="str">
            <v>x</v>
          </cell>
          <cell r="O143"/>
          <cell r="P143"/>
          <cell r="Q143"/>
          <cell r="R143"/>
          <cell r="S143"/>
          <cell r="T143"/>
          <cell r="U143">
            <v>905</v>
          </cell>
          <cell r="V143">
            <v>1</v>
          </cell>
          <cell r="W143"/>
          <cell r="X143" t="str">
            <v>(C2H4O)n.C18H20N2O3</v>
          </cell>
        </row>
        <row r="144">
          <cell r="B144" t="str">
            <v>71512-90-8</v>
          </cell>
          <cell r="C144" t="str">
            <v>71512-90-8</v>
          </cell>
          <cell r="D144"/>
          <cell r="E144">
            <v>0</v>
          </cell>
          <cell r="F144"/>
          <cell r="G144"/>
          <cell r="H144" t="str">
            <v>Poly(oxy-1,2 ethanedyil)- α -(4-(dimethylamino) benzoyl)- -((4-(dimethylamino) benzoyl)oxy)-</v>
          </cell>
          <cell r="I144" t="str">
            <v>Omnipol pASA</v>
          </cell>
          <cell r="J144" t="str">
            <v>pASA-5</v>
          </cell>
          <cell r="K144" t="str">
            <v>Polymeric Photoinitiator</v>
          </cell>
          <cell r="L144"/>
          <cell r="M144"/>
          <cell r="N144" t="str">
            <v>x</v>
          </cell>
          <cell r="O144"/>
          <cell r="P144"/>
          <cell r="Q144"/>
          <cell r="R144"/>
          <cell r="S144"/>
          <cell r="T144"/>
          <cell r="U144">
            <v>905</v>
          </cell>
          <cell r="V144">
            <v>1</v>
          </cell>
          <cell r="W144"/>
          <cell r="X144" t="str">
            <v>(C2H4O)n.C18H20N2O3</v>
          </cell>
        </row>
        <row r="145">
          <cell r="B145"/>
          <cell r="C145" t="e">
            <v>#N/A</v>
          </cell>
          <cell r="D145">
            <v>3.9763199999999999</v>
          </cell>
          <cell r="E145">
            <v>3.3450000000000002</v>
          </cell>
          <cell r="F145">
            <v>0</v>
          </cell>
          <cell r="G145"/>
          <cell r="H145" t="str">
            <v xml:space="preserve">Bisphenol F-bis-(3-chloro-2-hydroxypropyl)-ether: mix of three isomers                                                                                </v>
          </cell>
          <cell r="I145" t="str">
            <v>BFDGE.2HCl (3 isomers)</v>
          </cell>
          <cell r="J145" t="str">
            <v>BFDGE.2HCl</v>
          </cell>
          <cell r="K145"/>
          <cell r="L145"/>
          <cell r="M145"/>
          <cell r="N145" t="str">
            <v>x</v>
          </cell>
          <cell r="O145"/>
          <cell r="P145" t="str">
            <v>x</v>
          </cell>
          <cell r="Q145"/>
          <cell r="R145"/>
          <cell r="S145" t="str">
            <v>x</v>
          </cell>
          <cell r="T145"/>
          <cell r="U145">
            <v>512</v>
          </cell>
          <cell r="V145">
            <v>1</v>
          </cell>
          <cell r="W145"/>
          <cell r="X145" t="str">
            <v>C19Cl2H22O4</v>
          </cell>
        </row>
        <row r="146">
          <cell r="B146"/>
          <cell r="C146" t="e">
            <v>#N/A</v>
          </cell>
          <cell r="D146">
            <v>4.78613</v>
          </cell>
          <cell r="E146">
            <v>5.8280000000000003</v>
          </cell>
          <cell r="F146">
            <v>0</v>
          </cell>
          <cell r="G146"/>
          <cell r="H146" t="str">
            <v>2PA+EG+HD cyclic</v>
          </cell>
          <cell r="I146"/>
          <cell r="J146"/>
          <cell r="K146" t="str">
            <v>oligomer</v>
          </cell>
          <cell r="L146"/>
          <cell r="M146"/>
          <cell r="N146" t="str">
            <v>PR</v>
          </cell>
          <cell r="O146"/>
          <cell r="P146"/>
          <cell r="Q146"/>
          <cell r="R146"/>
          <cell r="S146"/>
          <cell r="T146"/>
          <cell r="U146" t="str">
            <v>no</v>
          </cell>
          <cell r="V146"/>
          <cell r="W146" t="str">
            <v>high</v>
          </cell>
          <cell r="X146" t="str">
            <v>C24H24O8</v>
          </cell>
        </row>
        <row r="147">
          <cell r="B147" t="str">
            <v>135861-56-2</v>
          </cell>
          <cell r="C147" t="str">
            <v>135861-56-2</v>
          </cell>
          <cell r="D147">
            <v>3.4773399999999999</v>
          </cell>
          <cell r="E147">
            <v>2.5034999999999998</v>
          </cell>
          <cell r="F147">
            <v>0</v>
          </cell>
          <cell r="G147"/>
          <cell r="H147" t="str">
            <v>Bis(3,4-dimethylbenzylidene)sorbitol</v>
          </cell>
          <cell r="I147" t="str">
            <v>DIMETHYLDIBENZYLIDENE SORBITOL
DMDBS</v>
          </cell>
          <cell r="J147"/>
          <cell r="K147"/>
          <cell r="L147"/>
          <cell r="M147"/>
          <cell r="N147"/>
          <cell r="O147"/>
          <cell r="P147"/>
          <cell r="Q147"/>
          <cell r="R147"/>
          <cell r="S147"/>
          <cell r="T147"/>
          <cell r="U147"/>
          <cell r="V147">
            <v>2</v>
          </cell>
          <cell r="W147"/>
          <cell r="X147" t="str">
            <v>C24H30O6</v>
          </cell>
        </row>
        <row r="148">
          <cell r="B148" t="str">
            <v>84434-11-7</v>
          </cell>
          <cell r="C148" t="str">
            <v>84434-11-7</v>
          </cell>
          <cell r="D148">
            <v>5.0039600000000002</v>
          </cell>
          <cell r="E148">
            <v>4.2850000000000001</v>
          </cell>
          <cell r="F148">
            <v>0</v>
          </cell>
          <cell r="G148"/>
          <cell r="H148" t="str">
            <v>Phosphinic acid, phenyl (2,4,6-trimethylbenzoyl)-, ethyl ester</v>
          </cell>
          <cell r="I148" t="str">
            <v>2,4,6 trimethylbenzoylphenylphosphinic acid ethyl ester
Speedcure TPO-L
Lucirin TPO-L
Genocure TPO-L
Darocure 4265 (50% TPO)</v>
          </cell>
          <cell r="J148" t="str">
            <v>TPO-L</v>
          </cell>
          <cell r="K148" t="str">
            <v>Photoinitiators</v>
          </cell>
          <cell r="L148"/>
          <cell r="M148" t="str">
            <v>x</v>
          </cell>
          <cell r="N148" t="str">
            <v>x</v>
          </cell>
          <cell r="O148"/>
          <cell r="P148" t="str">
            <v>x</v>
          </cell>
          <cell r="Q148"/>
          <cell r="R148"/>
          <cell r="S148" t="str">
            <v>x</v>
          </cell>
          <cell r="T148"/>
          <cell r="U148">
            <v>908</v>
          </cell>
          <cell r="V148">
            <v>1</v>
          </cell>
          <cell r="W148"/>
          <cell r="X148" t="str">
            <v>C18H21O3P</v>
          </cell>
        </row>
        <row r="149">
          <cell r="B149" t="str">
            <v>84-62-8</v>
          </cell>
          <cell r="C149" t="str">
            <v>84-62-8</v>
          </cell>
          <cell r="D149"/>
          <cell r="E149">
            <v>0</v>
          </cell>
          <cell r="F149"/>
          <cell r="G149"/>
          <cell r="H149" t="str">
            <v>Phthalic acid, diphenyl ester</v>
          </cell>
          <cell r="I149" t="str">
            <v>DIPHENYL PHTHALATE
Phthalic acid, diphenyl ester</v>
          </cell>
          <cell r="J149"/>
          <cell r="K149"/>
          <cell r="L149"/>
          <cell r="M149"/>
          <cell r="N149" t="str">
            <v>x</v>
          </cell>
          <cell r="O149"/>
          <cell r="P149" t="str">
            <v>x</v>
          </cell>
          <cell r="Q149"/>
          <cell r="R149"/>
          <cell r="S149"/>
          <cell r="T149"/>
          <cell r="U149">
            <v>725</v>
          </cell>
          <cell r="V149">
            <v>1</v>
          </cell>
          <cell r="W149"/>
          <cell r="X149" t="str">
            <v>C20H14O4</v>
          </cell>
        </row>
        <row r="150">
          <cell r="B150"/>
          <cell r="C150" t="e">
            <v>#N/A</v>
          </cell>
          <cell r="D150">
            <v>4.78613</v>
          </cell>
          <cell r="E150">
            <v>5.8280000000000003</v>
          </cell>
          <cell r="F150">
            <v>0</v>
          </cell>
          <cell r="G150"/>
          <cell r="H150" t="str">
            <v>2PA+EG+HD cyclic</v>
          </cell>
          <cell r="I150"/>
          <cell r="J150"/>
          <cell r="K150" t="str">
            <v>oligomer</v>
          </cell>
          <cell r="L150"/>
          <cell r="M150"/>
          <cell r="N150" t="str">
            <v>PR</v>
          </cell>
          <cell r="O150"/>
          <cell r="P150"/>
          <cell r="Q150"/>
          <cell r="R150"/>
          <cell r="S150"/>
          <cell r="T150"/>
          <cell r="U150" t="str">
            <v>no</v>
          </cell>
          <cell r="V150"/>
          <cell r="W150" t="str">
            <v>high</v>
          </cell>
          <cell r="X150" t="str">
            <v>C24H24O8</v>
          </cell>
        </row>
        <row r="151">
          <cell r="B151" t="str">
            <v>67362-76-9</v>
          </cell>
          <cell r="C151" t="str">
            <v>67362-76-9</v>
          </cell>
          <cell r="D151">
            <v>3.3251599999999999</v>
          </cell>
          <cell r="E151">
            <v>3.9108999999999998</v>
          </cell>
          <cell r="F151">
            <v>0</v>
          </cell>
          <cell r="G151"/>
          <cell r="H151" t="str">
            <v>Benzoic acid, 4-(dimethylamino)-, 2-butoxyethyl ester
2-Butoxyethyl 4-dimethylamino benzoate</v>
          </cell>
          <cell r="I151" t="str">
            <v>Speedcure BEDB</v>
          </cell>
          <cell r="J151" t="str">
            <v>BEDEAB</v>
          </cell>
          <cell r="K151" t="str">
            <v>Photoinitiators</v>
          </cell>
          <cell r="L151"/>
          <cell r="M151" t="str">
            <v>x</v>
          </cell>
          <cell r="N151" t="str">
            <v>x</v>
          </cell>
          <cell r="O151"/>
          <cell r="P151" t="str">
            <v>x</v>
          </cell>
          <cell r="Q151"/>
          <cell r="R151"/>
          <cell r="S151" t="str">
            <v>x</v>
          </cell>
          <cell r="T151"/>
          <cell r="U151">
            <v>912</v>
          </cell>
          <cell r="V151">
            <v>1</v>
          </cell>
          <cell r="W151"/>
          <cell r="X151" t="str">
            <v>C15H23NO3</v>
          </cell>
        </row>
        <row r="152">
          <cell r="B152" t="str">
            <v>86-39-5</v>
          </cell>
          <cell r="C152" t="str">
            <v>86-39-5</v>
          </cell>
          <cell r="D152">
            <v>4.4083699999999997</v>
          </cell>
          <cell r="E152">
            <v>4.2450200000000002</v>
          </cell>
          <cell r="F152">
            <v>0</v>
          </cell>
          <cell r="G152"/>
          <cell r="H152" t="str">
            <v>2-Chlorothioxanthone
2-Chloro thioxanthone</v>
          </cell>
          <cell r="I152" t="str">
            <v>Speedcure CTX</v>
          </cell>
          <cell r="J152" t="str">
            <v>CTX</v>
          </cell>
          <cell r="K152" t="str">
            <v>Photoinitiators</v>
          </cell>
          <cell r="L152"/>
          <cell r="M152" t="str">
            <v>x</v>
          </cell>
          <cell r="N152" t="str">
            <v>x</v>
          </cell>
          <cell r="O152"/>
          <cell r="P152" t="str">
            <v>x</v>
          </cell>
          <cell r="Q152"/>
          <cell r="R152"/>
          <cell r="S152" t="str">
            <v>x</v>
          </cell>
          <cell r="T152"/>
          <cell r="U152">
            <v>899</v>
          </cell>
          <cell r="V152">
            <v>1</v>
          </cell>
          <cell r="W152"/>
          <cell r="X152" t="str">
            <v>C13H7ClOS</v>
          </cell>
        </row>
        <row r="153">
          <cell r="B153" t="str">
            <v>28064-14-4</v>
          </cell>
          <cell r="C153" t="str">
            <v>28064-14-4</v>
          </cell>
          <cell r="D153"/>
          <cell r="E153">
            <v>0</v>
          </cell>
          <cell r="F153"/>
          <cell r="G153"/>
          <cell r="H153" t="str">
            <v>Poly[(phenyl glycidyl ether)-co-formaldehyde], contains approx. 40 % of NOGE with 3 – 6 aromatic rings. Average MW approx. 345</v>
          </cell>
          <cell r="I153" t="str">
            <v>NOGE</v>
          </cell>
          <cell r="J153" t="str">
            <v>NOGE-3</v>
          </cell>
          <cell r="K153" t="str">
            <v>Polymeric Photoinitiator</v>
          </cell>
          <cell r="L153"/>
          <cell r="M153"/>
          <cell r="N153" t="str">
            <v>x</v>
          </cell>
          <cell r="O153"/>
          <cell r="P153" t="str">
            <v>x</v>
          </cell>
          <cell r="Q153"/>
          <cell r="R153"/>
          <cell r="S153"/>
          <cell r="T153"/>
          <cell r="U153">
            <v>961</v>
          </cell>
          <cell r="V153">
            <v>1</v>
          </cell>
          <cell r="W153"/>
          <cell r="X153" t="str">
            <v>(C10H10O2)n.C19H20O4</v>
          </cell>
        </row>
        <row r="154">
          <cell r="B154" t="str">
            <v>84-51-5</v>
          </cell>
          <cell r="C154" t="str">
            <v>84-51-5</v>
          </cell>
          <cell r="D154">
            <v>4.0349000000000004</v>
          </cell>
          <cell r="E154">
            <v>4.5083200000000003</v>
          </cell>
          <cell r="F154">
            <v>0</v>
          </cell>
          <cell r="G154"/>
          <cell r="H154" t="str">
            <v>Anthraquinone, 2-ethyl-
2-Ethyl anthraquinone</v>
          </cell>
          <cell r="I154" t="str">
            <v>Speedcure EAQ</v>
          </cell>
          <cell r="J154" t="str">
            <v>EAQ</v>
          </cell>
          <cell r="K154" t="str">
            <v>Photoinitiators</v>
          </cell>
          <cell r="L154"/>
          <cell r="M154" t="str">
            <v>x</v>
          </cell>
          <cell r="N154" t="str">
            <v>x</v>
          </cell>
          <cell r="O154"/>
          <cell r="P154" t="str">
            <v>x</v>
          </cell>
          <cell r="Q154"/>
          <cell r="R154"/>
          <cell r="S154" t="str">
            <v>x</v>
          </cell>
          <cell r="T154"/>
          <cell r="U154">
            <v>896</v>
          </cell>
          <cell r="V154">
            <v>1</v>
          </cell>
          <cell r="W154"/>
          <cell r="X154" t="str">
            <v>C16H12O2</v>
          </cell>
        </row>
        <row r="155">
          <cell r="B155"/>
          <cell r="C155" t="e">
            <v>#N/A</v>
          </cell>
          <cell r="D155">
            <v>5.5306499999999996</v>
          </cell>
          <cell r="E155">
            <v>6.3860000000000001</v>
          </cell>
          <cell r="F155">
            <v>0</v>
          </cell>
          <cell r="G155"/>
          <cell r="H155" t="str">
            <v>2PA+2NPG cyclic</v>
          </cell>
          <cell r="I155"/>
          <cell r="J155"/>
          <cell r="K155" t="str">
            <v>oligomer</v>
          </cell>
          <cell r="L155"/>
          <cell r="M155"/>
          <cell r="N155" t="str">
            <v>PR</v>
          </cell>
          <cell r="O155"/>
          <cell r="P155"/>
          <cell r="Q155"/>
          <cell r="R155"/>
          <cell r="S155"/>
          <cell r="T155"/>
          <cell r="U155" t="str">
            <v>no</v>
          </cell>
          <cell r="V155"/>
          <cell r="W155" t="str">
            <v>high</v>
          </cell>
          <cell r="X155" t="str">
            <v>C26H28O8</v>
          </cell>
        </row>
        <row r="156">
          <cell r="B156" t="str">
            <v>13836-48-1</v>
          </cell>
          <cell r="C156" t="str">
            <v>13836-48-1</v>
          </cell>
          <cell r="D156">
            <v>4.8985500000000002</v>
          </cell>
          <cell r="E156">
            <v>4.0608000000000004</v>
          </cell>
          <cell r="F156">
            <v>0</v>
          </cell>
          <cell r="G156"/>
          <cell r="H156" t="str">
            <v>Bisphenol A (3-chloro-2-hydroxypropyl) glycidyl ether</v>
          </cell>
          <cell r="I156" t="str">
            <v>BADGE.HCl</v>
          </cell>
          <cell r="J156" t="str">
            <v>BADGE.HCl</v>
          </cell>
          <cell r="K156"/>
          <cell r="L156"/>
          <cell r="M156"/>
          <cell r="N156" t="str">
            <v>x</v>
          </cell>
          <cell r="O156"/>
          <cell r="P156" t="str">
            <v>x</v>
          </cell>
          <cell r="Q156"/>
          <cell r="R156"/>
          <cell r="S156" t="str">
            <v>x</v>
          </cell>
          <cell r="T156"/>
          <cell r="U156">
            <v>574</v>
          </cell>
          <cell r="V156">
            <v>1</v>
          </cell>
          <cell r="W156"/>
          <cell r="X156" t="str">
            <v>C21H25ClO4</v>
          </cell>
        </row>
        <row r="157">
          <cell r="B157"/>
          <cell r="C157" t="e">
            <v>#N/A</v>
          </cell>
          <cell r="D157"/>
          <cell r="E157"/>
          <cell r="F157"/>
          <cell r="G157"/>
          <cell r="H157" t="str">
            <v>Cyclic oligoester</v>
          </cell>
          <cell r="I157"/>
          <cell r="J157" t="str">
            <v>5HB+1HH (C)</v>
          </cell>
          <cell r="K157" t="str">
            <v>Oligoester</v>
          </cell>
          <cell r="L157" t="str">
            <v>x</v>
          </cell>
          <cell r="M157"/>
          <cell r="N157"/>
          <cell r="O157"/>
          <cell r="P157"/>
          <cell r="Q157"/>
          <cell r="R157"/>
          <cell r="S157"/>
          <cell r="T157"/>
          <cell r="U157"/>
          <cell r="V157">
            <v>2</v>
          </cell>
          <cell r="W157"/>
          <cell r="X157" t="str">
            <v>C26H40O12</v>
          </cell>
        </row>
        <row r="158">
          <cell r="B158" t="str">
            <v>145052-34-2</v>
          </cell>
          <cell r="C158" t="str">
            <v>145052-34-2</v>
          </cell>
          <cell r="D158">
            <v>6.7881900000000002</v>
          </cell>
          <cell r="E158">
            <v>5.52</v>
          </cell>
          <cell r="F158">
            <v>0</v>
          </cell>
          <cell r="G158"/>
          <cell r="H158" t="str">
            <v>Phosphine oxide, bis(2,6-dimethoxybenzoyl) (2,4,4-trimethylpentyl)</v>
          </cell>
          <cell r="I158" t="str">
            <v>Bis(2,6-dimethoxybenzoyl) (2,4,4-trimethylpentyl) phosphine oxide 
CGI 403 (Component of Irgacure 1700 &amp; 1800)</v>
          </cell>
          <cell r="J158" t="str">
            <v>BDTPO</v>
          </cell>
          <cell r="K158" t="str">
            <v>Photoinitiators</v>
          </cell>
          <cell r="L158"/>
          <cell r="M158"/>
          <cell r="N158" t="str">
            <v>x</v>
          </cell>
          <cell r="O158"/>
          <cell r="P158"/>
          <cell r="Q158"/>
          <cell r="R158"/>
          <cell r="S158"/>
          <cell r="T158"/>
          <cell r="U158">
            <v>1002</v>
          </cell>
          <cell r="V158">
            <v>1</v>
          </cell>
          <cell r="W158"/>
          <cell r="X158" t="str">
            <v>C26H35O7P</v>
          </cell>
        </row>
        <row r="159">
          <cell r="B159"/>
          <cell r="C159" t="e">
            <v>#N/A</v>
          </cell>
          <cell r="D159">
            <v>5.1417000000000002</v>
          </cell>
          <cell r="E159">
            <v>5.9880000000000004</v>
          </cell>
          <cell r="F159">
            <v>0</v>
          </cell>
          <cell r="G159"/>
          <cell r="H159" t="str">
            <v>3PA+3EG cyclic</v>
          </cell>
          <cell r="I159"/>
          <cell r="J159"/>
          <cell r="K159" t="str">
            <v>oligomer</v>
          </cell>
          <cell r="L159"/>
          <cell r="M159"/>
          <cell r="N159" t="str">
            <v>PR</v>
          </cell>
          <cell r="O159"/>
          <cell r="P159"/>
          <cell r="Q159"/>
          <cell r="R159"/>
          <cell r="S159"/>
          <cell r="T159"/>
          <cell r="U159" t="str">
            <v>no</v>
          </cell>
          <cell r="V159"/>
          <cell r="W159" t="str">
            <v>high</v>
          </cell>
          <cell r="X159" t="str">
            <v>C30H24O12</v>
          </cell>
        </row>
        <row r="160">
          <cell r="B160" t="str">
            <v>954-16-5</v>
          </cell>
          <cell r="C160" t="str">
            <v>954-16-5</v>
          </cell>
          <cell r="D160">
            <v>4.8948600000000004</v>
          </cell>
          <cell r="E160">
            <v>4.6769999999999996</v>
          </cell>
          <cell r="F160">
            <v>0</v>
          </cell>
          <cell r="G160"/>
          <cell r="H160" t="str">
            <v>2,4,6-trimethylbenzophenone</v>
          </cell>
          <cell r="I160" t="str">
            <v>MPK</v>
          </cell>
          <cell r="J160" t="str">
            <v>MPK</v>
          </cell>
          <cell r="K160" t="str">
            <v>Photoinitiators</v>
          </cell>
          <cell r="L160"/>
          <cell r="M160" t="str">
            <v>x</v>
          </cell>
          <cell r="N160" t="str">
            <v>x</v>
          </cell>
          <cell r="O160"/>
          <cell r="P160" t="str">
            <v>x</v>
          </cell>
          <cell r="Q160"/>
          <cell r="R160"/>
          <cell r="S160" t="str">
            <v>x</v>
          </cell>
          <cell r="T160"/>
          <cell r="U160">
            <v>890</v>
          </cell>
          <cell r="V160">
            <v>1</v>
          </cell>
          <cell r="W160"/>
          <cell r="X160" t="str">
            <v>C16H16O</v>
          </cell>
        </row>
        <row r="161">
          <cell r="B161"/>
          <cell r="C161" t="e">
            <v>#N/A</v>
          </cell>
          <cell r="D161">
            <v>6.1897399999999996</v>
          </cell>
          <cell r="E161">
            <v>6.71</v>
          </cell>
          <cell r="F161">
            <v>0</v>
          </cell>
          <cell r="G161"/>
          <cell r="H161" t="str">
            <v>3PA+2EG+2Et cyclic</v>
          </cell>
          <cell r="I161"/>
          <cell r="J161"/>
          <cell r="K161" t="str">
            <v>oligomer</v>
          </cell>
          <cell r="L161"/>
          <cell r="M161"/>
          <cell r="N161" t="str">
            <v>PR</v>
          </cell>
          <cell r="O161"/>
          <cell r="P161"/>
          <cell r="Q161"/>
          <cell r="R161"/>
          <cell r="S161"/>
          <cell r="T161"/>
          <cell r="U161" t="str">
            <v>no</v>
          </cell>
          <cell r="V161"/>
          <cell r="W161" t="str">
            <v>high</v>
          </cell>
          <cell r="X161" t="str">
            <v>C32H30O12</v>
          </cell>
        </row>
        <row r="162">
          <cell r="B162" t="str">
            <v>4809-35-2</v>
          </cell>
          <cell r="C162" t="str">
            <v>4809-35-2</v>
          </cell>
          <cell r="D162">
            <v>5.3248199999999999</v>
          </cell>
          <cell r="E162">
            <v>4.1429999999999998</v>
          </cell>
          <cell r="F162">
            <v>0</v>
          </cell>
          <cell r="G162"/>
          <cell r="H162" t="str">
            <v>Bisphenol A-bis-(3-chlor-2-hydroxypropyl)-ether</v>
          </cell>
          <cell r="I162" t="str">
            <v>BADGE.2HCl</v>
          </cell>
          <cell r="J162"/>
          <cell r="K162"/>
          <cell r="L162"/>
          <cell r="M162"/>
          <cell r="N162" t="str">
            <v>x</v>
          </cell>
          <cell r="O162"/>
          <cell r="P162" t="str">
            <v>x</v>
          </cell>
          <cell r="Q162"/>
          <cell r="R162"/>
          <cell r="S162" t="str">
            <v>x</v>
          </cell>
          <cell r="T162"/>
          <cell r="U162">
            <v>47</v>
          </cell>
          <cell r="V162">
            <v>1</v>
          </cell>
          <cell r="W162"/>
          <cell r="X162" t="str">
            <v>C21H26Cl2O4</v>
          </cell>
        </row>
        <row r="163">
          <cell r="B163" t="str">
            <v>515136-48-8</v>
          </cell>
          <cell r="C163" t="str">
            <v>515136-48-8</v>
          </cell>
          <cell r="D163">
            <v>6.8642899999999996</v>
          </cell>
          <cell r="E163">
            <v>6.4001999999999999</v>
          </cell>
          <cell r="F163">
            <v>0</v>
          </cell>
          <cell r="G163"/>
          <cell r="H163" t="str">
            <v>Di-ester of carboxymethoxy benzophenone and polytetramethyleneglycol 250</v>
          </cell>
          <cell r="I163" t="str">
            <v>Omnipol pBP</v>
          </cell>
          <cell r="J163" t="str">
            <v>pBP-1</v>
          </cell>
          <cell r="K163" t="str">
            <v>Polymeric Photoinitiator</v>
          </cell>
          <cell r="L163"/>
          <cell r="M163"/>
          <cell r="N163" t="str">
            <v>x</v>
          </cell>
          <cell r="O163"/>
          <cell r="P163"/>
          <cell r="Q163"/>
          <cell r="R163"/>
          <cell r="S163"/>
          <cell r="T163"/>
          <cell r="U163">
            <v>904</v>
          </cell>
          <cell r="V163">
            <v>1</v>
          </cell>
          <cell r="W163"/>
          <cell r="X163" t="str">
            <v>(C4H8O)n.C30H22O7</v>
          </cell>
        </row>
        <row r="164">
          <cell r="B164" t="str">
            <v>75980-60-8</v>
          </cell>
          <cell r="C164" t="str">
            <v>75980-60-8</v>
          </cell>
          <cell r="D164">
            <v>6.5036199999999997</v>
          </cell>
          <cell r="E164">
            <v>5.2240000000000002</v>
          </cell>
          <cell r="F164">
            <v>0</v>
          </cell>
          <cell r="G164"/>
          <cell r="H164" t="str">
            <v>Phosphine oxide, diphenyl (2,4,6-trimethylbenzoyl)</v>
          </cell>
          <cell r="I164" t="str">
            <v>Diphenyl (2,4,6-trimethyl benzoyl) phosphine oxide
Omnirad TPO, Speedcure TPO, Darocure TPO</v>
          </cell>
          <cell r="J164" t="str">
            <v>TPO</v>
          </cell>
          <cell r="K164" t="str">
            <v>Photoinitiators</v>
          </cell>
          <cell r="L164"/>
          <cell r="M164" t="str">
            <v>x</v>
          </cell>
          <cell r="N164" t="str">
            <v>x</v>
          </cell>
          <cell r="O164"/>
          <cell r="P164" t="str">
            <v>x</v>
          </cell>
          <cell r="Q164"/>
          <cell r="R164"/>
          <cell r="S164" t="str">
            <v>x</v>
          </cell>
          <cell r="T164"/>
          <cell r="U164">
            <v>883</v>
          </cell>
          <cell r="V164">
            <v>1</v>
          </cell>
          <cell r="W164"/>
          <cell r="X164" t="str">
            <v>C22H21O2P</v>
          </cell>
        </row>
        <row r="165">
          <cell r="B165"/>
          <cell r="C165" t="e">
            <v>#N/A</v>
          </cell>
          <cell r="D165"/>
          <cell r="E165"/>
          <cell r="F165"/>
          <cell r="G165"/>
          <cell r="H165" t="str">
            <v>Cyclic oligoester</v>
          </cell>
          <cell r="I165"/>
          <cell r="J165" t="str">
            <v>6HB+1HH (C)</v>
          </cell>
          <cell r="K165" t="str">
            <v>Oligoester</v>
          </cell>
          <cell r="L165" t="str">
            <v>x</v>
          </cell>
          <cell r="M165"/>
          <cell r="N165"/>
          <cell r="O165"/>
          <cell r="P165"/>
          <cell r="Q165"/>
          <cell r="R165"/>
          <cell r="S165"/>
          <cell r="T165"/>
          <cell r="U165"/>
          <cell r="V165">
            <v>2</v>
          </cell>
          <cell r="W165"/>
          <cell r="X165" t="str">
            <v>C30H46O14</v>
          </cell>
        </row>
        <row r="166">
          <cell r="B166"/>
          <cell r="C166" t="e">
            <v>#N/A</v>
          </cell>
          <cell r="D166">
            <v>5.5306499999999996</v>
          </cell>
          <cell r="E166">
            <v>6.3860000000000001</v>
          </cell>
          <cell r="F166">
            <v>0</v>
          </cell>
          <cell r="G166"/>
          <cell r="H166" t="str">
            <v>2PA+2NPG cyclic</v>
          </cell>
          <cell r="I166"/>
          <cell r="J166"/>
          <cell r="K166" t="str">
            <v>oligomer</v>
          </cell>
          <cell r="L166"/>
          <cell r="M166"/>
          <cell r="N166" t="str">
            <v>PR</v>
          </cell>
          <cell r="O166"/>
          <cell r="P166"/>
          <cell r="Q166"/>
          <cell r="R166"/>
          <cell r="S166"/>
          <cell r="T166"/>
          <cell r="U166" t="str">
            <v>no</v>
          </cell>
          <cell r="V166"/>
          <cell r="W166" t="str">
            <v>high</v>
          </cell>
          <cell r="X166" t="str">
            <v>C26H28O8</v>
          </cell>
        </row>
        <row r="167">
          <cell r="B167" t="str">
            <v>2128-93-0</v>
          </cell>
          <cell r="C167" t="str">
            <v>2128-93-0</v>
          </cell>
          <cell r="D167">
            <v>5.5233100000000004</v>
          </cell>
          <cell r="E167">
            <v>5.0679999999999996</v>
          </cell>
          <cell r="F167">
            <v>0</v>
          </cell>
          <cell r="G167"/>
          <cell r="H167" t="str">
            <v>4-Phenyl benzophenone</v>
          </cell>
          <cell r="I167" t="str">
            <v xml:space="preserve">Genocure PBZ
Speedcure PBZ
4-benzoylbiphenyl
</v>
          </cell>
          <cell r="J167" t="str">
            <v>PBZ</v>
          </cell>
          <cell r="K167" t="str">
            <v>Photoinitiators</v>
          </cell>
          <cell r="L167"/>
          <cell r="M167" t="str">
            <v>x</v>
          </cell>
          <cell r="N167" t="str">
            <v>x</v>
          </cell>
          <cell r="O167"/>
          <cell r="P167" t="str">
            <v>x</v>
          </cell>
          <cell r="Q167"/>
          <cell r="R167"/>
          <cell r="S167" t="str">
            <v>x</v>
          </cell>
          <cell r="T167"/>
          <cell r="U167">
            <v>745</v>
          </cell>
          <cell r="V167">
            <v>1</v>
          </cell>
          <cell r="W167"/>
          <cell r="X167" t="str">
            <v>C19H14O</v>
          </cell>
        </row>
        <row r="168">
          <cell r="B168" t="str">
            <v>110-40-7</v>
          </cell>
          <cell r="C168" t="str">
            <v>110-40-7</v>
          </cell>
          <cell r="D168">
            <v>3.6619899999999999</v>
          </cell>
          <cell r="E168">
            <v>3.9020000000000001</v>
          </cell>
          <cell r="F168">
            <v>0</v>
          </cell>
          <cell r="G168"/>
          <cell r="H168" t="str">
            <v>Sebacic acid, diethyl  ester</v>
          </cell>
          <cell r="I168"/>
          <cell r="J168" t="str">
            <v>DES</v>
          </cell>
          <cell r="K168" t="str">
            <v>Plasticizers</v>
          </cell>
          <cell r="L168"/>
          <cell r="M168" t="str">
            <v>x</v>
          </cell>
          <cell r="N168" t="str">
            <v>x</v>
          </cell>
          <cell r="O168"/>
          <cell r="P168" t="str">
            <v>x</v>
          </cell>
          <cell r="Q168"/>
          <cell r="R168"/>
          <cell r="S168" t="str">
            <v>x</v>
          </cell>
          <cell r="T168"/>
          <cell r="U168">
            <v>946</v>
          </cell>
          <cell r="V168">
            <v>1</v>
          </cell>
          <cell r="W168"/>
          <cell r="X168" t="str">
            <v>C14H26O4</v>
          </cell>
        </row>
        <row r="169">
          <cell r="B169" t="str">
            <v>9014-85-1</v>
          </cell>
          <cell r="C169" t="str">
            <v>9014-85-1</v>
          </cell>
          <cell r="D169"/>
          <cell r="E169">
            <v>-99.999900817871094</v>
          </cell>
          <cell r="F169"/>
          <cell r="G169"/>
          <cell r="H169"/>
          <cell r="I169"/>
          <cell r="J169"/>
          <cell r="K169"/>
          <cell r="L169"/>
          <cell r="M169"/>
          <cell r="N169" t="str">
            <v>PR</v>
          </cell>
          <cell r="O169"/>
          <cell r="P169"/>
          <cell r="Q169"/>
          <cell r="R169"/>
          <cell r="S169"/>
          <cell r="T169"/>
          <cell r="U169"/>
          <cell r="V169"/>
          <cell r="W169"/>
          <cell r="X169" t="str">
            <v>(C2H4O)n.C14H26O2</v>
          </cell>
        </row>
        <row r="170">
          <cell r="B170" t="str">
            <v>141-04-8</v>
          </cell>
          <cell r="C170" t="str">
            <v>141-04-8</v>
          </cell>
          <cell r="D170">
            <v>2.7544400000000002</v>
          </cell>
          <cell r="E170">
            <v>3.6419999999999999</v>
          </cell>
          <cell r="F170">
            <v>0</v>
          </cell>
          <cell r="G170"/>
          <cell r="H170" t="str">
            <v>Adipic acid, diisobutyl ester</v>
          </cell>
          <cell r="I170" t="str">
            <v>DIISOBUTYL ADIPATE</v>
          </cell>
          <cell r="J170" t="str">
            <v>DIBA</v>
          </cell>
          <cell r="K170" t="str">
            <v>Plasticizers</v>
          </cell>
          <cell r="L170"/>
          <cell r="M170" t="str">
            <v>x</v>
          </cell>
          <cell r="N170" t="str">
            <v>x</v>
          </cell>
          <cell r="O170"/>
          <cell r="P170"/>
          <cell r="Q170"/>
          <cell r="R170"/>
          <cell r="S170" t="str">
            <v>x</v>
          </cell>
          <cell r="T170"/>
          <cell r="U170">
            <v>955</v>
          </cell>
          <cell r="V170">
            <v>1</v>
          </cell>
          <cell r="W170"/>
          <cell r="X170" t="str">
            <v>C14H26O4</v>
          </cell>
        </row>
        <row r="171">
          <cell r="B171" t="str">
            <v>90-93-7</v>
          </cell>
          <cell r="C171" t="str">
            <v>90-93-7</v>
          </cell>
          <cell r="D171">
            <v>5.7436699999999998</v>
          </cell>
          <cell r="E171">
            <v>6.03043</v>
          </cell>
          <cell r="F171">
            <v>0</v>
          </cell>
          <cell r="G171"/>
          <cell r="H171" t="str">
            <v>Benzophenone, 4,4'-bis(diethylamino)-
4,4'-Bis(diethylamino) benzophenone</v>
          </cell>
          <cell r="I171" t="str">
            <v>Speedcure EMK
N,N,N',N'-tetraethyl-4,4'-diaminobenzophenone
DEAB</v>
          </cell>
          <cell r="J171" t="str">
            <v>DEAB</v>
          </cell>
          <cell r="K171" t="str">
            <v>Photoinitiators</v>
          </cell>
          <cell r="L171"/>
          <cell r="M171" t="str">
            <v>x</v>
          </cell>
          <cell r="N171" t="str">
            <v>x</v>
          </cell>
          <cell r="O171"/>
          <cell r="P171" t="str">
            <v>x</v>
          </cell>
          <cell r="Q171"/>
          <cell r="R171"/>
          <cell r="S171" t="str">
            <v>x</v>
          </cell>
          <cell r="T171"/>
          <cell r="U171">
            <v>756</v>
          </cell>
          <cell r="V171">
            <v>1</v>
          </cell>
          <cell r="W171"/>
          <cell r="X171" t="str">
            <v>C21H28N2O</v>
          </cell>
        </row>
        <row r="172">
          <cell r="B172" t="str">
            <v>85-68-7</v>
          </cell>
          <cell r="C172" t="str">
            <v>85-68-7</v>
          </cell>
          <cell r="D172">
            <v>4.9472199999999997</v>
          </cell>
          <cell r="E172">
            <v>4.9749999999999996</v>
          </cell>
          <cell r="F172">
            <v>0</v>
          </cell>
          <cell r="G172"/>
          <cell r="H172" t="str">
            <v>Phthalic acid, benzyl butyl ester</v>
          </cell>
          <cell r="I172" t="str">
            <v>BUTYL BENZYL PHTHALATE
Santicizer 160
Benzyl butyl  phthalate
BBP
Butyl benzyl phthalate</v>
          </cell>
          <cell r="J172" t="str">
            <v>BBP</v>
          </cell>
          <cell r="K172" t="str">
            <v>Plasticizers</v>
          </cell>
          <cell r="L172"/>
          <cell r="M172" t="str">
            <v>x</v>
          </cell>
          <cell r="N172" t="str">
            <v>x</v>
          </cell>
          <cell r="O172"/>
          <cell r="P172" t="str">
            <v>x</v>
          </cell>
          <cell r="Q172"/>
          <cell r="R172"/>
          <cell r="S172" t="str">
            <v>x</v>
          </cell>
          <cell r="T172"/>
          <cell r="U172" t="str">
            <v>708 &amp; 366</v>
          </cell>
          <cell r="V172">
            <v>1</v>
          </cell>
          <cell r="W172"/>
          <cell r="X172" t="str">
            <v>C19H20O4</v>
          </cell>
        </row>
        <row r="173">
          <cell r="B173"/>
          <cell r="C173" t="e">
            <v>#N/A</v>
          </cell>
          <cell r="D173">
            <v>5.5306499999999996</v>
          </cell>
          <cell r="E173">
            <v>6.3860000000000001</v>
          </cell>
          <cell r="F173">
            <v>0</v>
          </cell>
          <cell r="G173"/>
          <cell r="H173" t="str">
            <v>2PA+2NPG cyclic</v>
          </cell>
          <cell r="I173"/>
          <cell r="J173"/>
          <cell r="K173" t="str">
            <v>oligomer</v>
          </cell>
          <cell r="L173"/>
          <cell r="M173"/>
          <cell r="N173" t="str">
            <v>PR</v>
          </cell>
          <cell r="O173"/>
          <cell r="P173"/>
          <cell r="Q173"/>
          <cell r="R173"/>
          <cell r="S173"/>
          <cell r="T173"/>
          <cell r="U173" t="str">
            <v>no</v>
          </cell>
          <cell r="V173"/>
          <cell r="W173" t="str">
            <v>high</v>
          </cell>
          <cell r="X173" t="str">
            <v>C26H28O8</v>
          </cell>
        </row>
        <row r="174">
          <cell r="B174" t="str">
            <v>13595-25-0</v>
          </cell>
          <cell r="C174" t="e">
            <v>#N/A</v>
          </cell>
          <cell r="D174"/>
          <cell r="E174">
            <v>0</v>
          </cell>
          <cell r="F174"/>
          <cell r="G174"/>
          <cell r="H174" t="str">
            <v>Bisphenol M</v>
          </cell>
          <cell r="I174" t="str">
            <v>4,4'-(1,3-phenylenediisopropylidene)-bisphenol</v>
          </cell>
          <cell r="J174" t="str">
            <v>BPM</v>
          </cell>
          <cell r="K174" t="str">
            <v>Bisphenol</v>
          </cell>
          <cell r="L174"/>
          <cell r="M174"/>
          <cell r="N174" t="str">
            <v>x</v>
          </cell>
          <cell r="O174"/>
          <cell r="P174"/>
          <cell r="Q174"/>
          <cell r="R174"/>
          <cell r="S174"/>
          <cell r="T174"/>
          <cell r="U174">
            <v>1171</v>
          </cell>
          <cell r="V174">
            <v>1</v>
          </cell>
          <cell r="W174"/>
          <cell r="X174" t="str">
            <v>C24H26O2</v>
          </cell>
        </row>
        <row r="175">
          <cell r="B175" t="str">
            <v>84-69-5</v>
          </cell>
          <cell r="C175" t="str">
            <v>84-69-5</v>
          </cell>
          <cell r="D175">
            <v>4.0662399999999996</v>
          </cell>
          <cell r="E175">
            <v>4.4740000000000002</v>
          </cell>
          <cell r="F175">
            <v>0</v>
          </cell>
          <cell r="G175"/>
          <cell r="H175" t="str">
            <v>Phthalic acid, diisobutyl ester</v>
          </cell>
          <cell r="I175" t="str">
            <v>DIISOBUTYL PHTHALATE
DIBP
1,2-Benzenedicarboxylic acid, bis(2-methylpropyl) ester
Diisobutyl phthalate
Phthalic acid, diisobutyl ester</v>
          </cell>
          <cell r="J175" t="str">
            <v>DIBP</v>
          </cell>
          <cell r="K175" t="str">
            <v>Plasticizers</v>
          </cell>
          <cell r="L175"/>
          <cell r="M175" t="str">
            <v>x</v>
          </cell>
          <cell r="N175" t="str">
            <v>x</v>
          </cell>
          <cell r="O175"/>
          <cell r="P175" t="str">
            <v>x</v>
          </cell>
          <cell r="Q175"/>
          <cell r="R175"/>
          <cell r="S175" t="str">
            <v>x</v>
          </cell>
          <cell r="T175"/>
          <cell r="U175">
            <v>548</v>
          </cell>
          <cell r="V175">
            <v>1</v>
          </cell>
          <cell r="W175"/>
          <cell r="X175" t="str">
            <v>C16H22O4</v>
          </cell>
        </row>
        <row r="176">
          <cell r="B176" t="str">
            <v>84-74-2</v>
          </cell>
          <cell r="C176" t="str">
            <v>84-74-2</v>
          </cell>
          <cell r="D176">
            <v>4.5470300000000003</v>
          </cell>
          <cell r="E176">
            <v>4.734</v>
          </cell>
          <cell r="F176">
            <v>0</v>
          </cell>
          <cell r="G176"/>
          <cell r="H176" t="str">
            <v>Phthalic acid, dibutyl ester</v>
          </cell>
          <cell r="I176" t="str">
            <v>DIBUTYL PHTHALATE
Phthalic acid, dibutyl ester
Dibutyl phthalate
1,2-Benzenedicarboxylic acid, dibutyl ester
DBP</v>
          </cell>
          <cell r="J176" t="str">
            <v>DBP</v>
          </cell>
          <cell r="K176" t="str">
            <v>Plasticizers</v>
          </cell>
          <cell r="L176"/>
          <cell r="M176"/>
          <cell r="N176" t="str">
            <v>x</v>
          </cell>
          <cell r="O176"/>
          <cell r="P176" t="str">
            <v>x</v>
          </cell>
          <cell r="Q176"/>
          <cell r="R176"/>
          <cell r="S176" t="str">
            <v>x</v>
          </cell>
          <cell r="T176" t="str">
            <v>x</v>
          </cell>
          <cell r="U176">
            <v>943</v>
          </cell>
          <cell r="V176">
            <v>1</v>
          </cell>
          <cell r="W176"/>
          <cell r="X176" t="str">
            <v>C16H22O4</v>
          </cell>
        </row>
        <row r="177">
          <cell r="B177" t="str">
            <v>7441-32-9</v>
          </cell>
          <cell r="C177" t="str">
            <v>7441-32-9</v>
          </cell>
          <cell r="D177">
            <v>5.1417000000000002</v>
          </cell>
          <cell r="E177"/>
          <cell r="F177">
            <v>0</v>
          </cell>
          <cell r="G177"/>
          <cell r="H177" t="str">
            <v>Cyclic trimer of 3 terephthalic acid and 3 ethyleneglycol</v>
          </cell>
          <cell r="I177"/>
          <cell r="J177"/>
          <cell r="K177" t="str">
            <v>oligomer</v>
          </cell>
          <cell r="L177"/>
          <cell r="M177"/>
          <cell r="N177" t="str">
            <v>DUND-101548</v>
          </cell>
          <cell r="O177"/>
          <cell r="P177"/>
          <cell r="Q177"/>
          <cell r="R177"/>
          <cell r="S177"/>
          <cell r="T177"/>
          <cell r="U177">
            <v>845</v>
          </cell>
          <cell r="V177"/>
          <cell r="W177"/>
          <cell r="X177" t="str">
            <v>C30H24O12</v>
          </cell>
        </row>
        <row r="178">
          <cell r="B178"/>
          <cell r="C178" t="e">
            <v>#N/A</v>
          </cell>
          <cell r="D178">
            <v>5.5306499999999996</v>
          </cell>
          <cell r="E178">
            <v>6.3860000000000001</v>
          </cell>
          <cell r="F178">
            <v>0</v>
          </cell>
          <cell r="G178"/>
          <cell r="H178" t="str">
            <v>2TPA+2NPG</v>
          </cell>
          <cell r="I178"/>
          <cell r="J178"/>
          <cell r="K178" t="str">
            <v>oligomer</v>
          </cell>
          <cell r="L178"/>
          <cell r="M178"/>
          <cell r="N178" t="str">
            <v>DUND-101548</v>
          </cell>
          <cell r="O178"/>
          <cell r="P178"/>
          <cell r="Q178"/>
          <cell r="R178"/>
          <cell r="S178"/>
          <cell r="T178"/>
          <cell r="U178" t="str">
            <v>std Metlac</v>
          </cell>
          <cell r="V178"/>
          <cell r="W178"/>
          <cell r="X178" t="str">
            <v>C26H28O8</v>
          </cell>
        </row>
        <row r="179">
          <cell r="B179" t="str">
            <v>105-99-7</v>
          </cell>
          <cell r="C179" t="str">
            <v>105-99-7</v>
          </cell>
          <cell r="D179">
            <v>3.2352300000000001</v>
          </cell>
          <cell r="E179">
            <v>3.9020000000000001</v>
          </cell>
          <cell r="F179">
            <v>0</v>
          </cell>
          <cell r="G179"/>
          <cell r="H179" t="str">
            <v>Adipic acid, dibutyl ester</v>
          </cell>
          <cell r="I179" t="str">
            <v>Hexanedioic acid, dibutyl ester
DBA
Dibutyl adipate</v>
          </cell>
          <cell r="J179" t="str">
            <v>DBA</v>
          </cell>
          <cell r="K179" t="str">
            <v>Plasticizers</v>
          </cell>
          <cell r="L179"/>
          <cell r="M179" t="str">
            <v>x</v>
          </cell>
          <cell r="N179" t="str">
            <v>x</v>
          </cell>
          <cell r="O179"/>
          <cell r="P179" t="str">
            <v>x</v>
          </cell>
          <cell r="Q179"/>
          <cell r="R179"/>
          <cell r="S179" t="str">
            <v>x</v>
          </cell>
          <cell r="T179"/>
          <cell r="U179">
            <v>954</v>
          </cell>
          <cell r="V179">
            <v>1</v>
          </cell>
          <cell r="W179"/>
          <cell r="X179" t="str">
            <v>C14H26O4</v>
          </cell>
        </row>
        <row r="180">
          <cell r="B180" t="str">
            <v>28064-14-4</v>
          </cell>
          <cell r="C180" t="str">
            <v>28064-14-4</v>
          </cell>
          <cell r="D180"/>
          <cell r="E180">
            <v>0</v>
          </cell>
          <cell r="F180"/>
          <cell r="G180"/>
          <cell r="H180" t="str">
            <v>Poly[(phenyl glycidyl ether)-co-formaldehyde], contains approx. 40 % of NOGE with 3 – 6 aromatic rings. Average MW approx. 345</v>
          </cell>
          <cell r="I180" t="str">
            <v>NOGE</v>
          </cell>
          <cell r="J180" t="str">
            <v>NOGE-4</v>
          </cell>
          <cell r="K180" t="str">
            <v>Polymeric Photoinitiator</v>
          </cell>
          <cell r="L180"/>
          <cell r="M180"/>
          <cell r="N180" t="str">
            <v>x</v>
          </cell>
          <cell r="O180"/>
          <cell r="P180"/>
          <cell r="Q180"/>
          <cell r="R180"/>
          <cell r="S180"/>
          <cell r="T180"/>
          <cell r="U180">
            <v>961</v>
          </cell>
          <cell r="V180">
            <v>1</v>
          </cell>
          <cell r="W180"/>
          <cell r="X180" t="str">
            <v>(C10H10O2)n.C19H20O4</v>
          </cell>
        </row>
        <row r="181">
          <cell r="B181" t="str">
            <v>142770-42-1</v>
          </cell>
          <cell r="C181" t="str">
            <v>142770-42-1</v>
          </cell>
          <cell r="D181">
            <v>5.0783199999999997</v>
          </cell>
          <cell r="E181">
            <v>5.40984</v>
          </cell>
          <cell r="F181">
            <v>0</v>
          </cell>
          <cell r="G181"/>
          <cell r="H181" t="str">
            <v>1-Chlor-4-propoxythioxanthone</v>
          </cell>
          <cell r="I181" t="str">
            <v>Speedcure CPTX</v>
          </cell>
          <cell r="J181" t="str">
            <v>CPTX</v>
          </cell>
          <cell r="K181" t="str">
            <v>Photoinitiators</v>
          </cell>
          <cell r="L181"/>
          <cell r="M181" t="str">
            <v>x</v>
          </cell>
          <cell r="N181" t="str">
            <v>x</v>
          </cell>
          <cell r="O181"/>
          <cell r="P181" t="str">
            <v>x</v>
          </cell>
          <cell r="Q181"/>
          <cell r="R181"/>
          <cell r="S181" t="str">
            <v>x</v>
          </cell>
          <cell r="T181"/>
          <cell r="U181">
            <v>898</v>
          </cell>
          <cell r="V181">
            <v>1</v>
          </cell>
          <cell r="W181"/>
          <cell r="X181" t="str">
            <v>C16H13ClO2S</v>
          </cell>
        </row>
        <row r="182">
          <cell r="B182" t="str">
            <v>5495-84-1</v>
          </cell>
          <cell r="C182" t="str">
            <v>5495-84-1</v>
          </cell>
          <cell r="D182">
            <v>5.1906400000000001</v>
          </cell>
          <cell r="E182">
            <v>4.9480000000000004</v>
          </cell>
          <cell r="F182">
            <v>0</v>
          </cell>
          <cell r="G182"/>
          <cell r="H182" t="str">
            <v>2-Isopropyl thioxanthone</v>
          </cell>
          <cell r="I182" t="str">
            <v>2-Isopropyl thioxanthone
2-Isopropyl-9H-thioxanthen-9-one
2-ITX</v>
          </cell>
          <cell r="J182" t="str">
            <v>2-ITX</v>
          </cell>
          <cell r="K182" t="str">
            <v>Photoinitiators</v>
          </cell>
          <cell r="L182"/>
          <cell r="M182" t="str">
            <v>x</v>
          </cell>
          <cell r="N182" t="str">
            <v>x</v>
          </cell>
          <cell r="O182"/>
          <cell r="P182" t="str">
            <v>FR</v>
          </cell>
          <cell r="Q182"/>
          <cell r="R182"/>
          <cell r="S182" t="str">
            <v>x</v>
          </cell>
          <cell r="T182"/>
          <cell r="U182">
            <v>981</v>
          </cell>
          <cell r="V182">
            <v>1</v>
          </cell>
          <cell r="W182"/>
          <cell r="X182" t="str">
            <v>C16H14OS</v>
          </cell>
        </row>
        <row r="183">
          <cell r="B183" t="str">
            <v>75081-21-9</v>
          </cell>
          <cell r="C183" t="e">
            <v>#N/A</v>
          </cell>
          <cell r="D183">
            <v>5.1906400000000001</v>
          </cell>
          <cell r="E183">
            <v>4.9480000000000004</v>
          </cell>
          <cell r="F183">
            <v>0</v>
          </cell>
          <cell r="G183"/>
          <cell r="H183" t="str">
            <v>Isopropyl-9H-thioxanthen-9-one, mixture of 2- and 4-isomers</v>
          </cell>
          <cell r="I183"/>
          <cell r="J183"/>
          <cell r="K183"/>
          <cell r="L183"/>
          <cell r="M183"/>
          <cell r="N183" t="str">
            <v>x</v>
          </cell>
          <cell r="O183"/>
          <cell r="P183" t="str">
            <v>x</v>
          </cell>
          <cell r="Q183"/>
          <cell r="R183"/>
          <cell r="S183"/>
          <cell r="T183"/>
          <cell r="U183">
            <v>847</v>
          </cell>
          <cell r="V183">
            <v>1</v>
          </cell>
          <cell r="W183"/>
          <cell r="X183" t="str">
            <v>C16H14OS</v>
          </cell>
        </row>
        <row r="184">
          <cell r="B184" t="str">
            <v>515136-48-8</v>
          </cell>
          <cell r="C184" t="str">
            <v>515136-48-8</v>
          </cell>
          <cell r="D184"/>
          <cell r="E184">
            <v>0</v>
          </cell>
          <cell r="F184"/>
          <cell r="G184"/>
          <cell r="H184" t="str">
            <v>Di-ester of carboxymethoxy benzophenone and polytetramethyleneglycol 250</v>
          </cell>
          <cell r="I184" t="str">
            <v>Omnipol pBP</v>
          </cell>
          <cell r="J184" t="str">
            <v>pBP-2</v>
          </cell>
          <cell r="K184" t="str">
            <v>Polymeric Photoinitiator</v>
          </cell>
          <cell r="L184"/>
          <cell r="M184"/>
          <cell r="N184" t="str">
            <v>x</v>
          </cell>
          <cell r="O184"/>
          <cell r="P184"/>
          <cell r="Q184"/>
          <cell r="R184"/>
          <cell r="S184"/>
          <cell r="T184"/>
          <cell r="U184">
            <v>904</v>
          </cell>
          <cell r="V184">
            <v>1</v>
          </cell>
          <cell r="W184"/>
          <cell r="X184" t="str">
            <v>(C4H8O)n.C30H22O7</v>
          </cell>
        </row>
        <row r="185">
          <cell r="B185"/>
          <cell r="C185" t="e">
            <v>#N/A</v>
          </cell>
          <cell r="D185"/>
          <cell r="E185">
            <v>0</v>
          </cell>
          <cell r="F185"/>
          <cell r="G185"/>
          <cell r="H185" t="str">
            <v>Unknown</v>
          </cell>
          <cell r="I185"/>
          <cell r="J185"/>
          <cell r="K185"/>
          <cell r="L185" t="str">
            <v>x</v>
          </cell>
          <cell r="M185"/>
          <cell r="N185"/>
          <cell r="O185"/>
          <cell r="P185"/>
          <cell r="Q185"/>
          <cell r="R185"/>
          <cell r="S185"/>
          <cell r="T185"/>
          <cell r="U185"/>
          <cell r="V185">
            <v>4</v>
          </cell>
          <cell r="W185"/>
          <cell r="X185" t="str">
            <v>C18H24O3</v>
          </cell>
        </row>
        <row r="186">
          <cell r="B186"/>
          <cell r="C186" t="e">
            <v>#N/A</v>
          </cell>
          <cell r="D186"/>
          <cell r="E186">
            <v>0</v>
          </cell>
          <cell r="F186"/>
          <cell r="G186"/>
          <cell r="H186" t="str">
            <v>Unknown</v>
          </cell>
          <cell r="I186"/>
          <cell r="J186"/>
          <cell r="K186"/>
          <cell r="L186" t="str">
            <v>x</v>
          </cell>
          <cell r="M186"/>
          <cell r="N186"/>
          <cell r="O186"/>
          <cell r="P186"/>
          <cell r="Q186"/>
          <cell r="R186"/>
          <cell r="S186"/>
          <cell r="T186"/>
          <cell r="U186"/>
          <cell r="V186">
            <v>4</v>
          </cell>
          <cell r="W186"/>
          <cell r="X186" t="str">
            <v>C18H24O3</v>
          </cell>
        </row>
        <row r="187">
          <cell r="B187"/>
          <cell r="C187" t="e">
            <v>#N/A</v>
          </cell>
          <cell r="D187">
            <v>5.8375599999999999</v>
          </cell>
          <cell r="E187">
            <v>7.0250000000000004</v>
          </cell>
          <cell r="F187">
            <v>0</v>
          </cell>
          <cell r="G187"/>
          <cell r="H187" t="str">
            <v>2PA+NPG+HD cyclic</v>
          </cell>
          <cell r="I187"/>
          <cell r="J187"/>
          <cell r="K187" t="str">
            <v>oligomer</v>
          </cell>
          <cell r="L187"/>
          <cell r="M187"/>
          <cell r="N187" t="str">
            <v>PR</v>
          </cell>
          <cell r="O187"/>
          <cell r="P187"/>
          <cell r="Q187"/>
          <cell r="R187"/>
          <cell r="S187"/>
          <cell r="T187"/>
          <cell r="U187" t="str">
            <v>no</v>
          </cell>
          <cell r="V187"/>
          <cell r="W187" t="str">
            <v>high</v>
          </cell>
          <cell r="X187" t="str">
            <v>C27H30O8</v>
          </cell>
        </row>
        <row r="188">
          <cell r="B188" t="str">
            <v>77-94-1</v>
          </cell>
          <cell r="C188" t="str">
            <v>77-94-1</v>
          </cell>
          <cell r="D188">
            <v>2.6632099999999999</v>
          </cell>
          <cell r="E188">
            <v>4.3472</v>
          </cell>
          <cell r="F188">
            <v>0</v>
          </cell>
          <cell r="G188"/>
          <cell r="H188" t="str">
            <v>Citric acid, tributyl ester</v>
          </cell>
          <cell r="I188" t="str">
            <v>TRIBUTYL CITRATE
Citric acid, tributyl ester
Citrofol B I
TBC</v>
          </cell>
          <cell r="J188" t="str">
            <v>TBC</v>
          </cell>
          <cell r="K188" t="str">
            <v>Plasticizers</v>
          </cell>
          <cell r="L188"/>
          <cell r="M188" t="str">
            <v>x</v>
          </cell>
          <cell r="N188" t="str">
            <v>x</v>
          </cell>
          <cell r="O188"/>
          <cell r="P188" t="str">
            <v>x</v>
          </cell>
          <cell r="Q188"/>
          <cell r="R188"/>
          <cell r="S188" t="str">
            <v>x</v>
          </cell>
          <cell r="T188"/>
          <cell r="U188">
            <v>945</v>
          </cell>
          <cell r="V188">
            <v>1</v>
          </cell>
          <cell r="W188"/>
          <cell r="X188" t="str">
            <v>C18H32O7</v>
          </cell>
        </row>
        <row r="189">
          <cell r="B189"/>
          <cell r="C189" t="e">
            <v>#N/A</v>
          </cell>
          <cell r="D189"/>
          <cell r="E189">
            <v>0</v>
          </cell>
          <cell r="F189"/>
          <cell r="G189"/>
          <cell r="H189" t="str">
            <v>2PA+NPG+HD cyclic</v>
          </cell>
          <cell r="I189"/>
          <cell r="J189"/>
          <cell r="K189" t="str">
            <v>oligomer</v>
          </cell>
          <cell r="L189"/>
          <cell r="M189"/>
          <cell r="N189" t="str">
            <v>PR</v>
          </cell>
          <cell r="O189"/>
          <cell r="P189"/>
          <cell r="Q189"/>
          <cell r="R189"/>
          <cell r="S189"/>
          <cell r="T189"/>
          <cell r="U189" t="str">
            <v>no</v>
          </cell>
          <cell r="V189"/>
          <cell r="W189" t="str">
            <v>high</v>
          </cell>
          <cell r="X189" t="str">
            <v>C27H30O8</v>
          </cell>
        </row>
        <row r="190">
          <cell r="B190"/>
          <cell r="C190" t="e">
            <v>#N/A</v>
          </cell>
          <cell r="D190"/>
          <cell r="E190">
            <v>0</v>
          </cell>
          <cell r="F190"/>
          <cell r="G190"/>
          <cell r="H190" t="str">
            <v>Unknown</v>
          </cell>
          <cell r="I190"/>
          <cell r="J190"/>
          <cell r="K190"/>
          <cell r="L190" t="str">
            <v>x</v>
          </cell>
          <cell r="M190"/>
          <cell r="N190"/>
          <cell r="O190"/>
          <cell r="P190"/>
          <cell r="Q190"/>
          <cell r="R190"/>
          <cell r="S190"/>
          <cell r="T190"/>
          <cell r="U190"/>
          <cell r="V190">
            <v>4</v>
          </cell>
          <cell r="W190"/>
          <cell r="X190" t="str">
            <v>C17H24O3</v>
          </cell>
        </row>
        <row r="191">
          <cell r="B191" t="str">
            <v>1007306-69-5</v>
          </cell>
          <cell r="C191" t="str">
            <v>1007306-69-5</v>
          </cell>
          <cell r="D191"/>
          <cell r="E191">
            <v>0</v>
          </cell>
          <cell r="F191"/>
          <cell r="G191"/>
          <cell r="H191" t="str">
            <v>Ebecryl P39 (pBPCl)</v>
          </cell>
          <cell r="I191" t="str">
            <v>pBPCl</v>
          </cell>
          <cell r="J191" t="str">
            <v>pBPCI-5</v>
          </cell>
          <cell r="K191" t="str">
            <v>Polymeric Photoinitiator</v>
          </cell>
          <cell r="L191"/>
          <cell r="M191"/>
          <cell r="N191" t="str">
            <v>x</v>
          </cell>
          <cell r="O191"/>
          <cell r="P191" t="str">
            <v>x</v>
          </cell>
          <cell r="Q191"/>
          <cell r="R191"/>
          <cell r="S191"/>
          <cell r="T191"/>
          <cell r="U191">
            <v>938</v>
          </cell>
          <cell r="V191">
            <v>1</v>
          </cell>
          <cell r="W191"/>
          <cell r="X191" t="str">
            <v>(C2H4O)n.C28H16Cl2O5</v>
          </cell>
        </row>
        <row r="192">
          <cell r="B192" t="str">
            <v>1007306-69-5</v>
          </cell>
          <cell r="C192" t="str">
            <v>1007306-69-5</v>
          </cell>
          <cell r="D192"/>
          <cell r="E192">
            <v>0</v>
          </cell>
          <cell r="F192"/>
          <cell r="G192"/>
          <cell r="H192" t="str">
            <v>Ebecryl P39 (pBPCl)</v>
          </cell>
          <cell r="I192" t="str">
            <v>pBPCl</v>
          </cell>
          <cell r="J192" t="str">
            <v>pBPCI-3</v>
          </cell>
          <cell r="K192" t="str">
            <v>Polymeric Photoinitiator</v>
          </cell>
          <cell r="L192"/>
          <cell r="M192"/>
          <cell r="N192" t="str">
            <v>x</v>
          </cell>
          <cell r="O192"/>
          <cell r="P192" t="str">
            <v>x</v>
          </cell>
          <cell r="Q192"/>
          <cell r="R192"/>
          <cell r="S192"/>
          <cell r="T192"/>
          <cell r="U192">
            <v>938</v>
          </cell>
          <cell r="V192">
            <v>1</v>
          </cell>
          <cell r="W192"/>
          <cell r="X192" t="str">
            <v>(C2H4O)n.C28H16Cl2O5</v>
          </cell>
        </row>
        <row r="193">
          <cell r="B193" t="str">
            <v>1007306-69-5</v>
          </cell>
          <cell r="C193" t="str">
            <v>1007306-69-5</v>
          </cell>
          <cell r="D193"/>
          <cell r="E193">
            <v>0</v>
          </cell>
          <cell r="F193"/>
          <cell r="G193"/>
          <cell r="H193" t="str">
            <v>Ebecryl P39 (pBPCl)</v>
          </cell>
          <cell r="I193" t="str">
            <v>pBPCl</v>
          </cell>
          <cell r="J193" t="str">
            <v>pBPCI-4</v>
          </cell>
          <cell r="K193" t="str">
            <v>Polymeric Photoinitiator</v>
          </cell>
          <cell r="L193"/>
          <cell r="M193"/>
          <cell r="N193" t="str">
            <v>x</v>
          </cell>
          <cell r="O193"/>
          <cell r="P193" t="str">
            <v>x</v>
          </cell>
          <cell r="Q193"/>
          <cell r="R193"/>
          <cell r="S193"/>
          <cell r="T193"/>
          <cell r="U193">
            <v>938</v>
          </cell>
          <cell r="V193">
            <v>1</v>
          </cell>
          <cell r="W193"/>
          <cell r="X193" t="str">
            <v>(C2H4O)n.C28H16Cl2O5</v>
          </cell>
        </row>
        <row r="194">
          <cell r="B194"/>
          <cell r="C194" t="e">
            <v>#N/A</v>
          </cell>
          <cell r="D194">
            <v>5.8375599999999999</v>
          </cell>
          <cell r="E194">
            <v>7.0250000000000004</v>
          </cell>
          <cell r="F194">
            <v>0</v>
          </cell>
          <cell r="G194"/>
          <cell r="H194" t="str">
            <v>2PA+NPG+HD cyclic</v>
          </cell>
          <cell r="I194"/>
          <cell r="J194"/>
          <cell r="K194" t="str">
            <v>oligomer</v>
          </cell>
          <cell r="L194"/>
          <cell r="M194"/>
          <cell r="N194" t="str">
            <v>PR</v>
          </cell>
          <cell r="O194"/>
          <cell r="P194"/>
          <cell r="Q194"/>
          <cell r="R194"/>
          <cell r="S194"/>
          <cell r="T194"/>
          <cell r="U194" t="str">
            <v>no</v>
          </cell>
          <cell r="V194"/>
          <cell r="W194" t="str">
            <v>high</v>
          </cell>
          <cell r="X194" t="str">
            <v>C27H30O8</v>
          </cell>
        </row>
        <row r="195">
          <cell r="B195" t="str">
            <v>28064-14-4</v>
          </cell>
          <cell r="C195" t="str">
            <v>28064-14-4</v>
          </cell>
          <cell r="D195"/>
          <cell r="E195">
            <v>0</v>
          </cell>
          <cell r="F195"/>
          <cell r="G195"/>
          <cell r="H195" t="str">
            <v>Poly[(phenyl glycidyl ether)-co-formaldehyde], contains approx. 40 % of NOGE with 3 – 6 aromatic rings. Average MW approx. 345</v>
          </cell>
          <cell r="I195" t="str">
            <v>NOGE</v>
          </cell>
          <cell r="J195" t="str">
            <v>NOGE-5</v>
          </cell>
          <cell r="K195" t="str">
            <v>Polymeric Photoinitiator</v>
          </cell>
          <cell r="L195"/>
          <cell r="M195"/>
          <cell r="N195" t="str">
            <v>x</v>
          </cell>
          <cell r="O195"/>
          <cell r="P195"/>
          <cell r="Q195"/>
          <cell r="R195"/>
          <cell r="S195"/>
          <cell r="T195"/>
          <cell r="U195">
            <v>961</v>
          </cell>
          <cell r="V195">
            <v>1</v>
          </cell>
          <cell r="W195"/>
          <cell r="X195" t="str">
            <v>(C10H10O2)n.C19H20O4</v>
          </cell>
        </row>
        <row r="196">
          <cell r="B196" t="str">
            <v>6846-50-0</v>
          </cell>
          <cell r="C196" t="str">
            <v>6846-50-0</v>
          </cell>
          <cell r="D196">
            <v>3.5102699999999998</v>
          </cell>
          <cell r="E196">
            <v>4.49</v>
          </cell>
          <cell r="F196">
            <v>0</v>
          </cell>
          <cell r="G196"/>
          <cell r="H196" t="str">
            <v>2,2,4-Trimethyl-1,3-pentanediol diisobutyrate
Propanoic acid, 2-methyl-, 2,2-dimethyl-1-(1-methylethyl)-1,3-propanediyl ester</v>
          </cell>
          <cell r="I196" t="str">
            <v>TXIB (Eastman)
Isobutyric acid, diester with 2,2,4-trimethyl-1,3-pentanediol
2,2,4-Trimethyl 1,3-pentanediol diisobutyrate
2,2,4-Trimethyl 1,3-pentanediol diisobutanoate</v>
          </cell>
          <cell r="J196" t="str">
            <v>TXIB</v>
          </cell>
          <cell r="K196" t="str">
            <v>Plasticizers</v>
          </cell>
          <cell r="L196"/>
          <cell r="M196" t="str">
            <v>x</v>
          </cell>
          <cell r="N196" t="str">
            <v>x</v>
          </cell>
          <cell r="O196"/>
          <cell r="P196" t="str">
            <v>x</v>
          </cell>
          <cell r="Q196"/>
          <cell r="R196"/>
          <cell r="S196" t="str">
            <v>x</v>
          </cell>
          <cell r="T196"/>
          <cell r="U196">
            <v>950</v>
          </cell>
          <cell r="V196">
            <v>1</v>
          </cell>
          <cell r="W196"/>
          <cell r="X196" t="str">
            <v>C16H30O4</v>
          </cell>
        </row>
        <row r="197">
          <cell r="B197" t="str">
            <v>515136-48-8</v>
          </cell>
          <cell r="C197" t="str">
            <v>515136-48-8</v>
          </cell>
          <cell r="D197"/>
          <cell r="E197">
            <v>0</v>
          </cell>
          <cell r="F197"/>
          <cell r="G197"/>
          <cell r="H197" t="str">
            <v>Di-ester of carboxymethoxy benzophenone and polytetramethyleneglycol 250</v>
          </cell>
          <cell r="I197" t="str">
            <v>Omnipol pBP</v>
          </cell>
          <cell r="J197" t="str">
            <v>pBP-3</v>
          </cell>
          <cell r="K197" t="str">
            <v>Polymeric Photoinitiator</v>
          </cell>
          <cell r="L197"/>
          <cell r="M197"/>
          <cell r="N197" t="str">
            <v>x</v>
          </cell>
          <cell r="O197"/>
          <cell r="P197" t="str">
            <v>x</v>
          </cell>
          <cell r="Q197"/>
          <cell r="R197"/>
          <cell r="S197"/>
          <cell r="T197"/>
          <cell r="U197">
            <v>904</v>
          </cell>
          <cell r="V197">
            <v>1</v>
          </cell>
          <cell r="W197"/>
          <cell r="X197" t="str">
            <v>(C4H8O)n.C30H22O7</v>
          </cell>
        </row>
        <row r="198">
          <cell r="B198" t="str">
            <v>1330-78-5</v>
          </cell>
          <cell r="C198" t="str">
            <v>1330-78-5</v>
          </cell>
          <cell r="D198">
            <v>6.8327299999999997</v>
          </cell>
          <cell r="E198">
            <v>5.952</v>
          </cell>
          <cell r="F198">
            <v>0</v>
          </cell>
          <cell r="G198"/>
          <cell r="H198" t="str">
            <v>Tricresyl phosphate</v>
          </cell>
          <cell r="I198" t="str">
            <v>TCP</v>
          </cell>
          <cell r="J198" t="str">
            <v>TCP</v>
          </cell>
          <cell r="K198" t="str">
            <v>Plasticizers</v>
          </cell>
          <cell r="L198"/>
          <cell r="M198" t="str">
            <v>x</v>
          </cell>
          <cell r="N198" t="str">
            <v>x</v>
          </cell>
          <cell r="O198"/>
          <cell r="P198" t="str">
            <v>x</v>
          </cell>
          <cell r="Q198"/>
          <cell r="R198"/>
          <cell r="S198"/>
          <cell r="T198"/>
          <cell r="U198">
            <v>953</v>
          </cell>
          <cell r="V198">
            <v>1</v>
          </cell>
          <cell r="W198"/>
          <cell r="X198" t="str">
            <v>C21H21O4P</v>
          </cell>
        </row>
        <row r="199">
          <cell r="B199" t="str">
            <v>77-90-7</v>
          </cell>
          <cell r="C199" t="str">
            <v>77-90-7</v>
          </cell>
          <cell r="D199">
            <v>3.06</v>
          </cell>
          <cell r="E199">
            <v>4.8739999999999997</v>
          </cell>
          <cell r="F199">
            <v>0</v>
          </cell>
          <cell r="G199"/>
          <cell r="H199" t="str">
            <v>Tri-n-butyl acetyl citrate
Acetyl tributyl citrate</v>
          </cell>
          <cell r="I199" t="str">
            <v>ATBC
Tributyl acetylcitrate 
tri-n-butyl acetyl citrate 
Citrofol B II</v>
          </cell>
          <cell r="J199" t="str">
            <v>ATBC</v>
          </cell>
          <cell r="K199" t="str">
            <v>Plasticizers</v>
          </cell>
          <cell r="L199"/>
          <cell r="M199" t="str">
            <v>x</v>
          </cell>
          <cell r="N199" t="str">
            <v>x</v>
          </cell>
          <cell r="O199"/>
          <cell r="P199" t="str">
            <v>x</v>
          </cell>
          <cell r="Q199"/>
          <cell r="R199"/>
          <cell r="S199" t="str">
            <v>x</v>
          </cell>
          <cell r="T199" t="str">
            <v>x</v>
          </cell>
          <cell r="U199">
            <v>457</v>
          </cell>
          <cell r="V199">
            <v>1</v>
          </cell>
          <cell r="W199"/>
          <cell r="X199" t="str">
            <v>C20H34O8</v>
          </cell>
        </row>
        <row r="200">
          <cell r="B200" t="str">
            <v>82799-44-8</v>
          </cell>
          <cell r="C200" t="str">
            <v>82799-44-8</v>
          </cell>
          <cell r="D200">
            <v>5.3866699999999996</v>
          </cell>
          <cell r="E200">
            <v>5.577</v>
          </cell>
          <cell r="F200">
            <v>0</v>
          </cell>
          <cell r="G200"/>
          <cell r="H200" t="str">
            <v>2,4-Diethyl 9H-thioxanthen-9-one</v>
          </cell>
          <cell r="I200" t="str">
            <v>Speedcure DETX, Omnirad DETX
2,4-diethyl thioxanthone
DETX</v>
          </cell>
          <cell r="J200" t="str">
            <v>DETX</v>
          </cell>
          <cell r="K200" t="str">
            <v>Photoinitiators</v>
          </cell>
          <cell r="L200"/>
          <cell r="M200" t="str">
            <v>x</v>
          </cell>
          <cell r="N200" t="str">
            <v>x</v>
          </cell>
          <cell r="O200"/>
          <cell r="P200" t="str">
            <v>x</v>
          </cell>
          <cell r="Q200"/>
          <cell r="R200"/>
          <cell r="S200" t="str">
            <v>x</v>
          </cell>
          <cell r="T200"/>
          <cell r="U200">
            <v>753</v>
          </cell>
          <cell r="V200">
            <v>1</v>
          </cell>
          <cell r="W200"/>
          <cell r="X200" t="str">
            <v>C17H16OS</v>
          </cell>
        </row>
        <row r="201">
          <cell r="B201"/>
          <cell r="C201" t="e">
            <v>#N/A</v>
          </cell>
          <cell r="D201">
            <v>7.2445500000000003</v>
          </cell>
          <cell r="E201">
            <v>8.3819999999999997</v>
          </cell>
          <cell r="F201">
            <v>0</v>
          </cell>
          <cell r="G201"/>
          <cell r="H201" t="str">
            <v>3PA+2NPG+EG cyclic</v>
          </cell>
          <cell r="I201"/>
          <cell r="J201"/>
          <cell r="K201" t="str">
            <v>oligomer</v>
          </cell>
          <cell r="L201"/>
          <cell r="M201"/>
          <cell r="N201" t="str">
            <v>PR</v>
          </cell>
          <cell r="O201"/>
          <cell r="P201"/>
          <cell r="Q201"/>
          <cell r="R201"/>
          <cell r="S201"/>
          <cell r="T201"/>
          <cell r="U201" t="str">
            <v>no</v>
          </cell>
          <cell r="V201"/>
          <cell r="W201" t="str">
            <v>high</v>
          </cell>
          <cell r="X201" t="str">
            <v>C36H36O12</v>
          </cell>
        </row>
        <row r="202">
          <cell r="B202" t="str">
            <v>813452-37-8</v>
          </cell>
          <cell r="C202" t="str">
            <v>813452-37-8</v>
          </cell>
          <cell r="D202"/>
          <cell r="E202">
            <v>0</v>
          </cell>
          <cell r="F202"/>
          <cell r="G202"/>
          <cell r="H202" t="str">
            <v xml:space="preserve">Poly(oxy-1,4-butanediyl), α-[2-[(9-oxo-9H-thioxanthenyl)oxy]acetyl]--
[[2-[(9-oxo-9H-thioxanthenyl)oxy]acetyl]oxy]-
</v>
          </cell>
          <cell r="I202" t="str">
            <v>Omnipol TX</v>
          </cell>
          <cell r="J202" t="str">
            <v>pTX-n2</v>
          </cell>
          <cell r="K202" t="str">
            <v>Polymeric Photoinitiator</v>
          </cell>
          <cell r="L202"/>
          <cell r="M202"/>
          <cell r="N202" t="str">
            <v>x</v>
          </cell>
          <cell r="O202"/>
          <cell r="P202"/>
          <cell r="Q202"/>
          <cell r="R202"/>
          <cell r="S202"/>
          <cell r="T202"/>
          <cell r="U202">
            <v>906</v>
          </cell>
          <cell r="V202">
            <v>1</v>
          </cell>
          <cell r="W202"/>
          <cell r="X202" t="str">
            <v>(C4H8O)n.C30H18O7S2</v>
          </cell>
        </row>
        <row r="203">
          <cell r="B203" t="str">
            <v>83846-85-9</v>
          </cell>
          <cell r="C203" t="str">
            <v>83846-85-9</v>
          </cell>
          <cell r="D203">
            <v>6.2428999999999997</v>
          </cell>
          <cell r="E203">
            <v>6.1189999999999998</v>
          </cell>
          <cell r="F203">
            <v>0</v>
          </cell>
          <cell r="G203"/>
          <cell r="H203" t="str">
            <v>4-(4-Methylphenylthio)benzophenone</v>
          </cell>
          <cell r="I203" t="str">
            <v>Speedcure BMS
4-Benzoyl-4'-methyldiphenylsulphide
BMS
{4-[(4-methylphenyl)thio]phenyl}(phenyl)methanone
4-(p-tolythio) benzophenone</v>
          </cell>
          <cell r="J203" t="str">
            <v>4-BMS</v>
          </cell>
          <cell r="K203" t="str">
            <v>Photoinitiators</v>
          </cell>
          <cell r="L203"/>
          <cell r="M203" t="str">
            <v>x</v>
          </cell>
          <cell r="N203" t="str">
            <v>x</v>
          </cell>
          <cell r="O203"/>
          <cell r="P203" t="str">
            <v>x</v>
          </cell>
          <cell r="Q203"/>
          <cell r="R203"/>
          <cell r="S203" t="str">
            <v>x</v>
          </cell>
          <cell r="T203"/>
          <cell r="U203" t="str">
            <v>865, 866</v>
          </cell>
          <cell r="V203">
            <v>1</v>
          </cell>
          <cell r="W203"/>
          <cell r="X203" t="str">
            <v>C20H16OS</v>
          </cell>
        </row>
        <row r="204">
          <cell r="B204" t="str">
            <v>36443-68-2</v>
          </cell>
          <cell r="C204" t="str">
            <v>36443-68-2</v>
          </cell>
          <cell r="D204"/>
          <cell r="E204"/>
          <cell r="F204"/>
          <cell r="G204"/>
          <cell r="H204" t="str">
            <v>Triethyleneglycol bis[3-(3-tert-butyl-4-hydroxy -5-methylphenyl) propionate]</v>
          </cell>
          <cell r="I204" t="str">
            <v>ETHYLENEBIS(OXYETHYLENE)-BIS-(3-TERT-BUTYL-4-HYDROXY-5-METHYLHYDRO-CINNAMATE)
Irganox 245</v>
          </cell>
          <cell r="J204"/>
          <cell r="K204"/>
          <cell r="L204"/>
          <cell r="M204"/>
          <cell r="N204"/>
          <cell r="O204"/>
          <cell r="P204"/>
          <cell r="Q204"/>
          <cell r="R204"/>
          <cell r="S204"/>
          <cell r="T204"/>
          <cell r="U204" t="str">
            <v>E&amp;L stds Waters 186008063</v>
          </cell>
          <cell r="V204"/>
          <cell r="W204"/>
          <cell r="X204" t="str">
            <v>C34H50O8</v>
          </cell>
        </row>
        <row r="205">
          <cell r="B205" t="str">
            <v>515136-48-8</v>
          </cell>
          <cell r="C205" t="str">
            <v>515136-48-8</v>
          </cell>
          <cell r="D205"/>
          <cell r="E205">
            <v>0</v>
          </cell>
          <cell r="F205"/>
          <cell r="G205"/>
          <cell r="H205" t="str">
            <v>Di-ester of carboxymethoxy benzophenone and polytetramethyleneglycol 250</v>
          </cell>
          <cell r="I205" t="str">
            <v>Omnipol pBP</v>
          </cell>
          <cell r="J205" t="str">
            <v>pBP-4</v>
          </cell>
          <cell r="K205" t="str">
            <v>Polymeric Photoinitiator</v>
          </cell>
          <cell r="L205"/>
          <cell r="M205"/>
          <cell r="N205" t="str">
            <v>x</v>
          </cell>
          <cell r="O205"/>
          <cell r="P205"/>
          <cell r="Q205"/>
          <cell r="R205"/>
          <cell r="S205"/>
          <cell r="T205"/>
          <cell r="U205">
            <v>904</v>
          </cell>
          <cell r="V205">
            <v>1</v>
          </cell>
          <cell r="W205"/>
          <cell r="X205" t="str">
            <v>(C4H8O)n.C30H22O7</v>
          </cell>
        </row>
        <row r="206">
          <cell r="B206"/>
          <cell r="C206" t="e">
            <v>#N/A</v>
          </cell>
          <cell r="D206"/>
          <cell r="E206"/>
          <cell r="F206"/>
          <cell r="G206"/>
          <cell r="H206" t="str">
            <v>Octyl phenol ethoxylated (n=1)</v>
          </cell>
          <cell r="I206" t="str">
            <v>Triton X</v>
          </cell>
          <cell r="J206" t="str">
            <v>OPE1</v>
          </cell>
          <cell r="K206" t="str">
            <v>Surfactant</v>
          </cell>
          <cell r="L206" t="str">
            <v>x</v>
          </cell>
          <cell r="M206"/>
          <cell r="N206"/>
          <cell r="O206"/>
          <cell r="P206"/>
          <cell r="Q206"/>
          <cell r="R206"/>
          <cell r="S206"/>
          <cell r="T206"/>
          <cell r="U206">
            <v>1873.3333333333333</v>
          </cell>
          <cell r="V206">
            <v>1</v>
          </cell>
          <cell r="W206"/>
          <cell r="X206" t="str">
            <v>C16H26O2</v>
          </cell>
        </row>
        <row r="207">
          <cell r="B207" t="str">
            <v>131-18-0</v>
          </cell>
          <cell r="C207" t="str">
            <v>131-18-0</v>
          </cell>
          <cell r="D207">
            <v>5.6529600000000002</v>
          </cell>
          <cell r="E207">
            <v>5.7919999999999998</v>
          </cell>
          <cell r="F207">
            <v>0</v>
          </cell>
          <cell r="G207"/>
          <cell r="H207" t="str">
            <v>Dipentyl phthalate</v>
          </cell>
          <cell r="I207"/>
          <cell r="J207" t="str">
            <v>DPP</v>
          </cell>
          <cell r="K207"/>
          <cell r="L207"/>
          <cell r="M207"/>
          <cell r="N207" t="str">
            <v>x</v>
          </cell>
          <cell r="O207" t="str">
            <v>IS</v>
          </cell>
          <cell r="P207" t="str">
            <v>x</v>
          </cell>
          <cell r="Q207"/>
          <cell r="R207"/>
          <cell r="S207" t="str">
            <v>x</v>
          </cell>
          <cell r="T207"/>
          <cell r="U207">
            <v>758</v>
          </cell>
          <cell r="V207">
            <v>1</v>
          </cell>
          <cell r="W207"/>
          <cell r="X207" t="str">
            <v>C18H26O4</v>
          </cell>
        </row>
        <row r="208">
          <cell r="B208" t="str">
            <v>84-61-7</v>
          </cell>
          <cell r="C208" t="str">
            <v>84-61-7</v>
          </cell>
          <cell r="D208">
            <v>5.4237399999999996</v>
          </cell>
          <cell r="E208">
            <v>5.6219999999999999</v>
          </cell>
          <cell r="F208">
            <v>0</v>
          </cell>
          <cell r="G208"/>
          <cell r="H208" t="str">
            <v>Phthalic acid, dicyclohexyl ester</v>
          </cell>
          <cell r="I208" t="str">
            <v>DICYCLOHEXYL PHTHALATE
Dicyclohexyl phthalate
Phthalic acid, dicyclohexyl ester
DCHP</v>
          </cell>
          <cell r="J208" t="str">
            <v>DCHP</v>
          </cell>
          <cell r="K208" t="str">
            <v>Plasticizers</v>
          </cell>
          <cell r="L208"/>
          <cell r="M208" t="str">
            <v>x</v>
          </cell>
          <cell r="N208" t="str">
            <v>x</v>
          </cell>
          <cell r="O208"/>
          <cell r="P208" t="str">
            <v>x</v>
          </cell>
          <cell r="Q208"/>
          <cell r="R208"/>
          <cell r="S208" t="str">
            <v>x</v>
          </cell>
          <cell r="T208"/>
          <cell r="U208">
            <v>703</v>
          </cell>
          <cell r="V208">
            <v>1</v>
          </cell>
          <cell r="W208"/>
          <cell r="X208" t="str">
            <v>C20H26O4</v>
          </cell>
        </row>
        <row r="209">
          <cell r="B209" t="str">
            <v>2315-61-9</v>
          </cell>
          <cell r="C209" t="str">
            <v>2315-61-9</v>
          </cell>
          <cell r="D209"/>
          <cell r="E209"/>
          <cell r="F209"/>
          <cell r="G209"/>
          <cell r="H209" t="str">
            <v>Octyl phenol ethoxylated (n=2)</v>
          </cell>
          <cell r="I209" t="str">
            <v>Triton X</v>
          </cell>
          <cell r="J209" t="str">
            <v>OPE2</v>
          </cell>
          <cell r="K209" t="str">
            <v>Surfactant</v>
          </cell>
          <cell r="L209" t="str">
            <v>x</v>
          </cell>
          <cell r="M209"/>
          <cell r="N209"/>
          <cell r="O209"/>
          <cell r="P209"/>
          <cell r="Q209"/>
          <cell r="R209"/>
          <cell r="S209"/>
          <cell r="T209"/>
          <cell r="U209">
            <v>1873.3333333333333</v>
          </cell>
          <cell r="V209">
            <v>1</v>
          </cell>
          <cell r="W209"/>
          <cell r="X209" t="str">
            <v>C18H30O3</v>
          </cell>
        </row>
        <row r="210">
          <cell r="B210"/>
          <cell r="C210" t="e">
            <v>#N/A</v>
          </cell>
          <cell r="D210"/>
          <cell r="E210">
            <v>0</v>
          </cell>
          <cell r="F210"/>
          <cell r="G210"/>
          <cell r="H210" t="str">
            <v>2PA+2HD</v>
          </cell>
          <cell r="I210"/>
          <cell r="J210"/>
          <cell r="K210" t="str">
            <v>oligomer</v>
          </cell>
          <cell r="L210"/>
          <cell r="M210"/>
          <cell r="N210" t="str">
            <v>PR</v>
          </cell>
          <cell r="O210"/>
          <cell r="P210"/>
          <cell r="Q210"/>
          <cell r="R210"/>
          <cell r="S210"/>
          <cell r="T210"/>
          <cell r="U210" t="str">
            <v>no</v>
          </cell>
          <cell r="V210"/>
          <cell r="W210" t="str">
            <v>high</v>
          </cell>
          <cell r="X210"/>
        </row>
        <row r="211">
          <cell r="B211"/>
          <cell r="C211" t="e">
            <v>#N/A</v>
          </cell>
          <cell r="D211">
            <v>5.8048799999999998</v>
          </cell>
          <cell r="E211">
            <v>7.1050000000000004</v>
          </cell>
          <cell r="F211">
            <v>0</v>
          </cell>
          <cell r="G211"/>
          <cell r="H211" t="str">
            <v>2PA+2HD</v>
          </cell>
          <cell r="I211"/>
          <cell r="J211"/>
          <cell r="K211" t="str">
            <v>oligomer</v>
          </cell>
          <cell r="L211"/>
          <cell r="M211"/>
          <cell r="N211" t="str">
            <v>PR</v>
          </cell>
          <cell r="O211"/>
          <cell r="P211"/>
          <cell r="Q211"/>
          <cell r="R211"/>
          <cell r="S211"/>
          <cell r="T211"/>
          <cell r="U211" t="str">
            <v>no</v>
          </cell>
          <cell r="V211"/>
          <cell r="W211" t="str">
            <v>high</v>
          </cell>
          <cell r="X211" t="str">
            <v>C28H32O9</v>
          </cell>
        </row>
        <row r="212">
          <cell r="B212" t="str">
            <v>2315-62-0</v>
          </cell>
          <cell r="C212" t="e">
            <v>#N/A</v>
          </cell>
          <cell r="D212"/>
          <cell r="E212"/>
          <cell r="F212"/>
          <cell r="G212"/>
          <cell r="H212" t="str">
            <v>Octyl phenol ethoxylated (n=3)</v>
          </cell>
          <cell r="I212" t="str">
            <v>Triton X</v>
          </cell>
          <cell r="J212" t="str">
            <v>OPE3</v>
          </cell>
          <cell r="K212" t="str">
            <v>Surfactant</v>
          </cell>
          <cell r="L212" t="str">
            <v>x</v>
          </cell>
          <cell r="M212"/>
          <cell r="N212"/>
          <cell r="O212"/>
          <cell r="P212"/>
          <cell r="Q212"/>
          <cell r="R212"/>
          <cell r="S212"/>
          <cell r="T212"/>
          <cell r="U212">
            <v>1873.3333333333333</v>
          </cell>
          <cell r="V212">
            <v>1</v>
          </cell>
          <cell r="W212"/>
          <cell r="X212" t="str">
            <v>C20H34O4</v>
          </cell>
        </row>
        <row r="213">
          <cell r="B213"/>
          <cell r="C213" t="e">
            <v>#N/A</v>
          </cell>
          <cell r="D213">
            <v>6.1444700000000001</v>
          </cell>
          <cell r="E213">
            <v>7.6639999999999997</v>
          </cell>
          <cell r="F213">
            <v>0</v>
          </cell>
          <cell r="G213"/>
          <cell r="H213" t="str">
            <v>2IPA+2HD</v>
          </cell>
          <cell r="I213"/>
          <cell r="J213"/>
          <cell r="K213" t="str">
            <v>oligomer</v>
          </cell>
          <cell r="L213"/>
          <cell r="M213"/>
          <cell r="N213" t="str">
            <v>DUND-101548</v>
          </cell>
          <cell r="O213"/>
          <cell r="P213"/>
          <cell r="Q213"/>
          <cell r="R213"/>
          <cell r="S213"/>
          <cell r="T213"/>
          <cell r="U213" t="str">
            <v>std Metlac</v>
          </cell>
          <cell r="V213"/>
          <cell r="W213"/>
          <cell r="X213" t="str">
            <v>C28H32O8</v>
          </cell>
        </row>
        <row r="214">
          <cell r="B214" t="str">
            <v>2315-63-1</v>
          </cell>
          <cell r="C214" t="e">
            <v>#N/A</v>
          </cell>
          <cell r="D214"/>
          <cell r="E214"/>
          <cell r="F214"/>
          <cell r="G214"/>
          <cell r="H214" t="str">
            <v>Octyl phenol ethoxylated (n=4)</v>
          </cell>
          <cell r="I214" t="str">
            <v>Triton X</v>
          </cell>
          <cell r="J214" t="str">
            <v>OPE4</v>
          </cell>
          <cell r="K214" t="str">
            <v>Surfactant</v>
          </cell>
          <cell r="L214" t="str">
            <v>x</v>
          </cell>
          <cell r="M214"/>
          <cell r="N214"/>
          <cell r="O214"/>
          <cell r="P214"/>
          <cell r="Q214"/>
          <cell r="R214"/>
          <cell r="S214"/>
          <cell r="T214"/>
          <cell r="U214">
            <v>1873.3333333333333</v>
          </cell>
          <cell r="V214">
            <v>1</v>
          </cell>
          <cell r="W214"/>
          <cell r="X214" t="str">
            <v>C22H38O5</v>
          </cell>
        </row>
        <row r="215">
          <cell r="B215"/>
          <cell r="C215" t="e">
            <v>#N/A</v>
          </cell>
          <cell r="D215"/>
          <cell r="E215"/>
          <cell r="F215"/>
          <cell r="G215"/>
          <cell r="H215" t="str">
            <v>Octyl phenol ethoxylated (n=5)</v>
          </cell>
          <cell r="I215" t="str">
            <v>Triton X</v>
          </cell>
          <cell r="J215" t="str">
            <v>OPE5</v>
          </cell>
          <cell r="K215" t="str">
            <v>Surfactant</v>
          </cell>
          <cell r="L215" t="str">
            <v>x</v>
          </cell>
          <cell r="M215"/>
          <cell r="N215"/>
          <cell r="O215"/>
          <cell r="P215"/>
          <cell r="Q215"/>
          <cell r="R215"/>
          <cell r="S215"/>
          <cell r="T215"/>
          <cell r="U215">
            <v>1873.3333333333333</v>
          </cell>
          <cell r="V215">
            <v>1</v>
          </cell>
          <cell r="W215"/>
          <cell r="X215" t="str">
            <v>C24H42O6</v>
          </cell>
        </row>
        <row r="216">
          <cell r="B216" t="str">
            <v>78-51-3</v>
          </cell>
          <cell r="C216" t="str">
            <v>78-51-3</v>
          </cell>
          <cell r="D216"/>
          <cell r="E216"/>
          <cell r="F216"/>
          <cell r="G216"/>
          <cell r="H216" t="str">
            <v>Phosphoric acid, tris-(2-butoxyethyl)phosphate
Phosphoric acid, tributoxyethyl ester</v>
          </cell>
          <cell r="I216" t="str">
            <v>Tributoxyethyl phosphate</v>
          </cell>
          <cell r="J216"/>
          <cell r="K216"/>
          <cell r="L216"/>
          <cell r="M216"/>
          <cell r="N216"/>
          <cell r="O216"/>
          <cell r="P216"/>
          <cell r="Q216"/>
          <cell r="R216"/>
          <cell r="S216"/>
          <cell r="T216" t="str">
            <v>x</v>
          </cell>
          <cell r="U216"/>
          <cell r="V216">
            <v>2</v>
          </cell>
          <cell r="W216"/>
          <cell r="X216" t="str">
            <v>C18H39O7P</v>
          </cell>
        </row>
        <row r="217">
          <cell r="B217" t="str">
            <v>813452-37-8</v>
          </cell>
          <cell r="C217" t="str">
            <v>813452-37-8</v>
          </cell>
          <cell r="D217"/>
          <cell r="E217">
            <v>0</v>
          </cell>
          <cell r="F217"/>
          <cell r="G217"/>
          <cell r="H217" t="str">
            <v xml:space="preserve">Poly(oxy-1,4-butanediyl), α-[2-[(9-oxo-9H-thioxanthenyl)oxy]acetyl]--
[[2-[(9-oxo-9H-thioxanthenyl)oxy]acetyl]oxy]-
</v>
          </cell>
          <cell r="I217" t="str">
            <v>Omnipol TX</v>
          </cell>
          <cell r="J217" t="str">
            <v>pTX-n3</v>
          </cell>
          <cell r="K217" t="str">
            <v>Polymeric Photoinitiator</v>
          </cell>
          <cell r="L217"/>
          <cell r="M217"/>
          <cell r="N217" t="str">
            <v>x</v>
          </cell>
          <cell r="O217"/>
          <cell r="P217"/>
          <cell r="Q217"/>
          <cell r="R217"/>
          <cell r="S217"/>
          <cell r="T217"/>
          <cell r="U217">
            <v>906</v>
          </cell>
          <cell r="V217">
            <v>1</v>
          </cell>
          <cell r="W217"/>
          <cell r="X217" t="str">
            <v>(C4H8O)n.C30H18O7S2</v>
          </cell>
        </row>
        <row r="218">
          <cell r="B218"/>
          <cell r="C218" t="e">
            <v>#N/A</v>
          </cell>
          <cell r="D218">
            <v>4.92706</v>
          </cell>
          <cell r="E218"/>
          <cell r="F218">
            <v>0</v>
          </cell>
          <cell r="G218"/>
          <cell r="H218" t="str">
            <v>Rosin ester triethylene glycol</v>
          </cell>
          <cell r="I218"/>
          <cell r="J218"/>
          <cell r="K218" t="str">
            <v>Rosin ester</v>
          </cell>
          <cell r="L218"/>
          <cell r="M218"/>
          <cell r="N218" t="str">
            <v>PR</v>
          </cell>
          <cell r="O218"/>
          <cell r="P218"/>
          <cell r="Q218"/>
          <cell r="R218"/>
          <cell r="S218"/>
          <cell r="T218"/>
          <cell r="U218" t="str">
            <v>no</v>
          </cell>
          <cell r="V218"/>
          <cell r="W218" t="str">
            <v>high</v>
          </cell>
          <cell r="X218" t="str">
            <v>C26H40O5</v>
          </cell>
        </row>
        <row r="219">
          <cell r="B219"/>
          <cell r="C219" t="e">
            <v>#N/A</v>
          </cell>
          <cell r="D219"/>
          <cell r="E219"/>
          <cell r="F219"/>
          <cell r="G219"/>
          <cell r="H219" t="str">
            <v>Octyl phenol ethoxylated (n=6)</v>
          </cell>
          <cell r="I219" t="str">
            <v>Triton X</v>
          </cell>
          <cell r="J219" t="str">
            <v>OPE6</v>
          </cell>
          <cell r="K219" t="str">
            <v>Surfactant</v>
          </cell>
          <cell r="L219" t="str">
            <v>x</v>
          </cell>
          <cell r="M219"/>
          <cell r="N219"/>
          <cell r="O219"/>
          <cell r="P219"/>
          <cell r="Q219"/>
          <cell r="R219"/>
          <cell r="S219"/>
          <cell r="T219"/>
          <cell r="U219">
            <v>1873.3333333333333</v>
          </cell>
          <cell r="V219">
            <v>1</v>
          </cell>
          <cell r="W219"/>
          <cell r="X219" t="str">
            <v>C26H46O7</v>
          </cell>
        </row>
        <row r="220">
          <cell r="B220"/>
          <cell r="C220" t="e">
            <v>#N/A</v>
          </cell>
          <cell r="D220">
            <v>6.1444700000000001</v>
          </cell>
          <cell r="E220"/>
          <cell r="F220">
            <v>0</v>
          </cell>
          <cell r="G220"/>
          <cell r="H220" t="str">
            <v>IPA+TPA+2HD</v>
          </cell>
          <cell r="I220"/>
          <cell r="J220"/>
          <cell r="K220" t="str">
            <v>oligomer</v>
          </cell>
          <cell r="L220"/>
          <cell r="M220"/>
          <cell r="N220" t="str">
            <v>DUND-101548</v>
          </cell>
          <cell r="O220"/>
          <cell r="P220"/>
          <cell r="Q220"/>
          <cell r="R220"/>
          <cell r="S220"/>
          <cell r="T220"/>
          <cell r="U220" t="str">
            <v>std Metlac</v>
          </cell>
          <cell r="V220"/>
          <cell r="W220"/>
          <cell r="X220" t="str">
            <v>C28H32O8</v>
          </cell>
        </row>
        <row r="221">
          <cell r="B221"/>
          <cell r="C221" t="e">
            <v>#N/A</v>
          </cell>
          <cell r="D221"/>
          <cell r="E221"/>
          <cell r="F221"/>
          <cell r="G221"/>
          <cell r="H221" t="str">
            <v>Octyl phenol ethoxylated (n=7)</v>
          </cell>
          <cell r="I221" t="str">
            <v>Triton X</v>
          </cell>
          <cell r="J221" t="str">
            <v>OPE7</v>
          </cell>
          <cell r="K221" t="str">
            <v>Surfactant</v>
          </cell>
          <cell r="L221" t="str">
            <v>x</v>
          </cell>
          <cell r="M221"/>
          <cell r="N221"/>
          <cell r="O221"/>
          <cell r="P221"/>
          <cell r="Q221"/>
          <cell r="R221"/>
          <cell r="S221"/>
          <cell r="T221"/>
          <cell r="U221">
            <v>1873.3333333333333</v>
          </cell>
          <cell r="V221">
            <v>1</v>
          </cell>
          <cell r="W221"/>
          <cell r="X221" t="str">
            <v>C28H50O8</v>
          </cell>
        </row>
        <row r="222">
          <cell r="B222"/>
          <cell r="C222" t="e">
            <v>#N/A</v>
          </cell>
          <cell r="D222"/>
          <cell r="E222"/>
          <cell r="F222"/>
          <cell r="G222"/>
          <cell r="H222" t="str">
            <v>Octyl phenol ethoxylated (n=8)</v>
          </cell>
          <cell r="I222" t="str">
            <v>Triton X</v>
          </cell>
          <cell r="J222" t="str">
            <v>OPE8</v>
          </cell>
          <cell r="K222" t="str">
            <v>Surfactant</v>
          </cell>
          <cell r="L222" t="str">
            <v>x</v>
          </cell>
          <cell r="M222"/>
          <cell r="N222"/>
          <cell r="O222"/>
          <cell r="P222"/>
          <cell r="Q222"/>
          <cell r="R222"/>
          <cell r="S222"/>
          <cell r="T222"/>
          <cell r="U222">
            <v>1873.3333333333333</v>
          </cell>
          <cell r="V222">
            <v>1</v>
          </cell>
          <cell r="W222"/>
          <cell r="X222" t="str">
            <v>C30H54O9</v>
          </cell>
        </row>
        <row r="223">
          <cell r="B223"/>
          <cell r="C223" t="e">
            <v>#N/A</v>
          </cell>
          <cell r="D223"/>
          <cell r="E223"/>
          <cell r="F223"/>
          <cell r="G223"/>
          <cell r="H223" t="str">
            <v>Octyl phenol ethoxylated (n=10)</v>
          </cell>
          <cell r="I223" t="str">
            <v>Triton X</v>
          </cell>
          <cell r="J223" t="str">
            <v>OPE10</v>
          </cell>
          <cell r="K223" t="str">
            <v>Surfactant</v>
          </cell>
          <cell r="L223" t="str">
            <v>x</v>
          </cell>
          <cell r="M223"/>
          <cell r="N223"/>
          <cell r="O223"/>
          <cell r="P223"/>
          <cell r="Q223"/>
          <cell r="R223"/>
          <cell r="S223"/>
          <cell r="T223"/>
          <cell r="U223">
            <v>1873.3333333333333</v>
          </cell>
          <cell r="V223">
            <v>1</v>
          </cell>
          <cell r="W223"/>
          <cell r="X223" t="str">
            <v>C34H62O11</v>
          </cell>
        </row>
        <row r="224">
          <cell r="B224"/>
          <cell r="C224" t="e">
            <v>#N/A</v>
          </cell>
          <cell r="D224"/>
          <cell r="E224"/>
          <cell r="F224"/>
          <cell r="G224"/>
          <cell r="H224" t="str">
            <v>Octyl phenol ethoxylated (n=9)</v>
          </cell>
          <cell r="I224" t="str">
            <v>Triton X</v>
          </cell>
          <cell r="J224" t="str">
            <v>OPE9</v>
          </cell>
          <cell r="K224" t="str">
            <v>Surfactant</v>
          </cell>
          <cell r="L224" t="str">
            <v>x</v>
          </cell>
          <cell r="M224"/>
          <cell r="N224"/>
          <cell r="O224"/>
          <cell r="P224"/>
          <cell r="Q224"/>
          <cell r="R224"/>
          <cell r="S224"/>
          <cell r="T224"/>
          <cell r="U224">
            <v>1873.3333333333333</v>
          </cell>
          <cell r="V224">
            <v>1</v>
          </cell>
          <cell r="W224"/>
          <cell r="X224" t="str">
            <v>C32H58O10</v>
          </cell>
        </row>
        <row r="225">
          <cell r="B225"/>
          <cell r="C225" t="e">
            <v>#N/A</v>
          </cell>
          <cell r="D225"/>
          <cell r="E225"/>
          <cell r="F225"/>
          <cell r="G225"/>
          <cell r="H225" t="str">
            <v>Octyl phenol ethoxylated (n=11)</v>
          </cell>
          <cell r="I225" t="str">
            <v>Triton X</v>
          </cell>
          <cell r="J225" t="str">
            <v>OPE11</v>
          </cell>
          <cell r="K225" t="str">
            <v>Surfactant</v>
          </cell>
          <cell r="L225" t="str">
            <v>x</v>
          </cell>
          <cell r="M225"/>
          <cell r="N225"/>
          <cell r="O225"/>
          <cell r="P225"/>
          <cell r="Q225"/>
          <cell r="R225"/>
          <cell r="S225"/>
          <cell r="T225"/>
          <cell r="U225">
            <v>1873.3333333333333</v>
          </cell>
          <cell r="V225">
            <v>1</v>
          </cell>
          <cell r="W225"/>
          <cell r="X225" t="str">
            <v>C36H66O12</v>
          </cell>
        </row>
        <row r="226">
          <cell r="B226"/>
          <cell r="C226" t="e">
            <v>#N/A</v>
          </cell>
          <cell r="D226"/>
          <cell r="E226"/>
          <cell r="F226"/>
          <cell r="G226"/>
          <cell r="H226" t="str">
            <v>Octyl phenol ethoxylated (n=12)</v>
          </cell>
          <cell r="I226" t="str">
            <v>Triton X</v>
          </cell>
          <cell r="J226" t="str">
            <v>OPE12</v>
          </cell>
          <cell r="K226" t="str">
            <v>Surfactant</v>
          </cell>
          <cell r="L226" t="str">
            <v>x</v>
          </cell>
          <cell r="M226"/>
          <cell r="N226"/>
          <cell r="O226"/>
          <cell r="P226"/>
          <cell r="Q226"/>
          <cell r="R226"/>
          <cell r="S226"/>
          <cell r="T226"/>
          <cell r="U226">
            <v>1873.3333333333333</v>
          </cell>
          <cell r="V226">
            <v>1</v>
          </cell>
          <cell r="W226"/>
          <cell r="X226" t="str">
            <v>C38H70O13</v>
          </cell>
        </row>
        <row r="227">
          <cell r="B227" t="str">
            <v>1241-94-7</v>
          </cell>
          <cell r="C227" t="str">
            <v>1241-94-7</v>
          </cell>
          <cell r="D227">
            <v>6.9012000000000002</v>
          </cell>
          <cell r="E227">
            <v>5.2389999999999999</v>
          </cell>
          <cell r="F227">
            <v>0</v>
          </cell>
          <cell r="G227"/>
          <cell r="H227" t="str">
            <v>Phosphoric acid, diphenyl 2-ethylhexyl ester</v>
          </cell>
          <cell r="I227" t="str">
            <v>DIPHENYL-2-ETHYLHEXYL PHOSPHATE
Phosphoric acid, diphenyl 2-ethylhexyl ester
Phosphoric acid, 2-ethylhexyl diphenyl ester
Phosflex
Octicizer
2-ethylhexyl diphenyl phosphate
DPOF</v>
          </cell>
          <cell r="J227" t="str">
            <v>DPOF</v>
          </cell>
          <cell r="K227" t="str">
            <v>Plasticizers</v>
          </cell>
          <cell r="L227"/>
          <cell r="M227" t="str">
            <v>x</v>
          </cell>
          <cell r="N227" t="str">
            <v>x</v>
          </cell>
          <cell r="O227"/>
          <cell r="P227" t="str">
            <v>x</v>
          </cell>
          <cell r="Q227"/>
          <cell r="R227"/>
          <cell r="S227" t="str">
            <v>x</v>
          </cell>
          <cell r="T227"/>
          <cell r="U227">
            <v>361</v>
          </cell>
          <cell r="V227">
            <v>1</v>
          </cell>
          <cell r="W227"/>
          <cell r="X227" t="str">
            <v>C20H27O4P</v>
          </cell>
        </row>
        <row r="228">
          <cell r="B228"/>
          <cell r="C228" t="e">
            <v>#N/A</v>
          </cell>
          <cell r="D228"/>
          <cell r="E228"/>
          <cell r="F228"/>
          <cell r="G228"/>
          <cell r="H228" t="str">
            <v>Octyl phenol ethoxylated (n=13)</v>
          </cell>
          <cell r="I228" t="str">
            <v>Triton X</v>
          </cell>
          <cell r="J228" t="str">
            <v>OPE13</v>
          </cell>
          <cell r="K228" t="str">
            <v>Surfactant</v>
          </cell>
          <cell r="L228" t="str">
            <v>x</v>
          </cell>
          <cell r="M228"/>
          <cell r="N228"/>
          <cell r="O228"/>
          <cell r="P228"/>
          <cell r="Q228"/>
          <cell r="R228"/>
          <cell r="S228"/>
          <cell r="T228"/>
          <cell r="U228">
            <v>1873.3333333333333</v>
          </cell>
          <cell r="V228">
            <v>1</v>
          </cell>
          <cell r="W228"/>
          <cell r="X228" t="str">
            <v>C40H74O14</v>
          </cell>
        </row>
        <row r="229">
          <cell r="B229"/>
          <cell r="C229" t="e">
            <v>#N/A</v>
          </cell>
          <cell r="D229"/>
          <cell r="E229"/>
          <cell r="F229"/>
          <cell r="G229"/>
          <cell r="H229" t="str">
            <v>Octyl phenol ethoxylated (n=14)</v>
          </cell>
          <cell r="I229" t="str">
            <v>Triton X</v>
          </cell>
          <cell r="J229" t="str">
            <v>OPE14</v>
          </cell>
          <cell r="K229" t="str">
            <v>Surfactant</v>
          </cell>
          <cell r="L229" t="str">
            <v>x</v>
          </cell>
          <cell r="M229"/>
          <cell r="N229"/>
          <cell r="O229"/>
          <cell r="P229"/>
          <cell r="Q229"/>
          <cell r="R229"/>
          <cell r="S229"/>
          <cell r="T229"/>
          <cell r="U229">
            <v>1873.3333333333333</v>
          </cell>
          <cell r="V229">
            <v>1</v>
          </cell>
          <cell r="W229"/>
          <cell r="X229" t="str">
            <v>C42H78O15</v>
          </cell>
        </row>
        <row r="230">
          <cell r="B230"/>
          <cell r="C230" t="e">
            <v>#N/A</v>
          </cell>
          <cell r="D230"/>
          <cell r="E230"/>
          <cell r="F230"/>
          <cell r="G230"/>
          <cell r="H230" t="str">
            <v>Octyl phenol ethoxylated (n=15)</v>
          </cell>
          <cell r="I230" t="str">
            <v>Triton X</v>
          </cell>
          <cell r="J230" t="str">
            <v>OPE15</v>
          </cell>
          <cell r="K230" t="str">
            <v>Surfactant</v>
          </cell>
          <cell r="L230" t="str">
            <v>x</v>
          </cell>
          <cell r="M230"/>
          <cell r="N230"/>
          <cell r="O230"/>
          <cell r="P230"/>
          <cell r="Q230"/>
          <cell r="R230"/>
          <cell r="S230"/>
          <cell r="T230"/>
          <cell r="U230">
            <v>1873.3333333333333</v>
          </cell>
          <cell r="V230">
            <v>1</v>
          </cell>
          <cell r="W230"/>
          <cell r="X230" t="str">
            <v>C44H82O16</v>
          </cell>
        </row>
        <row r="231">
          <cell r="B231"/>
          <cell r="C231" t="e">
            <v>#N/A</v>
          </cell>
          <cell r="D231"/>
          <cell r="E231"/>
          <cell r="F231"/>
          <cell r="G231"/>
          <cell r="H231" t="str">
            <v>Octyl phenol ethoxylated (n=16)</v>
          </cell>
          <cell r="I231" t="str">
            <v>Triton X</v>
          </cell>
          <cell r="J231" t="str">
            <v>OPE16</v>
          </cell>
          <cell r="K231" t="str">
            <v>Surfactant</v>
          </cell>
          <cell r="L231" t="str">
            <v>x</v>
          </cell>
          <cell r="M231"/>
          <cell r="N231"/>
          <cell r="O231"/>
          <cell r="P231"/>
          <cell r="Q231"/>
          <cell r="R231"/>
          <cell r="S231"/>
          <cell r="T231"/>
          <cell r="U231">
            <v>1873.3333333333333</v>
          </cell>
          <cell r="V231">
            <v>1</v>
          </cell>
          <cell r="W231"/>
          <cell r="X231" t="str">
            <v>C46H86O17</v>
          </cell>
        </row>
        <row r="232">
          <cell r="B232" t="str">
            <v>21245-02-3</v>
          </cell>
          <cell r="C232" t="str">
            <v>21245-02-3</v>
          </cell>
          <cell r="D232">
            <v>5.4790200000000002</v>
          </cell>
          <cell r="E232">
            <v>6.1600999999999999</v>
          </cell>
          <cell r="F232">
            <v>0</v>
          </cell>
          <cell r="G232">
            <v>1.8000000000000001E-4</v>
          </cell>
          <cell r="H232" t="str">
            <v>Benzoic acid, p-(dimethylamino)</v>
          </cell>
          <cell r="I232" t="str">
            <v>2-Ethylhexyl 4-dimethylamino benzoate,Quantacure
Speedcure EHA
Genocure EHA
EHA, EHDAB, 
Quantacure EHA, Speedcure EHA, 
Padimate O, 
Octyl dimethyl PABA</v>
          </cell>
          <cell r="J232" t="str">
            <v>EHA</v>
          </cell>
          <cell r="K232" t="str">
            <v>Photoinitiators</v>
          </cell>
          <cell r="L232"/>
          <cell r="M232" t="str">
            <v>x</v>
          </cell>
          <cell r="N232" t="str">
            <v>x</v>
          </cell>
          <cell r="O232"/>
          <cell r="P232" t="str">
            <v>x</v>
          </cell>
          <cell r="Q232"/>
          <cell r="R232"/>
          <cell r="S232" t="str">
            <v>x</v>
          </cell>
          <cell r="T232"/>
          <cell r="U232">
            <v>738</v>
          </cell>
          <cell r="V232">
            <v>1</v>
          </cell>
          <cell r="W232"/>
          <cell r="X232" t="str">
            <v>C17H27NO2</v>
          </cell>
        </row>
        <row r="233">
          <cell r="B233" t="str">
            <v>813452-37-8</v>
          </cell>
          <cell r="C233" t="str">
            <v>813452-37-8</v>
          </cell>
          <cell r="D233"/>
          <cell r="E233">
            <v>0</v>
          </cell>
          <cell r="F233"/>
          <cell r="G233"/>
          <cell r="H233" t="str">
            <v xml:space="preserve">Poly(oxy-1,4-butanediyl), α-[2-[(9-oxo-9H-thioxanthenyl)oxy]acetyl]--
[[2-[(9-oxo-9H-thioxanthenyl)oxy]acetyl]oxy]-
</v>
          </cell>
          <cell r="I233" t="str">
            <v>Omnipol TX</v>
          </cell>
          <cell r="J233" t="str">
            <v>pTX-n4</v>
          </cell>
          <cell r="K233" t="str">
            <v>Polymeric Photoinitiator</v>
          </cell>
          <cell r="L233"/>
          <cell r="M233"/>
          <cell r="N233" t="str">
            <v>x</v>
          </cell>
          <cell r="O233"/>
          <cell r="P233"/>
          <cell r="Q233"/>
          <cell r="R233"/>
          <cell r="S233"/>
          <cell r="T233"/>
          <cell r="U233">
            <v>906</v>
          </cell>
          <cell r="V233">
            <v>1</v>
          </cell>
          <cell r="W233"/>
          <cell r="X233" t="str">
            <v>(C4H8O)n.C30H18O7S2</v>
          </cell>
        </row>
        <row r="234">
          <cell r="B234"/>
          <cell r="C234" t="e">
            <v>#N/A</v>
          </cell>
          <cell r="D234">
            <v>8.2959800000000001</v>
          </cell>
          <cell r="E234">
            <v>9.5790000000000006</v>
          </cell>
          <cell r="F234">
            <v>0</v>
          </cell>
          <cell r="G234"/>
          <cell r="H234" t="str">
            <v>3PA+3NPG</v>
          </cell>
          <cell r="I234"/>
          <cell r="J234"/>
          <cell r="K234" t="str">
            <v>oligomer</v>
          </cell>
          <cell r="L234"/>
          <cell r="M234"/>
          <cell r="N234" t="str">
            <v>PR</v>
          </cell>
          <cell r="O234"/>
          <cell r="P234"/>
          <cell r="Q234"/>
          <cell r="R234"/>
          <cell r="S234"/>
          <cell r="T234"/>
          <cell r="U234" t="str">
            <v>no</v>
          </cell>
          <cell r="V234"/>
          <cell r="W234" t="str">
            <v>high</v>
          </cell>
          <cell r="X234" t="str">
            <v>C39H42O12</v>
          </cell>
        </row>
        <row r="235">
          <cell r="B235" t="str">
            <v>638-58-4</v>
          </cell>
          <cell r="C235" t="str">
            <v>638-58-4</v>
          </cell>
          <cell r="D235"/>
          <cell r="E235"/>
          <cell r="F235"/>
          <cell r="G235"/>
          <cell r="H235" t="str">
            <v>Tetradecanamide</v>
          </cell>
          <cell r="I235" t="str">
            <v>Myristamide</v>
          </cell>
          <cell r="J235"/>
          <cell r="K235" t="str">
            <v>Slip agents</v>
          </cell>
          <cell r="L235" t="str">
            <v>x</v>
          </cell>
          <cell r="M235"/>
          <cell r="N235"/>
          <cell r="O235"/>
          <cell r="P235"/>
          <cell r="Q235"/>
          <cell r="R235"/>
          <cell r="S235"/>
          <cell r="T235"/>
          <cell r="U235"/>
          <cell r="V235">
            <v>2</v>
          </cell>
          <cell r="W235"/>
          <cell r="X235" t="str">
            <v>C14H29NO</v>
          </cell>
        </row>
        <row r="236">
          <cell r="B236" t="str">
            <v xml:space="preserve">57701-89-0 </v>
          </cell>
          <cell r="C236" t="e">
            <v>#N/A</v>
          </cell>
          <cell r="D236">
            <v>3.9872399999999999</v>
          </cell>
          <cell r="E236"/>
          <cell r="F236">
            <v>0</v>
          </cell>
          <cell r="G236"/>
          <cell r="H236" t="str">
            <v>Ethanol, 2-​[2-​[2-​[2-​(isotridecyloxy)​ethoxy]​ethoxy]​ethoxy]​- (9CI)</v>
          </cell>
          <cell r="I236"/>
          <cell r="J236"/>
          <cell r="K236" t="str">
            <v>Surfactant</v>
          </cell>
          <cell r="L236"/>
          <cell r="M236"/>
          <cell r="N236" t="str">
            <v>DUND-101548</v>
          </cell>
          <cell r="O236"/>
          <cell r="P236"/>
          <cell r="Q236"/>
          <cell r="R236"/>
          <cell r="S236"/>
          <cell r="T236"/>
          <cell r="U236"/>
          <cell r="V236"/>
          <cell r="W236"/>
          <cell r="X236" t="str">
            <v>C21H44O5</v>
          </cell>
        </row>
        <row r="237">
          <cell r="B237" t="str">
            <v>23128-74-7</v>
          </cell>
          <cell r="C237" t="str">
            <v>23128-74-7</v>
          </cell>
          <cell r="D237">
            <v>8.2959200000000006</v>
          </cell>
          <cell r="E237">
            <v>9.0299999999999994</v>
          </cell>
          <cell r="F237">
            <v>0</v>
          </cell>
          <cell r="G237"/>
          <cell r="H237" t="str">
            <v>1,6-Hexamethylenebis[3-(3,5-di-tert-butyl-4-hydroxyphenyl)-propionamide]</v>
          </cell>
          <cell r="I237" t="str">
            <v>N,N'-HEXAMETHYLENEBIS(3,5-DI-TERT-BUTYL-4-HYDROXYHYDROCINNAMAMIDE)
N,N'-Bis(3-(3,5-di-tert-butyl-4-hydroxyphenyl)propionyl)hexamethylenediamine
Irganox 1098</v>
          </cell>
          <cell r="J237"/>
          <cell r="K237" t="str">
            <v>Antioxidant</v>
          </cell>
          <cell r="L237"/>
          <cell r="M237"/>
          <cell r="N237" t="str">
            <v>PR</v>
          </cell>
          <cell r="O237"/>
          <cell r="P237"/>
          <cell r="Q237"/>
          <cell r="R237"/>
          <cell r="S237"/>
          <cell r="T237"/>
          <cell r="U237" t="str">
            <v>E&amp;L stds Waters 186008063</v>
          </cell>
          <cell r="V237"/>
          <cell r="W237" t="str">
            <v>high</v>
          </cell>
          <cell r="X237" t="str">
            <v>C40H64N2O4</v>
          </cell>
        </row>
        <row r="238">
          <cell r="B238"/>
          <cell r="C238" t="e">
            <v>#N/A</v>
          </cell>
          <cell r="D238">
            <v>9.57226</v>
          </cell>
          <cell r="E238">
            <v>11.656000000000001</v>
          </cell>
          <cell r="F238">
            <v>0</v>
          </cell>
          <cell r="G238"/>
          <cell r="H238" t="str">
            <v xml:space="preserve"> 4PA+2HD+2EG cyclic</v>
          </cell>
          <cell r="I238"/>
          <cell r="J238"/>
          <cell r="K238" t="str">
            <v>oligomer</v>
          </cell>
          <cell r="L238"/>
          <cell r="M238"/>
          <cell r="N238" t="str">
            <v>PR</v>
          </cell>
          <cell r="O238"/>
          <cell r="P238"/>
          <cell r="Q238"/>
          <cell r="R238"/>
          <cell r="S238"/>
          <cell r="T238"/>
          <cell r="U238" t="str">
            <v>no</v>
          </cell>
          <cell r="V238"/>
          <cell r="W238" t="str">
            <v>high</v>
          </cell>
          <cell r="X238" t="str">
            <v>C48H48O16</v>
          </cell>
        </row>
        <row r="239">
          <cell r="B239" t="str">
            <v>109-43-3</v>
          </cell>
          <cell r="C239" t="str">
            <v>109-43-3</v>
          </cell>
          <cell r="D239">
            <v>5.4470900000000002</v>
          </cell>
          <cell r="E239">
            <v>6.0179999999999998</v>
          </cell>
          <cell r="F239">
            <v>0</v>
          </cell>
          <cell r="G239"/>
          <cell r="H239" t="str">
            <v>Sebacic acid, dibutyl ester</v>
          </cell>
          <cell r="I239" t="str">
            <v>DIBUTYL SEBACATE
Sebacic acid, dibutyl ester
Decanedioic acid, dibutyl ester</v>
          </cell>
          <cell r="J239" t="str">
            <v>DBS</v>
          </cell>
          <cell r="K239" t="str">
            <v>Plasticizers</v>
          </cell>
          <cell r="L239"/>
          <cell r="M239" t="str">
            <v>x</v>
          </cell>
          <cell r="N239" t="str">
            <v>x</v>
          </cell>
          <cell r="O239"/>
          <cell r="P239" t="str">
            <v>x</v>
          </cell>
          <cell r="Q239"/>
          <cell r="R239"/>
          <cell r="S239" t="str">
            <v>x</v>
          </cell>
          <cell r="T239"/>
          <cell r="U239">
            <v>110</v>
          </cell>
          <cell r="V239">
            <v>1</v>
          </cell>
          <cell r="W239"/>
          <cell r="X239" t="str">
            <v>C18H34O4</v>
          </cell>
        </row>
        <row r="240">
          <cell r="B240"/>
          <cell r="C240" t="e">
            <v>#N/A</v>
          </cell>
          <cell r="D240">
            <v>3.54928</v>
          </cell>
          <cell r="E240"/>
          <cell r="F240">
            <v>0</v>
          </cell>
          <cell r="G240"/>
          <cell r="H240" t="str">
            <v>Rosin ester triethylene glycol</v>
          </cell>
          <cell r="I240"/>
          <cell r="J240"/>
          <cell r="K240" t="str">
            <v>Rosin ester</v>
          </cell>
          <cell r="L240"/>
          <cell r="M240"/>
          <cell r="N240" t="str">
            <v>PR</v>
          </cell>
          <cell r="O240"/>
          <cell r="P240"/>
          <cell r="Q240"/>
          <cell r="R240"/>
          <cell r="S240"/>
          <cell r="T240"/>
          <cell r="U240" t="str">
            <v>no</v>
          </cell>
          <cell r="V240"/>
          <cell r="W240" t="str">
            <v>high</v>
          </cell>
          <cell r="X240" t="str">
            <v>C26H42O5</v>
          </cell>
        </row>
        <row r="241">
          <cell r="B241" t="str">
            <v>84-75-3</v>
          </cell>
          <cell r="C241" t="str">
            <v>84-75-3</v>
          </cell>
          <cell r="D241">
            <v>6.7588900000000001</v>
          </cell>
          <cell r="E241">
            <v>6.85</v>
          </cell>
          <cell r="F241">
            <v>0</v>
          </cell>
          <cell r="G241"/>
          <cell r="H241" t="str">
            <v>Phthalic acid, dihexyl ester</v>
          </cell>
          <cell r="I241" t="str">
            <v>DIHEXYL PHTHALATE</v>
          </cell>
          <cell r="J241" t="str">
            <v>DnHP</v>
          </cell>
          <cell r="K241" t="str">
            <v>Plasticizers</v>
          </cell>
          <cell r="L241"/>
          <cell r="M241" t="str">
            <v>x</v>
          </cell>
          <cell r="N241" t="str">
            <v>x</v>
          </cell>
          <cell r="O241"/>
          <cell r="P241" t="str">
            <v>x</v>
          </cell>
          <cell r="Q241"/>
          <cell r="R241"/>
          <cell r="S241" t="str">
            <v>x</v>
          </cell>
          <cell r="T241"/>
          <cell r="U241">
            <v>941</v>
          </cell>
          <cell r="V241">
            <v>1</v>
          </cell>
          <cell r="W241"/>
          <cell r="X241" t="str">
            <v>C20H30O4</v>
          </cell>
        </row>
        <row r="242">
          <cell r="B242" t="str">
            <v>178671-58-4</v>
          </cell>
          <cell r="C242" t="str">
            <v>178671-58-4</v>
          </cell>
          <cell r="D242"/>
          <cell r="E242"/>
          <cell r="F242"/>
          <cell r="G242"/>
          <cell r="H242" t="str">
            <v>Pentaerythritol tetrakis (2-cyano-3,3-diphenylacrylate)</v>
          </cell>
          <cell r="I242" t="str">
            <v>2-Propenoic acid, 2-cyano-3,3-diphenyl-, 2,2-bis(2-cyano-1-oxo-3,3-diphenyl-2-propenyl)oxymethyl-1,3-propanediyl ester
Uvinul 3030 (BASF)</v>
          </cell>
          <cell r="J242"/>
          <cell r="K242"/>
          <cell r="L242"/>
          <cell r="M242"/>
          <cell r="N242"/>
          <cell r="O242"/>
          <cell r="P242"/>
          <cell r="Q242"/>
          <cell r="R242"/>
          <cell r="S242"/>
          <cell r="T242"/>
          <cell r="U242" t="str">
            <v>E&amp;L stds Waters 186008063</v>
          </cell>
          <cell r="V242"/>
          <cell r="W242"/>
          <cell r="X242" t="str">
            <v>C69H48N4O8</v>
          </cell>
        </row>
        <row r="243">
          <cell r="B243"/>
          <cell r="C243" t="e">
            <v>#N/A</v>
          </cell>
          <cell r="D243">
            <v>8.6028900000000004</v>
          </cell>
          <cell r="E243">
            <v>10.218</v>
          </cell>
          <cell r="F243">
            <v>0</v>
          </cell>
          <cell r="G243"/>
          <cell r="H243" t="str">
            <v xml:space="preserve"> 3PA+2NPG+HD cyclic</v>
          </cell>
          <cell r="I243"/>
          <cell r="J243"/>
          <cell r="K243" t="str">
            <v>oligomer</v>
          </cell>
          <cell r="L243"/>
          <cell r="M243"/>
          <cell r="N243" t="str">
            <v>PR</v>
          </cell>
          <cell r="O243"/>
          <cell r="P243"/>
          <cell r="Q243"/>
          <cell r="R243"/>
          <cell r="S243"/>
          <cell r="T243"/>
          <cell r="U243" t="str">
            <v>no</v>
          </cell>
          <cell r="V243"/>
          <cell r="W243" t="str">
            <v>high</v>
          </cell>
          <cell r="X243" t="str">
            <v>C40H44O12</v>
          </cell>
        </row>
        <row r="244">
          <cell r="B244" t="str">
            <v>31093-47-7</v>
          </cell>
          <cell r="C244" t="e">
            <v>#N/A</v>
          </cell>
          <cell r="D244">
            <v>4.8046899999999999</v>
          </cell>
          <cell r="E244"/>
          <cell r="F244">
            <v>0</v>
          </cell>
          <cell r="G244"/>
          <cell r="H244" t="str">
            <v>Decylbenzenesulfonic acid</v>
          </cell>
          <cell r="I244"/>
          <cell r="J244"/>
          <cell r="K244" t="str">
            <v>Sulfonic acid</v>
          </cell>
          <cell r="L244"/>
          <cell r="M244"/>
          <cell r="N244" t="str">
            <v>PR</v>
          </cell>
          <cell r="O244"/>
          <cell r="P244"/>
          <cell r="Q244"/>
          <cell r="R244"/>
          <cell r="S244"/>
          <cell r="T244"/>
          <cell r="U244" t="str">
            <v>no</v>
          </cell>
          <cell r="V244"/>
          <cell r="W244" t="str">
            <v>high</v>
          </cell>
          <cell r="X244" t="str">
            <v>C16H26O3S</v>
          </cell>
        </row>
        <row r="245">
          <cell r="B245" t="str">
            <v>121-65-3</v>
          </cell>
          <cell r="C245" t="e">
            <v>#N/A</v>
          </cell>
          <cell r="D245"/>
          <cell r="E245">
            <v>4.6150000000000002</v>
          </cell>
          <cell r="F245"/>
          <cell r="G245"/>
          <cell r="H245" t="str">
            <v>4-Dodecylbenzenesulfonic acid isomer 1</v>
          </cell>
          <cell r="I245"/>
          <cell r="J245" t="str">
            <v>DBAS</v>
          </cell>
          <cell r="K245" t="str">
            <v>Sulfonic acid</v>
          </cell>
          <cell r="L245"/>
          <cell r="M245"/>
          <cell r="N245"/>
          <cell r="O245"/>
          <cell r="P245"/>
          <cell r="Q245"/>
          <cell r="R245"/>
          <cell r="S245"/>
          <cell r="T245" t="str">
            <v>x</v>
          </cell>
          <cell r="U245">
            <v>1289</v>
          </cell>
          <cell r="V245">
            <v>1</v>
          </cell>
          <cell r="W245"/>
          <cell r="X245" t="str">
            <v>C16H26O3S</v>
          </cell>
        </row>
        <row r="246">
          <cell r="B246" t="str">
            <v>70356-09-1</v>
          </cell>
          <cell r="C246" t="str">
            <v>70356-09-1</v>
          </cell>
          <cell r="D246"/>
          <cell r="E246">
            <v>0</v>
          </cell>
          <cell r="F246"/>
          <cell r="G246"/>
          <cell r="H246" t="str">
            <v>1,3-Propanedione, 1-[4-(1,1-dimethylethyl)phenyl]-3-(4-methoxyphenyl)-</v>
          </cell>
          <cell r="I246"/>
          <cell r="J246"/>
          <cell r="K246"/>
          <cell r="L246"/>
          <cell r="M246"/>
          <cell r="N246"/>
          <cell r="O246"/>
          <cell r="P246"/>
          <cell r="Q246"/>
          <cell r="R246"/>
          <cell r="S246"/>
          <cell r="T246" t="str">
            <v>x</v>
          </cell>
          <cell r="U246"/>
          <cell r="V246">
            <v>3</v>
          </cell>
          <cell r="W246"/>
          <cell r="X246" t="str">
            <v>C20H22O3</v>
          </cell>
        </row>
        <row r="247">
          <cell r="B247"/>
          <cell r="C247" t="e">
            <v>#N/A</v>
          </cell>
          <cell r="D247"/>
          <cell r="E247">
            <v>0</v>
          </cell>
          <cell r="F247"/>
          <cell r="G247"/>
          <cell r="H247" t="str">
            <v>Unknown</v>
          </cell>
          <cell r="I247"/>
          <cell r="J247"/>
          <cell r="K247"/>
          <cell r="L247" t="str">
            <v>x</v>
          </cell>
          <cell r="M247"/>
          <cell r="N247"/>
          <cell r="O247"/>
          <cell r="P247"/>
          <cell r="Q247"/>
          <cell r="R247"/>
          <cell r="S247"/>
          <cell r="T247"/>
          <cell r="U247"/>
          <cell r="V247">
            <v>4</v>
          </cell>
          <cell r="W247"/>
          <cell r="X247" t="str">
            <v>C26H32O3</v>
          </cell>
        </row>
        <row r="248">
          <cell r="B248" t="str">
            <v>119-47-1</v>
          </cell>
          <cell r="C248" t="str">
            <v>119-47-1</v>
          </cell>
          <cell r="D248"/>
          <cell r="E248">
            <v>0</v>
          </cell>
          <cell r="F248"/>
          <cell r="G248"/>
          <cell r="H248" t="str">
            <v>2,2'-Methylene bis(4-methyl-6-tert-butylphenol)
Bis(2-hydroxy-3-tert-butyl-5-methylphenyl)methane</v>
          </cell>
          <cell r="I248" t="str">
            <v>2,2'-Methylene bis(4-methyl-6-tert-butylphenol)</v>
          </cell>
          <cell r="J248"/>
          <cell r="K248"/>
          <cell r="L248"/>
          <cell r="M248"/>
          <cell r="N248" t="str">
            <v>x</v>
          </cell>
          <cell r="O248"/>
          <cell r="P248" t="str">
            <v>x</v>
          </cell>
          <cell r="Q248"/>
          <cell r="R248"/>
          <cell r="S248"/>
          <cell r="T248"/>
          <cell r="U248">
            <v>720</v>
          </cell>
          <cell r="V248">
            <v>1</v>
          </cell>
          <cell r="W248"/>
          <cell r="X248" t="str">
            <v>C23H32O2</v>
          </cell>
        </row>
        <row r="249">
          <cell r="B249"/>
          <cell r="C249" t="e">
            <v>#N/A</v>
          </cell>
          <cell r="D249">
            <v>3.54928</v>
          </cell>
          <cell r="E249"/>
          <cell r="F249">
            <v>0</v>
          </cell>
          <cell r="G249"/>
          <cell r="H249" t="str">
            <v>Rosin ester triethylene glycol</v>
          </cell>
          <cell r="I249"/>
          <cell r="J249"/>
          <cell r="K249" t="str">
            <v>Rosin ester</v>
          </cell>
          <cell r="L249"/>
          <cell r="M249"/>
          <cell r="N249" t="str">
            <v>PR</v>
          </cell>
          <cell r="O249"/>
          <cell r="P249"/>
          <cell r="Q249"/>
          <cell r="R249"/>
          <cell r="S249"/>
          <cell r="T249"/>
          <cell r="U249" t="str">
            <v>no</v>
          </cell>
          <cell r="V249"/>
          <cell r="W249" t="str">
            <v>high</v>
          </cell>
          <cell r="X249" t="str">
            <v>C26H44O5</v>
          </cell>
        </row>
        <row r="250">
          <cell r="B250"/>
          <cell r="C250" t="e">
            <v>#N/A</v>
          </cell>
          <cell r="D250"/>
          <cell r="E250">
            <v>0</v>
          </cell>
          <cell r="F250"/>
          <cell r="G250"/>
          <cell r="H250" t="str">
            <v>Unknown</v>
          </cell>
          <cell r="I250"/>
          <cell r="J250"/>
          <cell r="K250"/>
          <cell r="L250" t="str">
            <v>x</v>
          </cell>
          <cell r="M250"/>
          <cell r="N250"/>
          <cell r="O250"/>
          <cell r="P250"/>
          <cell r="Q250"/>
          <cell r="R250"/>
          <cell r="S250"/>
          <cell r="T250"/>
          <cell r="U250"/>
          <cell r="V250">
            <v>4</v>
          </cell>
          <cell r="W250"/>
          <cell r="X250" t="str">
            <v>C15H28O</v>
          </cell>
        </row>
        <row r="251">
          <cell r="B251" t="str">
            <v>1843-05-6</v>
          </cell>
          <cell r="C251" t="str">
            <v>1843-05-6</v>
          </cell>
          <cell r="D251">
            <v>7.0417199999999998</v>
          </cell>
          <cell r="E251">
            <v>7.2889400000000002</v>
          </cell>
          <cell r="F251">
            <v>0</v>
          </cell>
          <cell r="G251"/>
          <cell r="H251" t="str">
            <v>2-Hydroxy-4-n-octyloxy benzophenone
2-Hydroxy-4-n-octyloxybenzophenone</v>
          </cell>
          <cell r="I251" t="str">
            <v>2-hydroxy-4-n-octoxybenzophenone
Methanone, [2-hydroxy-4-(octyloxy)phenyl]phenyl-
Octabenzone
Cyasorb UV531</v>
          </cell>
          <cell r="J251" t="str">
            <v>HOBP</v>
          </cell>
          <cell r="K251" t="str">
            <v>Photoinitiators</v>
          </cell>
          <cell r="L251"/>
          <cell r="M251"/>
          <cell r="N251" t="str">
            <v>x</v>
          </cell>
          <cell r="O251"/>
          <cell r="P251" t="str">
            <v>x</v>
          </cell>
          <cell r="Q251"/>
          <cell r="R251"/>
          <cell r="S251" t="str">
            <v>x</v>
          </cell>
          <cell r="T251"/>
          <cell r="U251">
            <v>724</v>
          </cell>
          <cell r="V251">
            <v>1</v>
          </cell>
          <cell r="W251"/>
          <cell r="X251" t="str">
            <v>C21H26O3</v>
          </cell>
        </row>
        <row r="252">
          <cell r="B252"/>
          <cell r="C252" t="e">
            <v>#N/A</v>
          </cell>
          <cell r="D252"/>
          <cell r="E252">
            <v>0</v>
          </cell>
          <cell r="F252"/>
          <cell r="G252"/>
          <cell r="H252" t="str">
            <v>Unknown</v>
          </cell>
          <cell r="I252"/>
          <cell r="J252"/>
          <cell r="K252"/>
          <cell r="L252" t="str">
            <v>x</v>
          </cell>
          <cell r="M252"/>
          <cell r="N252"/>
          <cell r="O252"/>
          <cell r="P252"/>
          <cell r="Q252"/>
          <cell r="R252"/>
          <cell r="S252"/>
          <cell r="T252"/>
          <cell r="U252"/>
          <cell r="V252">
            <v>4</v>
          </cell>
          <cell r="W252"/>
          <cell r="X252" t="str">
            <v>C21H38O2N2</v>
          </cell>
        </row>
        <row r="253">
          <cell r="B253"/>
          <cell r="C253" t="e">
            <v>#N/A</v>
          </cell>
          <cell r="D253"/>
          <cell r="E253"/>
          <cell r="F253"/>
          <cell r="G253"/>
          <cell r="H253" t="str">
            <v>Disulfonic acid</v>
          </cell>
          <cell r="I253"/>
          <cell r="J253"/>
          <cell r="K253" t="str">
            <v>Disulfonic acid</v>
          </cell>
          <cell r="L253"/>
          <cell r="M253"/>
          <cell r="N253" t="str">
            <v>PR</v>
          </cell>
          <cell r="O253"/>
          <cell r="P253"/>
          <cell r="Q253"/>
          <cell r="R253"/>
          <cell r="S253"/>
          <cell r="T253"/>
          <cell r="U253" t="str">
            <v>no</v>
          </cell>
          <cell r="V253"/>
          <cell r="W253" t="str">
            <v>high</v>
          </cell>
          <cell r="X253" t="str">
            <v>C34H56O6S2</v>
          </cell>
        </row>
        <row r="254">
          <cell r="B254" t="str">
            <v>50854-94-9</v>
          </cell>
          <cell r="C254" t="e">
            <v>#N/A</v>
          </cell>
          <cell r="D254">
            <v>5.1442699999999997</v>
          </cell>
          <cell r="E254"/>
          <cell r="F254">
            <v>0</v>
          </cell>
          <cell r="G254"/>
          <cell r="H254" t="str">
            <v>Undecylbenzenesulfonic acid</v>
          </cell>
          <cell r="I254"/>
          <cell r="J254"/>
          <cell r="K254" t="str">
            <v>Sulfonic acid</v>
          </cell>
          <cell r="L254"/>
          <cell r="M254"/>
          <cell r="N254" t="str">
            <v>PR</v>
          </cell>
          <cell r="O254"/>
          <cell r="P254"/>
          <cell r="Q254"/>
          <cell r="R254"/>
          <cell r="S254"/>
          <cell r="T254"/>
          <cell r="U254" t="str">
            <v>no</v>
          </cell>
          <cell r="V254"/>
          <cell r="W254" t="str">
            <v>high</v>
          </cell>
          <cell r="X254" t="str">
            <v>C17H28O3S</v>
          </cell>
        </row>
        <row r="255">
          <cell r="B255" t="str">
            <v>1117-52-8</v>
          </cell>
          <cell r="C255" t="e">
            <v>#N/A</v>
          </cell>
          <cell r="D255"/>
          <cell r="E255"/>
          <cell r="F255"/>
          <cell r="G255"/>
          <cell r="H255" t="str">
            <v>Farnesyl acetone</v>
          </cell>
          <cell r="I255"/>
          <cell r="J255"/>
          <cell r="K255" t="str">
            <v>Natural substance</v>
          </cell>
          <cell r="L255" t="str">
            <v>x</v>
          </cell>
          <cell r="M255"/>
          <cell r="N255"/>
          <cell r="O255"/>
          <cell r="P255"/>
          <cell r="Q255"/>
          <cell r="R255"/>
          <cell r="S255"/>
          <cell r="T255"/>
          <cell r="U255"/>
          <cell r="V255">
            <v>2</v>
          </cell>
          <cell r="W255"/>
          <cell r="X255" t="str">
            <v>C18H30O</v>
          </cell>
        </row>
        <row r="256">
          <cell r="B256" t="str">
            <v>121-65-3</v>
          </cell>
          <cell r="C256" t="e">
            <v>#N/A</v>
          </cell>
          <cell r="D256"/>
          <cell r="E256">
            <v>5.1440000000000001</v>
          </cell>
          <cell r="F256"/>
          <cell r="G256"/>
          <cell r="H256" t="str">
            <v>4-Dodecylbenzenesulfonic acid isomer 2</v>
          </cell>
          <cell r="I256"/>
          <cell r="J256" t="str">
            <v>BDSA</v>
          </cell>
          <cell r="K256" t="str">
            <v>Sulfonic acid</v>
          </cell>
          <cell r="L256"/>
          <cell r="M256"/>
          <cell r="N256"/>
          <cell r="O256"/>
          <cell r="P256"/>
          <cell r="Q256"/>
          <cell r="R256"/>
          <cell r="S256"/>
          <cell r="T256" t="str">
            <v>x</v>
          </cell>
          <cell r="U256">
            <v>1289</v>
          </cell>
          <cell r="V256">
            <v>1</v>
          </cell>
          <cell r="W256"/>
          <cell r="X256" t="str">
            <v>C17H28O3S</v>
          </cell>
        </row>
        <row r="257">
          <cell r="B257" t="str">
            <v>254975-10-5</v>
          </cell>
          <cell r="C257" t="e">
            <v>#N/A</v>
          </cell>
          <cell r="D257">
            <v>9.2166999999999994</v>
          </cell>
          <cell r="E257">
            <v>11.496</v>
          </cell>
          <cell r="F257">
            <v>0</v>
          </cell>
          <cell r="G257"/>
          <cell r="H257" t="str">
            <v>3,​10,​18,​25,​33,​40-​Hexaoxatetracyclo[40​.3.1.112,​16.127,​31]​octatetraconta-​1(46)​,​12,​14,​16(48)​,​27,​29,​31(47)​,​42,​44-​nonaene-​2,​11,​17,​26,​32,​41-​hexone</v>
          </cell>
          <cell r="I257"/>
          <cell r="J257"/>
          <cell r="K257" t="str">
            <v>oligomer</v>
          </cell>
          <cell r="L257"/>
          <cell r="M257"/>
          <cell r="N257" t="str">
            <v>PR</v>
          </cell>
          <cell r="O257"/>
          <cell r="P257"/>
          <cell r="Q257"/>
          <cell r="R257"/>
          <cell r="S257"/>
          <cell r="T257"/>
          <cell r="U257" t="str">
            <v>no</v>
          </cell>
          <cell r="V257"/>
          <cell r="W257" t="str">
            <v>high</v>
          </cell>
          <cell r="X257" t="str">
            <v>C42H48O12</v>
          </cell>
        </row>
        <row r="258">
          <cell r="B258"/>
          <cell r="C258" t="e">
            <v>#N/A</v>
          </cell>
          <cell r="D258">
            <v>10.9306</v>
          </cell>
          <cell r="E258">
            <v>13.492000000000001</v>
          </cell>
          <cell r="F258">
            <v>0</v>
          </cell>
          <cell r="G258"/>
          <cell r="H258" t="str">
            <v>4PA+3HD+EG cyclic</v>
          </cell>
          <cell r="I258"/>
          <cell r="J258"/>
          <cell r="K258" t="str">
            <v>oligomer</v>
          </cell>
          <cell r="L258"/>
          <cell r="M258"/>
          <cell r="N258" t="str">
            <v>PR</v>
          </cell>
          <cell r="O258"/>
          <cell r="P258"/>
          <cell r="Q258"/>
          <cell r="R258"/>
          <cell r="S258"/>
          <cell r="T258"/>
          <cell r="U258" t="str">
            <v>no</v>
          </cell>
          <cell r="V258"/>
          <cell r="W258" t="str">
            <v>high</v>
          </cell>
          <cell r="X258" t="str">
            <v>C52H56O16</v>
          </cell>
        </row>
        <row r="259">
          <cell r="B259" t="str">
            <v>124-26-5</v>
          </cell>
          <cell r="C259" t="str">
            <v>124-26-5</v>
          </cell>
          <cell r="D259">
            <v>6.0172699999999999</v>
          </cell>
          <cell r="E259">
            <v>7.35</v>
          </cell>
          <cell r="F259">
            <v>0</v>
          </cell>
          <cell r="G259"/>
          <cell r="H259" t="str">
            <v>Octadecanamide</v>
          </cell>
          <cell r="I259" t="str">
            <v>Stearamide</v>
          </cell>
          <cell r="J259"/>
          <cell r="K259" t="str">
            <v>Slip agents</v>
          </cell>
          <cell r="L259" t="str">
            <v>x</v>
          </cell>
          <cell r="M259"/>
          <cell r="N259" t="str">
            <v>x</v>
          </cell>
          <cell r="O259"/>
          <cell r="P259"/>
          <cell r="Q259"/>
          <cell r="R259"/>
          <cell r="S259" t="str">
            <v>x</v>
          </cell>
          <cell r="T259" t="str">
            <v>x</v>
          </cell>
          <cell r="U259">
            <v>319</v>
          </cell>
          <cell r="V259">
            <v>1</v>
          </cell>
          <cell r="W259"/>
          <cell r="X259" t="str">
            <v>C18H37NO</v>
          </cell>
        </row>
        <row r="260">
          <cell r="B260" t="str">
            <v>629-54-9</v>
          </cell>
          <cell r="C260" t="str">
            <v>629-54-9</v>
          </cell>
          <cell r="D260"/>
          <cell r="E260"/>
          <cell r="F260"/>
          <cell r="G260"/>
          <cell r="H260" t="str">
            <v>Hexadecanamide</v>
          </cell>
          <cell r="I260" t="str">
            <v>Palmitamide
Hexadecanamide</v>
          </cell>
          <cell r="J260"/>
          <cell r="K260" t="str">
            <v>Slip agent</v>
          </cell>
          <cell r="L260" t="str">
            <v>x</v>
          </cell>
          <cell r="M260"/>
          <cell r="N260"/>
          <cell r="O260"/>
          <cell r="P260"/>
          <cell r="Q260"/>
          <cell r="R260"/>
          <cell r="S260"/>
          <cell r="T260" t="str">
            <v>x</v>
          </cell>
          <cell r="U260"/>
          <cell r="V260">
            <v>2</v>
          </cell>
          <cell r="W260"/>
          <cell r="X260" t="str">
            <v>C16H33NO</v>
          </cell>
        </row>
        <row r="261">
          <cell r="B261"/>
          <cell r="C261" t="e">
            <v>#N/A</v>
          </cell>
          <cell r="D261">
            <v>11.981999999999999</v>
          </cell>
          <cell r="E261">
            <v>14.689</v>
          </cell>
          <cell r="F261">
            <v>0</v>
          </cell>
          <cell r="G261"/>
          <cell r="H261" t="str">
            <v>4PA+3HD+NPG  cyclic</v>
          </cell>
          <cell r="I261"/>
          <cell r="J261"/>
          <cell r="K261" t="str">
            <v>oligomer</v>
          </cell>
          <cell r="L261"/>
          <cell r="M261"/>
          <cell r="N261" t="str">
            <v>PR</v>
          </cell>
          <cell r="O261"/>
          <cell r="P261"/>
          <cell r="Q261"/>
          <cell r="R261"/>
          <cell r="S261"/>
          <cell r="T261"/>
          <cell r="U261" t="str">
            <v>no</v>
          </cell>
          <cell r="V261"/>
          <cell r="W261" t="str">
            <v>high</v>
          </cell>
          <cell r="X261" t="str">
            <v>C55H62O16</v>
          </cell>
        </row>
        <row r="262">
          <cell r="B262"/>
          <cell r="C262" t="e">
            <v>#N/A</v>
          </cell>
          <cell r="D262"/>
          <cell r="E262">
            <v>0</v>
          </cell>
          <cell r="F262"/>
          <cell r="G262"/>
          <cell r="H262"/>
          <cell r="I262"/>
          <cell r="J262"/>
          <cell r="K262" t="str">
            <v>oligomer</v>
          </cell>
          <cell r="L262"/>
          <cell r="M262"/>
          <cell r="N262" t="str">
            <v>PR</v>
          </cell>
          <cell r="O262"/>
          <cell r="P262"/>
          <cell r="Q262"/>
          <cell r="R262"/>
          <cell r="S262"/>
          <cell r="T262"/>
          <cell r="U262" t="str">
            <v>no</v>
          </cell>
          <cell r="V262"/>
          <cell r="W262" t="str">
            <v>high</v>
          </cell>
          <cell r="X262" t="str">
            <v>C53H58O16</v>
          </cell>
        </row>
        <row r="263">
          <cell r="B263"/>
          <cell r="C263" t="e">
            <v>#N/A</v>
          </cell>
          <cell r="D263">
            <v>12.014699999999999</v>
          </cell>
          <cell r="E263">
            <v>14.609</v>
          </cell>
          <cell r="F263">
            <v>0</v>
          </cell>
          <cell r="G263"/>
          <cell r="H263"/>
          <cell r="I263"/>
          <cell r="J263"/>
          <cell r="K263" t="str">
            <v>oligomer</v>
          </cell>
          <cell r="L263"/>
          <cell r="M263"/>
          <cell r="N263" t="str">
            <v>PR</v>
          </cell>
          <cell r="O263"/>
          <cell r="P263"/>
          <cell r="Q263"/>
          <cell r="R263"/>
          <cell r="S263"/>
          <cell r="T263"/>
          <cell r="U263" t="str">
            <v>no</v>
          </cell>
          <cell r="V263"/>
          <cell r="W263" t="str">
            <v>high</v>
          </cell>
          <cell r="X263" t="str">
            <v>C54H60O16</v>
          </cell>
        </row>
        <row r="264">
          <cell r="B264" t="str">
            <v>7128-64-5</v>
          </cell>
          <cell r="C264" t="str">
            <v>7128-64-5</v>
          </cell>
          <cell r="D264"/>
          <cell r="E264">
            <v>0</v>
          </cell>
          <cell r="F264"/>
          <cell r="G264"/>
          <cell r="H264" t="str">
            <v>2,5-Bis(5-tert-butyl-2-benzoxazolyl)thiophene</v>
          </cell>
          <cell r="I264" t="str">
            <v xml:space="preserve">2,2'-(2,5-THIOPHENEDIYL)-BIS (5-TERT-BUTYLBENZOXAZOLE)
Uvitex OB
Tinopal OB (CIBA)
Benzoxazole, 2,2'-(2,5-thiophenediyl)bis(5-(1,1-dimethylethyl)- </v>
          </cell>
          <cell r="J264"/>
          <cell r="K264"/>
          <cell r="L264"/>
          <cell r="M264"/>
          <cell r="N264"/>
          <cell r="O264"/>
          <cell r="P264"/>
          <cell r="Q264"/>
          <cell r="R264"/>
          <cell r="S264"/>
          <cell r="T264"/>
          <cell r="U264" t="str">
            <v>E&amp;L stds Waters 186008063</v>
          </cell>
          <cell r="V264"/>
          <cell r="W264"/>
          <cell r="X264" t="str">
            <v>C26H26N2O2S</v>
          </cell>
        </row>
        <row r="265">
          <cell r="B265"/>
          <cell r="C265" t="e">
            <v>#N/A</v>
          </cell>
          <cell r="D265">
            <v>9.2166999999999994</v>
          </cell>
          <cell r="E265">
            <v>11.496</v>
          </cell>
          <cell r="F265">
            <v>0</v>
          </cell>
          <cell r="G265"/>
          <cell r="H265" t="str">
            <v>3PA+3HD cyclic</v>
          </cell>
          <cell r="I265"/>
          <cell r="J265"/>
          <cell r="K265" t="str">
            <v>oligomer</v>
          </cell>
          <cell r="L265"/>
          <cell r="M265"/>
          <cell r="N265" t="str">
            <v>PR</v>
          </cell>
          <cell r="O265"/>
          <cell r="P265"/>
          <cell r="Q265"/>
          <cell r="R265"/>
          <cell r="S265"/>
          <cell r="T265"/>
          <cell r="U265" t="str">
            <v>no</v>
          </cell>
          <cell r="V265"/>
          <cell r="W265" t="str">
            <v>high</v>
          </cell>
          <cell r="X265" t="str">
            <v>C36H60O12</v>
          </cell>
        </row>
        <row r="266">
          <cell r="B266" t="str">
            <v>1330-86-5</v>
          </cell>
          <cell r="C266" t="str">
            <v>1330-86-5</v>
          </cell>
          <cell r="D266"/>
          <cell r="E266">
            <v>0</v>
          </cell>
          <cell r="F266"/>
          <cell r="G266"/>
          <cell r="H266" t="str">
            <v>Adipic acid, diisooctyl ester</v>
          </cell>
          <cell r="I266" t="str">
            <v>DIISOOCTYL ADIPATE</v>
          </cell>
          <cell r="J266"/>
          <cell r="K266" t="str">
            <v>Plasticizers</v>
          </cell>
          <cell r="L266"/>
          <cell r="M266"/>
          <cell r="N266" t="str">
            <v>x</v>
          </cell>
          <cell r="O266"/>
          <cell r="P266" t="str">
            <v>x</v>
          </cell>
          <cell r="Q266"/>
          <cell r="R266"/>
          <cell r="S266"/>
          <cell r="T266"/>
          <cell r="U266">
            <v>939</v>
          </cell>
          <cell r="V266">
            <v>1</v>
          </cell>
          <cell r="W266"/>
          <cell r="X266" t="str">
            <v>C22H42O4</v>
          </cell>
        </row>
        <row r="267">
          <cell r="B267" t="str">
            <v>25155-30-0</v>
          </cell>
          <cell r="C267" t="str">
            <v>25155-30-0</v>
          </cell>
          <cell r="D267">
            <v>5.6972399999999999</v>
          </cell>
          <cell r="E267"/>
          <cell r="F267">
            <v>0</v>
          </cell>
          <cell r="G267"/>
          <cell r="H267" t="str">
            <v>Undecylbenzenesulfonic acid</v>
          </cell>
          <cell r="I267"/>
          <cell r="J267"/>
          <cell r="K267" t="str">
            <v>Sulfonic acid</v>
          </cell>
          <cell r="L267"/>
          <cell r="M267"/>
          <cell r="N267" t="str">
            <v>PR</v>
          </cell>
          <cell r="O267"/>
          <cell r="P267"/>
          <cell r="Q267"/>
          <cell r="R267"/>
          <cell r="S267"/>
          <cell r="T267"/>
          <cell r="U267" t="str">
            <v>no</v>
          </cell>
          <cell r="V267"/>
          <cell r="W267" t="str">
            <v>high</v>
          </cell>
          <cell r="X267" t="str">
            <v>C18H30O3S</v>
          </cell>
        </row>
        <row r="268">
          <cell r="B268"/>
          <cell r="C268" t="e">
            <v>#N/A</v>
          </cell>
          <cell r="D268">
            <v>11.981999999999999</v>
          </cell>
          <cell r="E268">
            <v>14.689</v>
          </cell>
          <cell r="F268">
            <v>0</v>
          </cell>
          <cell r="G268"/>
          <cell r="H268" t="str">
            <v>4PA+3HD+NPG  cyclic</v>
          </cell>
          <cell r="I268"/>
          <cell r="J268"/>
          <cell r="K268" t="str">
            <v>oligomer</v>
          </cell>
          <cell r="L268"/>
          <cell r="M268"/>
          <cell r="N268" t="str">
            <v>PR</v>
          </cell>
          <cell r="O268"/>
          <cell r="P268"/>
          <cell r="Q268"/>
          <cell r="R268"/>
          <cell r="S268"/>
          <cell r="T268"/>
          <cell r="U268" t="str">
            <v>no</v>
          </cell>
          <cell r="V268"/>
          <cell r="W268" t="str">
            <v>high</v>
          </cell>
          <cell r="X268" t="str">
            <v>C55H62O16</v>
          </cell>
        </row>
        <row r="269">
          <cell r="B269"/>
          <cell r="C269" t="e">
            <v>#N/A</v>
          </cell>
          <cell r="D269"/>
          <cell r="E269"/>
          <cell r="F269"/>
          <cell r="G269"/>
          <cell r="H269" t="str">
            <v>Disulfonic acid</v>
          </cell>
          <cell r="I269"/>
          <cell r="J269"/>
          <cell r="K269" t="str">
            <v>Disulfonic acid</v>
          </cell>
          <cell r="L269"/>
          <cell r="M269"/>
          <cell r="N269" t="str">
            <v>PR</v>
          </cell>
          <cell r="O269"/>
          <cell r="P269"/>
          <cell r="Q269"/>
          <cell r="R269"/>
          <cell r="S269"/>
          <cell r="T269"/>
          <cell r="U269" t="str">
            <v>no</v>
          </cell>
          <cell r="V269"/>
          <cell r="W269" t="str">
            <v>high</v>
          </cell>
          <cell r="X269" t="str">
            <v>C36H60O6S2</v>
          </cell>
        </row>
        <row r="270">
          <cell r="B270" t="str">
            <v>117-84-0</v>
          </cell>
          <cell r="C270" t="str">
            <v>117-84-0</v>
          </cell>
          <cell r="D270">
            <v>7.9038399999999998</v>
          </cell>
          <cell r="E270">
            <v>8.9659999999999993</v>
          </cell>
          <cell r="F270">
            <v>0</v>
          </cell>
          <cell r="G270"/>
          <cell r="H270" t="str">
            <v>Phthalic acid, dioctyl ester
Phthalic acid, di-n-octyl ester</v>
          </cell>
          <cell r="I270" t="str">
            <v>DIOCTYL PHTHALATE</v>
          </cell>
          <cell r="J270" t="str">
            <v>DNOP</v>
          </cell>
          <cell r="K270" t="str">
            <v>Plasticizers</v>
          </cell>
          <cell r="L270"/>
          <cell r="M270"/>
          <cell r="N270" t="str">
            <v>x</v>
          </cell>
          <cell r="O270"/>
          <cell r="P270"/>
          <cell r="Q270"/>
          <cell r="R270"/>
          <cell r="S270" t="str">
            <v>x</v>
          </cell>
          <cell r="T270"/>
          <cell r="U270">
            <v>757</v>
          </cell>
          <cell r="V270">
            <v>1</v>
          </cell>
          <cell r="W270"/>
          <cell r="X270" t="str">
            <v>C24H38O4</v>
          </cell>
        </row>
        <row r="271">
          <cell r="B271" t="str">
            <v>121-65-3</v>
          </cell>
          <cell r="C271" t="e">
            <v>#N/A</v>
          </cell>
          <cell r="D271"/>
          <cell r="E271">
            <v>5.673</v>
          </cell>
          <cell r="F271"/>
          <cell r="G271"/>
          <cell r="H271" t="str">
            <v>4-Dodecylbenzenesulfonic acid isomer 3</v>
          </cell>
          <cell r="I271"/>
          <cell r="J271" t="str">
            <v>DBSA</v>
          </cell>
          <cell r="K271" t="str">
            <v>Sulfonic acid</v>
          </cell>
          <cell r="L271"/>
          <cell r="M271"/>
          <cell r="N271"/>
          <cell r="O271"/>
          <cell r="P271"/>
          <cell r="Q271"/>
          <cell r="R271"/>
          <cell r="S271"/>
          <cell r="T271" t="str">
            <v>x</v>
          </cell>
          <cell r="U271">
            <v>1289</v>
          </cell>
          <cell r="V271">
            <v>1</v>
          </cell>
          <cell r="W271"/>
          <cell r="X271" t="str">
            <v>C18H30O3S</v>
          </cell>
        </row>
        <row r="272">
          <cell r="B272" t="str">
            <v>27554-26-3</v>
          </cell>
          <cell r="C272" t="str">
            <v>27554-26-3</v>
          </cell>
          <cell r="D272">
            <v>7.8498099999999997</v>
          </cell>
          <cell r="E272">
            <v>8.7059999999999995</v>
          </cell>
          <cell r="F272">
            <v>0</v>
          </cell>
          <cell r="G272"/>
          <cell r="H272" t="str">
            <v>Phthalic acid, diisooctyl ester</v>
          </cell>
          <cell r="I272" t="str">
            <v>DIISOOCTYL PHTHALATE
diisooctyl phthalate
DIOP</v>
          </cell>
          <cell r="J272" t="str">
            <v>DIOP</v>
          </cell>
          <cell r="K272" t="str">
            <v>Plasticizers</v>
          </cell>
          <cell r="L272"/>
          <cell r="M272" t="str">
            <v>x</v>
          </cell>
          <cell r="N272" t="str">
            <v>x</v>
          </cell>
          <cell r="O272"/>
          <cell r="P272" t="str">
            <v>x</v>
          </cell>
          <cell r="Q272"/>
          <cell r="R272"/>
          <cell r="S272" t="str">
            <v>x</v>
          </cell>
          <cell r="T272"/>
          <cell r="U272" t="str">
            <v>811, 949, 1131</v>
          </cell>
          <cell r="V272">
            <v>1</v>
          </cell>
          <cell r="W272"/>
          <cell r="X272" t="str">
            <v>C24H38O4</v>
          </cell>
        </row>
        <row r="273">
          <cell r="B273" t="str">
            <v>6422-86-2</v>
          </cell>
          <cell r="C273" t="str">
            <v>6422-86-2</v>
          </cell>
          <cell r="D273">
            <v>8.48996</v>
          </cell>
          <cell r="E273">
            <v>9.2260000000000009</v>
          </cell>
          <cell r="F273">
            <v>0</v>
          </cell>
          <cell r="G273"/>
          <cell r="H273" t="str">
            <v>Terephthalic acid, bis(2-ethylhexyl) ester</v>
          </cell>
          <cell r="I273" t="str">
            <v>DI-2-ETHYLHEXYL TEREPHTHALATE
Terephthalic acid, bis(2-ethylhexyl)ester
BEHT, DEHT, DEHTP
DOTP
Dioctyl terephthalate
Terephthalate 168,  Eastman 168</v>
          </cell>
          <cell r="J273" t="str">
            <v>DOTP</v>
          </cell>
          <cell r="K273" t="str">
            <v>Plasticizers</v>
          </cell>
          <cell r="L273"/>
          <cell r="M273" t="str">
            <v>x</v>
          </cell>
          <cell r="N273" t="str">
            <v>x</v>
          </cell>
          <cell r="O273"/>
          <cell r="P273" t="str">
            <v>x</v>
          </cell>
          <cell r="Q273"/>
          <cell r="R273"/>
          <cell r="S273" t="str">
            <v>x</v>
          </cell>
          <cell r="T273"/>
          <cell r="U273">
            <v>956</v>
          </cell>
          <cell r="V273">
            <v>1</v>
          </cell>
          <cell r="W273"/>
          <cell r="X273" t="str">
            <v>C24H38O4</v>
          </cell>
        </row>
        <row r="274">
          <cell r="B274"/>
          <cell r="C274" t="e">
            <v>#N/A</v>
          </cell>
          <cell r="D274"/>
          <cell r="E274">
            <v>0</v>
          </cell>
          <cell r="F274"/>
          <cell r="G274"/>
          <cell r="H274" t="str">
            <v>Unknown</v>
          </cell>
          <cell r="I274"/>
          <cell r="J274"/>
          <cell r="K274"/>
          <cell r="L274" t="str">
            <v>x</v>
          </cell>
          <cell r="M274"/>
          <cell r="N274"/>
          <cell r="O274"/>
          <cell r="P274"/>
          <cell r="Q274"/>
          <cell r="R274"/>
          <cell r="S274"/>
          <cell r="T274"/>
          <cell r="U274"/>
          <cell r="V274">
            <v>4</v>
          </cell>
          <cell r="W274"/>
          <cell r="X274" t="str">
            <v xml:space="preserve">C17H32O </v>
          </cell>
        </row>
        <row r="275">
          <cell r="B275" t="str">
            <v>103-23-1</v>
          </cell>
          <cell r="C275" t="str">
            <v>103-23-1</v>
          </cell>
          <cell r="D275">
            <v>7.1781499999999996</v>
          </cell>
          <cell r="E275">
            <v>7.8739999999999997</v>
          </cell>
          <cell r="F275">
            <v>0</v>
          </cell>
          <cell r="G275"/>
          <cell r="H275" t="str">
            <v>Bis(2-ethylhexyl) hexanedioate</v>
          </cell>
          <cell r="I275" t="str">
            <v>Hexanedioic acid, bis(2-ethylhexyl) ester
Di(2-ethylhexyl) adipate
DEHA</v>
          </cell>
          <cell r="J275" t="str">
            <v>DEHA</v>
          </cell>
          <cell r="K275" t="str">
            <v>Plasticizers</v>
          </cell>
          <cell r="L275"/>
          <cell r="M275" t="str">
            <v>x</v>
          </cell>
          <cell r="N275" t="str">
            <v>x</v>
          </cell>
          <cell r="O275"/>
          <cell r="P275" t="str">
            <v>x</v>
          </cell>
          <cell r="Q275"/>
          <cell r="R275"/>
          <cell r="S275" t="str">
            <v>x</v>
          </cell>
          <cell r="T275"/>
          <cell r="U275">
            <v>36</v>
          </cell>
          <cell r="V275">
            <v>1</v>
          </cell>
          <cell r="W275"/>
          <cell r="X275" t="str">
            <v>C22H42O4</v>
          </cell>
        </row>
        <row r="276">
          <cell r="B276" t="str">
            <v>8013-07-8</v>
          </cell>
          <cell r="C276" t="str">
            <v>8013-07-8</v>
          </cell>
          <cell r="D276"/>
          <cell r="E276">
            <v>0</v>
          </cell>
          <cell r="F276"/>
          <cell r="G276"/>
          <cell r="H276" t="str">
            <v>Epoxidised soybean oil (ESBO)</v>
          </cell>
          <cell r="I276"/>
          <cell r="J276" t="str">
            <v>ESBO-7</v>
          </cell>
          <cell r="K276"/>
          <cell r="L276"/>
          <cell r="M276"/>
          <cell r="N276" t="str">
            <v>x</v>
          </cell>
          <cell r="O276"/>
          <cell r="P276"/>
          <cell r="Q276"/>
          <cell r="R276"/>
          <cell r="S276"/>
          <cell r="T276"/>
          <cell r="U276">
            <v>834</v>
          </cell>
          <cell r="V276">
            <v>1</v>
          </cell>
          <cell r="W276"/>
          <cell r="X276" t="str">
            <v>C57H96O13</v>
          </cell>
        </row>
        <row r="277">
          <cell r="B277" t="str">
            <v>123-79-5</v>
          </cell>
          <cell r="C277" t="str">
            <v>123-79-5</v>
          </cell>
          <cell r="D277">
            <v>6.5920399999999999</v>
          </cell>
          <cell r="E277">
            <v>8.1340000000000003</v>
          </cell>
          <cell r="F277">
            <v>0</v>
          </cell>
          <cell r="G277"/>
          <cell r="H277" t="str">
            <v>Adipic acid, di-n-octyl ester</v>
          </cell>
          <cell r="I277" t="str">
            <v>DIOCTYL ADIPATE
Hexanedioic acid, dioctyl ester
Dioctyl hexanedioate
Adipic acid, di-n-octyl ester
DnOA</v>
          </cell>
          <cell r="J277" t="str">
            <v>DnOA</v>
          </cell>
          <cell r="K277" t="str">
            <v>Plasticizers</v>
          </cell>
          <cell r="L277"/>
          <cell r="M277"/>
          <cell r="N277" t="str">
            <v>x</v>
          </cell>
          <cell r="O277"/>
          <cell r="P277" t="str">
            <v>x</v>
          </cell>
          <cell r="Q277"/>
          <cell r="R277"/>
          <cell r="S277" t="str">
            <v>x</v>
          </cell>
          <cell r="T277"/>
          <cell r="U277">
            <v>972</v>
          </cell>
          <cell r="V277">
            <v>1</v>
          </cell>
          <cell r="W277"/>
          <cell r="X277" t="str">
            <v>C22H42O4</v>
          </cell>
        </row>
        <row r="278">
          <cell r="B278"/>
          <cell r="C278" t="e">
            <v>#N/A</v>
          </cell>
          <cell r="D278">
            <v>12.2889</v>
          </cell>
          <cell r="E278">
            <v>15.327999999999999</v>
          </cell>
          <cell r="F278">
            <v>0</v>
          </cell>
          <cell r="G278"/>
          <cell r="H278" t="str">
            <v>4PA+4HD cyclic</v>
          </cell>
          <cell r="I278" t="str">
            <v>3,​10,​18,​25,​33,​40,​48,​55-​Octaoxapentacyclo[55​.3.1.112,​16.127,​31.142,​46]​tetrahexaconta-​1(61)​,​12,​14,​16(64)​,​27,​29,​31(63)​,​42,​44,​46(62)​,​57,​59-​dodecaene-​2,​11,​17,​26,​32,​41,​47,​56-​octone</v>
          </cell>
          <cell r="J278"/>
          <cell r="K278" t="str">
            <v>oligomer</v>
          </cell>
          <cell r="L278"/>
          <cell r="M278"/>
          <cell r="N278" t="str">
            <v>PR</v>
          </cell>
          <cell r="O278"/>
          <cell r="P278"/>
          <cell r="Q278"/>
          <cell r="R278"/>
          <cell r="S278"/>
          <cell r="T278"/>
          <cell r="U278" t="str">
            <v>no</v>
          </cell>
          <cell r="V278"/>
          <cell r="W278" t="str">
            <v>high</v>
          </cell>
          <cell r="X278" t="str">
            <v>C56H64O16</v>
          </cell>
        </row>
        <row r="279">
          <cell r="B279" t="str">
            <v>84-76-4</v>
          </cell>
          <cell r="C279" t="str">
            <v>84-76-4</v>
          </cell>
          <cell r="D279">
            <v>8.7963900000000006</v>
          </cell>
          <cell r="E279">
            <v>10.023999999999999</v>
          </cell>
          <cell r="F279">
            <v>0</v>
          </cell>
          <cell r="G279"/>
          <cell r="H279" t="str">
            <v>Phthalic acid, di-n-nonyl ester</v>
          </cell>
          <cell r="I279" t="str">
            <v>DNP
Dinonyl phthalate
Di-n-nonyl phthalate</v>
          </cell>
          <cell r="J279" t="str">
            <v>DNP</v>
          </cell>
          <cell r="K279" t="str">
            <v>Plasticizers</v>
          </cell>
          <cell r="L279"/>
          <cell r="M279" t="str">
            <v>x</v>
          </cell>
          <cell r="N279" t="str">
            <v>x</v>
          </cell>
          <cell r="O279"/>
          <cell r="P279" t="str">
            <v>x</v>
          </cell>
          <cell r="Q279"/>
          <cell r="R279"/>
          <cell r="S279" t="str">
            <v>x</v>
          </cell>
          <cell r="T279"/>
          <cell r="U279">
            <v>365</v>
          </cell>
          <cell r="V279">
            <v>1</v>
          </cell>
          <cell r="W279"/>
          <cell r="X279" t="str">
            <v>C26H42O4</v>
          </cell>
        </row>
        <row r="280">
          <cell r="B280" t="str">
            <v>3864-99-1</v>
          </cell>
          <cell r="C280" t="str">
            <v>3864-99-1</v>
          </cell>
          <cell r="D280"/>
          <cell r="E280">
            <v>0</v>
          </cell>
          <cell r="F280"/>
          <cell r="G280"/>
          <cell r="H280" t="str">
            <v>2-(2'-Hydroxy-3,5'-di-tert-butylphenyl)-5-chlorobenzotriazole</v>
          </cell>
          <cell r="I280" t="str">
            <v>Tinuvin 327</v>
          </cell>
          <cell r="J280"/>
          <cell r="K280"/>
          <cell r="L280"/>
          <cell r="M280"/>
          <cell r="N280"/>
          <cell r="O280"/>
          <cell r="P280"/>
          <cell r="Q280"/>
          <cell r="R280"/>
          <cell r="S280"/>
          <cell r="T280"/>
          <cell r="U280" t="str">
            <v>E&amp;L stds Waters 186008063</v>
          </cell>
          <cell r="V280"/>
          <cell r="W280"/>
          <cell r="X280" t="str">
            <v>C20H24ClN3O</v>
          </cell>
        </row>
        <row r="281">
          <cell r="B281" t="str">
            <v>119-07-3</v>
          </cell>
          <cell r="C281" t="str">
            <v>119-07-3</v>
          </cell>
          <cell r="D281"/>
          <cell r="E281">
            <v>0</v>
          </cell>
          <cell r="F281"/>
          <cell r="G281"/>
          <cell r="H281" t="str">
            <v>Phthalic acid, n-decyl n-octyl ester</v>
          </cell>
          <cell r="I281" t="str">
            <v>DECYL OCTYL PHTHALATE</v>
          </cell>
          <cell r="J281"/>
          <cell r="K281" t="str">
            <v>Plasticizers</v>
          </cell>
          <cell r="L281"/>
          <cell r="M281"/>
          <cell r="N281" t="str">
            <v>PR</v>
          </cell>
          <cell r="O281"/>
          <cell r="P281" t="str">
            <v>x</v>
          </cell>
          <cell r="Q281"/>
          <cell r="R281"/>
          <cell r="S281"/>
          <cell r="T281"/>
          <cell r="U281">
            <v>757</v>
          </cell>
          <cell r="V281"/>
          <cell r="W281"/>
          <cell r="X281" t="str">
            <v>C26H42O4</v>
          </cell>
        </row>
        <row r="282">
          <cell r="B282" t="str">
            <v>68515-48-0</v>
          </cell>
          <cell r="C282" t="str">
            <v>68515-48-0</v>
          </cell>
          <cell r="D282">
            <v>8.7423599999999997</v>
          </cell>
          <cell r="E282">
            <v>9.7639999999999993</v>
          </cell>
          <cell r="F282">
            <v>0</v>
          </cell>
          <cell r="G282"/>
          <cell r="H282" t="str">
            <v>Diisononyl phthalate, ester</v>
          </cell>
          <cell r="I282" t="str">
            <v>DINP</v>
          </cell>
          <cell r="J282" t="str">
            <v>DINP</v>
          </cell>
          <cell r="K282"/>
          <cell r="L282"/>
          <cell r="M282"/>
          <cell r="N282" t="str">
            <v>x</v>
          </cell>
          <cell r="O282"/>
          <cell r="P282" t="str">
            <v>x</v>
          </cell>
          <cell r="Q282"/>
          <cell r="R282"/>
          <cell r="S282" t="str">
            <v>x</v>
          </cell>
          <cell r="T282"/>
          <cell r="U282">
            <v>717</v>
          </cell>
          <cell r="V282">
            <v>1</v>
          </cell>
          <cell r="W282"/>
          <cell r="X282" t="str">
            <v>C26H42O4</v>
          </cell>
        </row>
        <row r="283">
          <cell r="B283" t="str">
            <v>121-65-3</v>
          </cell>
          <cell r="C283" t="e">
            <v>#N/A</v>
          </cell>
          <cell r="D283"/>
          <cell r="E283">
            <v>5.1440000000000001</v>
          </cell>
          <cell r="F283"/>
          <cell r="G283"/>
          <cell r="H283" t="str">
            <v>4-Dodecylbenzenesulfonic acid isomer 4</v>
          </cell>
          <cell r="I283"/>
          <cell r="J283" t="str">
            <v>DBSA</v>
          </cell>
          <cell r="K283" t="str">
            <v>Sulfonic acid</v>
          </cell>
          <cell r="L283"/>
          <cell r="M283"/>
          <cell r="N283"/>
          <cell r="O283"/>
          <cell r="P283"/>
          <cell r="Q283"/>
          <cell r="R283"/>
          <cell r="S283"/>
          <cell r="T283" t="str">
            <v>x</v>
          </cell>
          <cell r="U283">
            <v>1289</v>
          </cell>
          <cell r="V283">
            <v>1</v>
          </cell>
          <cell r="W283"/>
          <cell r="X283" t="str">
            <v>C19H32O3S</v>
          </cell>
        </row>
        <row r="284">
          <cell r="B284" t="str">
            <v>538-23-8</v>
          </cell>
          <cell r="C284" t="str">
            <v>538-23-8</v>
          </cell>
          <cell r="D284"/>
          <cell r="E284">
            <v>0</v>
          </cell>
          <cell r="F284"/>
          <cell r="G284"/>
          <cell r="H284" t="str">
            <v>1,2,3-Propanetriol trioctanoate</v>
          </cell>
          <cell r="I284" t="str">
            <v>Glyceryl tricaprylate, 
Glycerol tricaprylate, 
Trioctanoin, 
Tricaprylin</v>
          </cell>
          <cell r="J284"/>
          <cell r="K284"/>
          <cell r="L284"/>
          <cell r="M284"/>
          <cell r="N284" t="str">
            <v>PR</v>
          </cell>
          <cell r="O284"/>
          <cell r="P284"/>
          <cell r="Q284"/>
          <cell r="R284"/>
          <cell r="S284"/>
          <cell r="T284"/>
          <cell r="U284"/>
          <cell r="V284"/>
          <cell r="W284"/>
          <cell r="X284" t="str">
            <v>C27H50O6</v>
          </cell>
        </row>
        <row r="285">
          <cell r="B285" t="str">
            <v>33703-08-1</v>
          </cell>
          <cell r="C285" t="str">
            <v>33703-08-1</v>
          </cell>
          <cell r="D285"/>
          <cell r="E285">
            <v>0</v>
          </cell>
          <cell r="F285"/>
          <cell r="G285"/>
          <cell r="H285" t="str">
            <v>Adipic acid, diisononyl ester</v>
          </cell>
          <cell r="I285" t="str">
            <v>DIISONONYL ADIPATE</v>
          </cell>
          <cell r="J285"/>
          <cell r="K285" t="str">
            <v>Plasticizers</v>
          </cell>
          <cell r="L285"/>
          <cell r="M285"/>
          <cell r="N285" t="str">
            <v>x</v>
          </cell>
          <cell r="O285"/>
          <cell r="P285" t="str">
            <v>x</v>
          </cell>
          <cell r="Q285"/>
          <cell r="R285"/>
          <cell r="S285"/>
          <cell r="T285"/>
          <cell r="U285">
            <v>940</v>
          </cell>
          <cell r="V285">
            <v>1</v>
          </cell>
          <cell r="W285"/>
          <cell r="X285" t="str">
            <v>C24H46O4</v>
          </cell>
        </row>
        <row r="286">
          <cell r="B286" t="str">
            <v>25496-01-9</v>
          </cell>
          <cell r="C286" t="e">
            <v>#N/A</v>
          </cell>
          <cell r="D286">
            <v>6.0368199999999996</v>
          </cell>
          <cell r="E286"/>
          <cell r="F286">
            <v>0</v>
          </cell>
          <cell r="G286"/>
          <cell r="H286" t="str">
            <v>Tridecylbenzenesulfonic acid</v>
          </cell>
          <cell r="I286"/>
          <cell r="J286"/>
          <cell r="K286" t="str">
            <v>Sulfonic acid</v>
          </cell>
          <cell r="L286"/>
          <cell r="M286"/>
          <cell r="N286" t="str">
            <v>PR</v>
          </cell>
          <cell r="O286"/>
          <cell r="P286"/>
          <cell r="Q286"/>
          <cell r="R286"/>
          <cell r="S286"/>
          <cell r="T286"/>
          <cell r="U286" t="str">
            <v>no</v>
          </cell>
          <cell r="V286"/>
          <cell r="W286" t="str">
            <v>high</v>
          </cell>
          <cell r="X286" t="str">
            <v>C19H32O3S</v>
          </cell>
        </row>
        <row r="287">
          <cell r="B287"/>
          <cell r="C287" t="e">
            <v>#N/A</v>
          </cell>
          <cell r="D287"/>
          <cell r="E287"/>
          <cell r="F287"/>
          <cell r="G287"/>
          <cell r="H287" t="str">
            <v>Disulfonic acid</v>
          </cell>
          <cell r="I287"/>
          <cell r="J287"/>
          <cell r="K287" t="str">
            <v>Disulfonic acid</v>
          </cell>
          <cell r="L287"/>
          <cell r="M287"/>
          <cell r="N287" t="str">
            <v>PR</v>
          </cell>
          <cell r="O287"/>
          <cell r="P287"/>
          <cell r="Q287"/>
          <cell r="R287"/>
          <cell r="S287"/>
          <cell r="T287"/>
          <cell r="U287" t="str">
            <v>no</v>
          </cell>
          <cell r="V287"/>
          <cell r="W287" t="str">
            <v>high</v>
          </cell>
          <cell r="X287" t="str">
            <v>C38H64O6S2</v>
          </cell>
        </row>
        <row r="288">
          <cell r="B288" t="str">
            <v>8013-07-8</v>
          </cell>
          <cell r="C288" t="str">
            <v>8013-07-8</v>
          </cell>
          <cell r="D288"/>
          <cell r="E288">
            <v>0</v>
          </cell>
          <cell r="F288"/>
          <cell r="G288"/>
          <cell r="H288" t="str">
            <v>Epoxidised soybean oil (ESBO)</v>
          </cell>
          <cell r="I288"/>
          <cell r="J288" t="str">
            <v>ESBO-6</v>
          </cell>
          <cell r="K288"/>
          <cell r="L288"/>
          <cell r="M288"/>
          <cell r="N288" t="str">
            <v>x</v>
          </cell>
          <cell r="O288"/>
          <cell r="P288" t="str">
            <v>x</v>
          </cell>
          <cell r="Q288"/>
          <cell r="R288"/>
          <cell r="S288"/>
          <cell r="T288"/>
          <cell r="U288">
            <v>834</v>
          </cell>
          <cell r="V288">
            <v>1</v>
          </cell>
          <cell r="W288"/>
          <cell r="X288" t="str">
            <v>C57H98O12</v>
          </cell>
        </row>
        <row r="289">
          <cell r="B289" t="str">
            <v>200272-61-3</v>
          </cell>
          <cell r="C289" t="e">
            <v>#N/A</v>
          </cell>
          <cell r="D289"/>
          <cell r="E289">
            <v>0</v>
          </cell>
          <cell r="F289"/>
          <cell r="G289"/>
          <cell r="H289" t="str">
            <v>4,8,12,16-Tetramethylheptadecan-4-olide</v>
          </cell>
          <cell r="I289"/>
          <cell r="J289"/>
          <cell r="K289"/>
          <cell r="L289" t="str">
            <v>x</v>
          </cell>
          <cell r="M289"/>
          <cell r="N289"/>
          <cell r="O289"/>
          <cell r="P289"/>
          <cell r="Q289"/>
          <cell r="R289"/>
          <cell r="S289"/>
          <cell r="T289"/>
          <cell r="U289"/>
          <cell r="V289">
            <v>2</v>
          </cell>
          <cell r="W289"/>
          <cell r="X289" t="str">
            <v>C21H40O2</v>
          </cell>
        </row>
        <row r="290">
          <cell r="B290"/>
          <cell r="C290" t="e">
            <v>#N/A</v>
          </cell>
          <cell r="D290"/>
          <cell r="E290">
            <v>0</v>
          </cell>
          <cell r="F290"/>
          <cell r="G290"/>
          <cell r="H290" t="str">
            <v>Unknown</v>
          </cell>
          <cell r="I290"/>
          <cell r="J290"/>
          <cell r="K290"/>
          <cell r="L290" t="str">
            <v>x</v>
          </cell>
          <cell r="M290"/>
          <cell r="N290"/>
          <cell r="O290"/>
          <cell r="P290"/>
          <cell r="Q290"/>
          <cell r="R290"/>
          <cell r="S290"/>
          <cell r="T290"/>
          <cell r="U290"/>
          <cell r="V290">
            <v>4</v>
          </cell>
          <cell r="W290"/>
          <cell r="X290" t="str">
            <v>C21H40O2</v>
          </cell>
        </row>
        <row r="291">
          <cell r="B291" t="str">
            <v>26761-40-0</v>
          </cell>
          <cell r="C291" t="str">
            <v>26761-40-0</v>
          </cell>
          <cell r="D291">
            <v>9.6349099999999996</v>
          </cell>
          <cell r="E291">
            <v>10.821999999999999</v>
          </cell>
          <cell r="F291">
            <v>0</v>
          </cell>
          <cell r="G291"/>
          <cell r="H291" t="str">
            <v>Phthalic acid, diisodecyl ester</v>
          </cell>
          <cell r="I291" t="str">
            <v>DIISODECYL PHTHALATE</v>
          </cell>
          <cell r="J291" t="str">
            <v>DIDP</v>
          </cell>
          <cell r="K291" t="str">
            <v>Plasticizers</v>
          </cell>
          <cell r="L291"/>
          <cell r="M291" t="str">
            <v>x</v>
          </cell>
          <cell r="N291" t="str">
            <v>x</v>
          </cell>
          <cell r="O291"/>
          <cell r="P291" t="str">
            <v>x</v>
          </cell>
          <cell r="Q291"/>
          <cell r="R291"/>
          <cell r="S291" t="str">
            <v>x</v>
          </cell>
          <cell r="T291"/>
          <cell r="U291">
            <v>714</v>
          </cell>
          <cell r="V291">
            <v>1</v>
          </cell>
          <cell r="W291"/>
          <cell r="X291" t="str">
            <v>C28H46O4</v>
          </cell>
        </row>
        <row r="292">
          <cell r="B292" t="str">
            <v>122-62-3</v>
          </cell>
          <cell r="C292" t="str">
            <v>122-62-3</v>
          </cell>
          <cell r="D292">
            <v>8.1097300000000008</v>
          </cell>
          <cell r="E292">
            <v>9.99</v>
          </cell>
          <cell r="F292">
            <v>0</v>
          </cell>
          <cell r="G292"/>
          <cell r="H292" t="str">
            <v>Sebacic acid, bis(2-ethylhexyl) ester</v>
          </cell>
          <cell r="I292" t="str">
            <v>DI(2-ETHYLHEXYL) SEBACATE
DOS
Sebacic acid, bis(2-ethylhexyl) ester
decanedioic acid, bis(2-ethylhexyl) ester
DEHS</v>
          </cell>
          <cell r="J292" t="str">
            <v>DEHS</v>
          </cell>
          <cell r="K292" t="str">
            <v>Plasticizers</v>
          </cell>
          <cell r="L292"/>
          <cell r="M292" t="str">
            <v>x</v>
          </cell>
          <cell r="N292" t="str">
            <v>x</v>
          </cell>
          <cell r="O292"/>
          <cell r="P292" t="str">
            <v>x</v>
          </cell>
          <cell r="Q292"/>
          <cell r="R292"/>
          <cell r="S292" t="str">
            <v>x</v>
          </cell>
          <cell r="T292"/>
          <cell r="U292">
            <v>39</v>
          </cell>
          <cell r="V292">
            <v>1</v>
          </cell>
          <cell r="W292"/>
          <cell r="X292" t="str">
            <v>C26H50O4</v>
          </cell>
        </row>
        <row r="293">
          <cell r="B293" t="str">
            <v>33368-87-5</v>
          </cell>
          <cell r="C293" t="str">
            <v>33368-87-5</v>
          </cell>
          <cell r="D293"/>
          <cell r="E293">
            <v>0</v>
          </cell>
          <cell r="F293"/>
          <cell r="G293"/>
          <cell r="H293" t="str">
            <v>1,2,3-Propanetriol 1,3-dioctanoate 2-decanoate</v>
          </cell>
          <cell r="I293"/>
          <cell r="J293"/>
          <cell r="K293"/>
          <cell r="L293"/>
          <cell r="M293"/>
          <cell r="N293" t="str">
            <v>PR</v>
          </cell>
          <cell r="O293"/>
          <cell r="P293"/>
          <cell r="Q293"/>
          <cell r="R293"/>
          <cell r="S293"/>
          <cell r="T293"/>
          <cell r="U293"/>
          <cell r="V293"/>
          <cell r="W293"/>
          <cell r="X293" t="str">
            <v>C29H54O6</v>
          </cell>
        </row>
        <row r="294">
          <cell r="B294" t="str">
            <v>51360-63-5</v>
          </cell>
          <cell r="C294" t="str">
            <v>51360-63-5</v>
          </cell>
          <cell r="D294"/>
          <cell r="E294"/>
          <cell r="F294"/>
          <cell r="G294"/>
          <cell r="H294" t="str">
            <v>Eicosanamide</v>
          </cell>
          <cell r="I294" t="str">
            <v>Icosanamide
arachamide
arachidamide</v>
          </cell>
          <cell r="J294"/>
          <cell r="K294" t="str">
            <v>Slip agent</v>
          </cell>
          <cell r="L294" t="str">
            <v>x</v>
          </cell>
          <cell r="M294"/>
          <cell r="N294"/>
          <cell r="O294"/>
          <cell r="P294"/>
          <cell r="Q294"/>
          <cell r="R294"/>
          <cell r="S294"/>
          <cell r="T294"/>
          <cell r="U294"/>
          <cell r="V294"/>
          <cell r="W294"/>
          <cell r="X294" t="str">
            <v>C20H41NO</v>
          </cell>
        </row>
        <row r="295">
          <cell r="B295" t="str">
            <v>474919-59-0</v>
          </cell>
          <cell r="C295" t="e">
            <v>#N/A</v>
          </cell>
          <cell r="D295">
            <v>7.8431499999999996</v>
          </cell>
          <cell r="E295">
            <v>10.029999999999999</v>
          </cell>
          <cell r="F295">
            <v>0</v>
          </cell>
          <cell r="G295"/>
          <cell r="H295" t="str">
            <v>Di-isononyl-cyclohexane-1,2-dicarboxylate ester</v>
          </cell>
          <cell r="I295" t="str">
            <v>DINCH</v>
          </cell>
          <cell r="J295" t="str">
            <v>DINCH</v>
          </cell>
          <cell r="K295" t="str">
            <v>Plasticizers</v>
          </cell>
          <cell r="L295"/>
          <cell r="M295" t="str">
            <v>x</v>
          </cell>
          <cell r="N295" t="str">
            <v>x</v>
          </cell>
          <cell r="O295"/>
          <cell r="P295" t="str">
            <v>x</v>
          </cell>
          <cell r="Q295"/>
          <cell r="R295"/>
          <cell r="S295" t="str">
            <v>x</v>
          </cell>
          <cell r="T295" t="str">
            <v>x</v>
          </cell>
          <cell r="U295">
            <v>831</v>
          </cell>
          <cell r="V295">
            <v>1</v>
          </cell>
          <cell r="W295"/>
          <cell r="X295" t="str">
            <v>C26H48O4</v>
          </cell>
        </row>
        <row r="296">
          <cell r="B296" t="str">
            <v>8013-07-8</v>
          </cell>
          <cell r="C296" t="str">
            <v>8013-07-8</v>
          </cell>
          <cell r="D296"/>
          <cell r="E296">
            <v>0</v>
          </cell>
          <cell r="F296"/>
          <cell r="G296"/>
          <cell r="H296" t="str">
            <v>Epoxidised soybean oil (ESBO)</v>
          </cell>
          <cell r="I296"/>
          <cell r="J296" t="str">
            <v>ESBO-2</v>
          </cell>
          <cell r="K296"/>
          <cell r="L296"/>
          <cell r="M296"/>
          <cell r="N296" t="str">
            <v>x</v>
          </cell>
          <cell r="O296"/>
          <cell r="P296"/>
          <cell r="Q296"/>
          <cell r="R296"/>
          <cell r="S296"/>
          <cell r="T296"/>
          <cell r="U296">
            <v>834</v>
          </cell>
          <cell r="V296">
            <v>1</v>
          </cell>
          <cell r="W296"/>
          <cell r="X296" t="str">
            <v>C57H106O8</v>
          </cell>
        </row>
        <row r="297">
          <cell r="B297" t="str">
            <v>8013-07-8</v>
          </cell>
          <cell r="C297" t="str">
            <v>8013-07-8</v>
          </cell>
          <cell r="D297"/>
          <cell r="E297">
            <v>0</v>
          </cell>
          <cell r="F297"/>
          <cell r="G297"/>
          <cell r="H297" t="str">
            <v>Epoxidised soybean oil (ESBO)</v>
          </cell>
          <cell r="I297"/>
          <cell r="J297" t="str">
            <v>ESBO-5</v>
          </cell>
          <cell r="K297"/>
          <cell r="L297"/>
          <cell r="M297"/>
          <cell r="N297" t="str">
            <v>x</v>
          </cell>
          <cell r="O297"/>
          <cell r="P297"/>
          <cell r="Q297"/>
          <cell r="R297"/>
          <cell r="S297"/>
          <cell r="T297"/>
          <cell r="U297">
            <v>834</v>
          </cell>
          <cell r="V297">
            <v>1</v>
          </cell>
          <cell r="W297"/>
          <cell r="X297" t="str">
            <v>C57H100O11</v>
          </cell>
        </row>
        <row r="298">
          <cell r="B298"/>
          <cell r="C298" t="e">
            <v>#N/A</v>
          </cell>
          <cell r="D298"/>
          <cell r="E298">
            <v>0</v>
          </cell>
          <cell r="F298"/>
          <cell r="G298"/>
          <cell r="H298" t="str">
            <v>Unknown</v>
          </cell>
          <cell r="I298"/>
          <cell r="J298"/>
          <cell r="K298"/>
          <cell r="L298" t="str">
            <v>x</v>
          </cell>
          <cell r="M298"/>
          <cell r="N298"/>
          <cell r="O298"/>
          <cell r="P298"/>
          <cell r="Q298"/>
          <cell r="R298"/>
          <cell r="S298"/>
          <cell r="T298"/>
          <cell r="U298"/>
          <cell r="V298">
            <v>4</v>
          </cell>
          <cell r="W298"/>
          <cell r="X298" t="str">
            <v>C20H40O2</v>
          </cell>
        </row>
        <row r="299">
          <cell r="B299" t="str">
            <v>601490-41-9</v>
          </cell>
          <cell r="C299" t="e">
            <v>#N/A</v>
          </cell>
          <cell r="D299"/>
          <cell r="E299">
            <v>0</v>
          </cell>
          <cell r="F299"/>
          <cell r="G299"/>
          <cell r="H299" t="str">
            <v>α-Tocospiro B</v>
          </cell>
          <cell r="I299"/>
          <cell r="J299"/>
          <cell r="K299" t="str">
            <v>Natural substance</v>
          </cell>
          <cell r="L299" t="str">
            <v>x</v>
          </cell>
          <cell r="M299"/>
          <cell r="N299"/>
          <cell r="O299"/>
          <cell r="P299"/>
          <cell r="Q299"/>
          <cell r="R299"/>
          <cell r="S299"/>
          <cell r="T299"/>
          <cell r="U299"/>
          <cell r="V299">
            <v>2</v>
          </cell>
          <cell r="W299"/>
          <cell r="X299" t="str">
            <v>C29H50O4</v>
          </cell>
        </row>
        <row r="300">
          <cell r="B300" t="str">
            <v>3061-75-4</v>
          </cell>
          <cell r="C300" t="str">
            <v>3061-75-4</v>
          </cell>
          <cell r="D300"/>
          <cell r="E300"/>
          <cell r="F300"/>
          <cell r="G300"/>
          <cell r="H300" t="str">
            <v xml:space="preserve">Docosanamide
Behenamide
</v>
          </cell>
          <cell r="I300" t="str">
            <v>Behenamide
Docosanamide</v>
          </cell>
          <cell r="J300"/>
          <cell r="K300" t="str">
            <v>Slip agent</v>
          </cell>
          <cell r="L300" t="str">
            <v>x</v>
          </cell>
          <cell r="M300"/>
          <cell r="N300"/>
          <cell r="O300"/>
          <cell r="P300"/>
          <cell r="Q300"/>
          <cell r="R300">
            <v>1</v>
          </cell>
          <cell r="S300"/>
          <cell r="T300"/>
          <cell r="U300"/>
          <cell r="V300">
            <v>3</v>
          </cell>
          <cell r="W300"/>
          <cell r="X300" t="str">
            <v>C22H45NO</v>
          </cell>
        </row>
        <row r="301">
          <cell r="B301"/>
          <cell r="C301" t="e">
            <v>#N/A</v>
          </cell>
          <cell r="D301"/>
          <cell r="E301">
            <v>0</v>
          </cell>
          <cell r="F301"/>
          <cell r="G301"/>
          <cell r="H301" t="str">
            <v>Unknown</v>
          </cell>
          <cell r="I301"/>
          <cell r="J301"/>
          <cell r="K301"/>
          <cell r="L301" t="str">
            <v>x</v>
          </cell>
          <cell r="M301"/>
          <cell r="N301"/>
          <cell r="O301"/>
          <cell r="P301"/>
          <cell r="Q301"/>
          <cell r="R301"/>
          <cell r="S301"/>
          <cell r="T301"/>
          <cell r="U301"/>
          <cell r="V301">
            <v>5</v>
          </cell>
          <cell r="W301"/>
          <cell r="X301"/>
        </row>
        <row r="302">
          <cell r="B302" t="str">
            <v>1338359-94-6</v>
          </cell>
          <cell r="C302" t="e">
            <v>#N/A</v>
          </cell>
          <cell r="D302">
            <v>9.5175199999999993</v>
          </cell>
          <cell r="E302">
            <v>12.8888</v>
          </cell>
          <cell r="F302">
            <v>0</v>
          </cell>
          <cell r="G302"/>
          <cell r="H302" t="str">
            <v>1-​Phenanthrenecarboxyl​ic acid, 1,​2,​3,​4,​4a,​9,​10,​10a-​octahydro-​1,​4a-​dimethyl-​7-​(1-​methylethyl)​-​, 1,​1'-​[1,​2-​ethanediylbis(oxy-​2,​1-​ethanediyl)​] ester, (1R,​1'R,​4aS,​4'aS,​10aR,​10'aR)​-</v>
          </cell>
          <cell r="I302"/>
          <cell r="J302"/>
          <cell r="K302" t="str">
            <v>Rosin ester</v>
          </cell>
          <cell r="L302"/>
          <cell r="M302"/>
          <cell r="N302" t="str">
            <v>PR</v>
          </cell>
          <cell r="O302"/>
          <cell r="P302"/>
          <cell r="Q302"/>
          <cell r="R302"/>
          <cell r="S302"/>
          <cell r="T302"/>
          <cell r="U302" t="str">
            <v>no</v>
          </cell>
          <cell r="V302"/>
          <cell r="W302" t="str">
            <v>high</v>
          </cell>
          <cell r="X302" t="str">
            <v>C46H66O6</v>
          </cell>
        </row>
        <row r="303">
          <cell r="B303" t="str">
            <v>1860899-48-4</v>
          </cell>
          <cell r="C303" t="e">
            <v>#N/A</v>
          </cell>
          <cell r="D303">
            <v>9.62059</v>
          </cell>
          <cell r="E303"/>
          <cell r="F303">
            <v>0</v>
          </cell>
          <cell r="G303"/>
          <cell r="H303" t="str">
            <v>β-​Alanine, N,​N'-​1,​5-​pentanediylbis[N-​dodecyl-</v>
          </cell>
          <cell r="I303"/>
          <cell r="J303"/>
          <cell r="K303" t="str">
            <v>Surfactant</v>
          </cell>
          <cell r="L303"/>
          <cell r="M303"/>
          <cell r="N303" t="str">
            <v>PR</v>
          </cell>
          <cell r="O303"/>
          <cell r="P303"/>
          <cell r="Q303"/>
          <cell r="R303"/>
          <cell r="S303"/>
          <cell r="T303"/>
          <cell r="U303" t="str">
            <v>no</v>
          </cell>
          <cell r="V303"/>
          <cell r="W303" t="str">
            <v>high</v>
          </cell>
          <cell r="X303" t="str">
            <v>C35H70N2O4</v>
          </cell>
        </row>
        <row r="304">
          <cell r="B304"/>
          <cell r="C304" t="e">
            <v>#N/A</v>
          </cell>
          <cell r="D304">
            <v>8.7078199999999999</v>
          </cell>
          <cell r="E304">
            <v>13.072800000000001</v>
          </cell>
          <cell r="F304">
            <v>0</v>
          </cell>
          <cell r="G304"/>
          <cell r="H304"/>
          <cell r="I304"/>
          <cell r="J304"/>
          <cell r="K304" t="str">
            <v>Rosin ester</v>
          </cell>
          <cell r="L304"/>
          <cell r="M304"/>
          <cell r="N304" t="str">
            <v>PR</v>
          </cell>
          <cell r="O304"/>
          <cell r="P304"/>
          <cell r="Q304"/>
          <cell r="R304"/>
          <cell r="S304"/>
          <cell r="T304"/>
          <cell r="U304" t="str">
            <v>no</v>
          </cell>
          <cell r="V304"/>
          <cell r="W304" t="str">
            <v>high</v>
          </cell>
          <cell r="X304" t="str">
            <v>C46H68O6</v>
          </cell>
        </row>
        <row r="305">
          <cell r="B305" t="str">
            <v>67845-93-6</v>
          </cell>
          <cell r="C305" t="str">
            <v>67845-93-6</v>
          </cell>
          <cell r="D305"/>
          <cell r="E305">
            <v>0</v>
          </cell>
          <cell r="F305"/>
          <cell r="G305"/>
          <cell r="H305" t="str">
            <v>3,5-Di-tert-butyl-4-hydroxybenzoic acid, hexadecyl ester</v>
          </cell>
          <cell r="I305" t="str">
            <v>HEXADECYL 3,5-DI-TERT-BUTYL-4-HYDROXYBENZOATE
Cyasorb 2908</v>
          </cell>
          <cell r="J305"/>
          <cell r="K305"/>
          <cell r="L305"/>
          <cell r="M305"/>
          <cell r="N305"/>
          <cell r="O305"/>
          <cell r="P305"/>
          <cell r="Q305"/>
          <cell r="R305"/>
          <cell r="S305"/>
          <cell r="T305"/>
          <cell r="U305" t="str">
            <v>E&amp;L stds Waters 186008063</v>
          </cell>
          <cell r="V305"/>
          <cell r="W305"/>
          <cell r="X305" t="str">
            <v>C31H54O3</v>
          </cell>
        </row>
        <row r="306">
          <cell r="B306"/>
          <cell r="C306" t="e">
            <v>#N/A</v>
          </cell>
          <cell r="D306"/>
          <cell r="E306">
            <v>0</v>
          </cell>
          <cell r="F306"/>
          <cell r="G306"/>
          <cell r="H306" t="str">
            <v>Unknown</v>
          </cell>
          <cell r="I306"/>
          <cell r="J306"/>
          <cell r="K306"/>
          <cell r="L306" t="str">
            <v>x</v>
          </cell>
          <cell r="M306"/>
          <cell r="N306"/>
          <cell r="O306"/>
          <cell r="P306"/>
          <cell r="Q306"/>
          <cell r="R306"/>
          <cell r="S306"/>
          <cell r="T306"/>
          <cell r="U306"/>
          <cell r="V306">
            <v>4</v>
          </cell>
          <cell r="W306"/>
          <cell r="X306" t="str">
            <v>C22H44O2</v>
          </cell>
        </row>
        <row r="307">
          <cell r="B307" t="str">
            <v>8013-07-8</v>
          </cell>
          <cell r="C307" t="str">
            <v>8013-07-8</v>
          </cell>
          <cell r="D307"/>
          <cell r="E307">
            <v>0</v>
          </cell>
          <cell r="F307"/>
          <cell r="G307"/>
          <cell r="H307" t="str">
            <v>Epoxidised soybean oil (ESBO)</v>
          </cell>
          <cell r="I307"/>
          <cell r="J307" t="str">
            <v>ESBO-4</v>
          </cell>
          <cell r="K307"/>
          <cell r="L307"/>
          <cell r="M307"/>
          <cell r="N307" t="str">
            <v>x</v>
          </cell>
          <cell r="O307"/>
          <cell r="P307"/>
          <cell r="Q307"/>
          <cell r="R307"/>
          <cell r="S307"/>
          <cell r="T307"/>
          <cell r="U307">
            <v>834</v>
          </cell>
          <cell r="V307">
            <v>1</v>
          </cell>
          <cell r="W307"/>
          <cell r="X307" t="str">
            <v>C57H102O10</v>
          </cell>
        </row>
        <row r="308">
          <cell r="B308" t="str">
            <v>1709-70-2</v>
          </cell>
          <cell r="C308" t="str">
            <v>1709-70-2</v>
          </cell>
          <cell r="D308"/>
          <cell r="E308">
            <v>0</v>
          </cell>
          <cell r="F308"/>
          <cell r="G308"/>
          <cell r="H308" t="str">
            <v>1,3,5-Trimethyl-2,4,6-tris(3,5-di-tert-butyl-4-hydroxybenzyl)benzene
Phenol, 4,4',4"-[(2,4,6-trimethyl-1,3,5-benzenetriyl)tris(methylene)]tris[2,6-bis(1,1-dimethylethyl)-</v>
          </cell>
          <cell r="I308" t="str">
            <v>2,4,6-TRIS(3,5-DI-TERT-BUTYL-4-HYDROXYBENZYL)MESITYLENE
1,3,5-Trimethyl-2,4,6-tris(3,5,di-t-butyl-4-hydroxybenzyl)benzene
Irganox 1330
Alvinox 100</v>
          </cell>
          <cell r="J308"/>
          <cell r="K308"/>
          <cell r="L308"/>
          <cell r="M308"/>
          <cell r="N308"/>
          <cell r="O308"/>
          <cell r="P308"/>
          <cell r="Q308"/>
          <cell r="R308"/>
          <cell r="S308"/>
          <cell r="T308"/>
          <cell r="U308" t="str">
            <v>E&amp;L stds Waters 186008063</v>
          </cell>
          <cell r="V308"/>
          <cell r="W308"/>
          <cell r="X308" t="str">
            <v>C54H78O3</v>
          </cell>
        </row>
        <row r="309">
          <cell r="B309" t="str">
            <v>1193246-25-1</v>
          </cell>
          <cell r="C309" t="e">
            <v>#N/A</v>
          </cell>
          <cell r="D309">
            <v>8.8957700000000006</v>
          </cell>
          <cell r="E309">
            <v>13.2568</v>
          </cell>
          <cell r="F309">
            <v>0</v>
          </cell>
          <cell r="G309"/>
          <cell r="H309" t="str">
            <v>1-​Phenanthrenecarboxyl​ic acid, 1,​2,​3,​4,​4a,​4b,​5,​9,​10,​10a-​decahydro-​1,​4a-​dimethyl-​7-​(1-​methylethyl)​-​, 1,​1'-​[1,​2-​ethanediylbis(oxy-​2,​1-​ethanediyl)​] ester, (1R,​1'R,​4aR,​4'aR,​4bS,​4'bS,​10aR,​10'aR)​-</v>
          </cell>
          <cell r="I309"/>
          <cell r="J309"/>
          <cell r="K309" t="str">
            <v>Rosin ester</v>
          </cell>
          <cell r="L309"/>
          <cell r="M309"/>
          <cell r="N309" t="str">
            <v>PR</v>
          </cell>
          <cell r="O309"/>
          <cell r="P309"/>
          <cell r="Q309"/>
          <cell r="R309"/>
          <cell r="S309"/>
          <cell r="T309"/>
          <cell r="U309" t="str">
            <v>no</v>
          </cell>
          <cell r="V309"/>
          <cell r="W309" t="str">
            <v>high</v>
          </cell>
          <cell r="X309" t="str">
            <v>C46H70O6</v>
          </cell>
        </row>
        <row r="310">
          <cell r="B310" t="str">
            <v>103597-45-1</v>
          </cell>
          <cell r="C310" t="str">
            <v>103597-45-1</v>
          </cell>
          <cell r="D310"/>
          <cell r="E310"/>
          <cell r="F310"/>
          <cell r="G310"/>
          <cell r="H310" t="str">
            <v>2,2′-Methylenebis[6-(2H-benzotriazol-2-yl)-4-(1,1,3,3-tetramethylbutyl)phenol]</v>
          </cell>
          <cell r="I310" t="str">
            <v>Tinuvin 360</v>
          </cell>
          <cell r="J310"/>
          <cell r="K310"/>
          <cell r="L310"/>
          <cell r="M310"/>
          <cell r="N310"/>
          <cell r="O310"/>
          <cell r="P310"/>
          <cell r="Q310"/>
          <cell r="R310"/>
          <cell r="S310"/>
          <cell r="T310"/>
          <cell r="U310" t="str">
            <v>E&amp;L stds Waters 186008063</v>
          </cell>
          <cell r="V310"/>
          <cell r="W310"/>
          <cell r="X310" t="str">
            <v>C41H50N6O2</v>
          </cell>
        </row>
        <row r="311">
          <cell r="B311"/>
          <cell r="C311" t="e">
            <v>#N/A</v>
          </cell>
          <cell r="D311"/>
          <cell r="E311">
            <v>0</v>
          </cell>
          <cell r="F311"/>
          <cell r="G311"/>
          <cell r="H311" t="str">
            <v>Unknown</v>
          </cell>
          <cell r="I311"/>
          <cell r="J311"/>
          <cell r="K311"/>
          <cell r="L311" t="str">
            <v>x</v>
          </cell>
          <cell r="M311"/>
          <cell r="N311"/>
          <cell r="O311"/>
          <cell r="P311"/>
          <cell r="Q311"/>
          <cell r="R311"/>
          <cell r="S311"/>
          <cell r="T311"/>
          <cell r="U311"/>
          <cell r="V311">
            <v>4</v>
          </cell>
          <cell r="W311"/>
          <cell r="X311" t="str">
            <v>C32H70O6N4</v>
          </cell>
        </row>
        <row r="312">
          <cell r="B312"/>
          <cell r="C312" t="e">
            <v>#N/A</v>
          </cell>
          <cell r="D312"/>
          <cell r="E312">
            <v>0</v>
          </cell>
          <cell r="F312"/>
          <cell r="G312"/>
          <cell r="H312" t="str">
            <v>Unknown</v>
          </cell>
          <cell r="I312"/>
          <cell r="J312"/>
          <cell r="K312"/>
          <cell r="L312" t="str">
            <v>x</v>
          </cell>
          <cell r="M312"/>
          <cell r="N312"/>
          <cell r="O312"/>
          <cell r="P312"/>
          <cell r="Q312"/>
          <cell r="R312"/>
          <cell r="S312"/>
          <cell r="T312"/>
          <cell r="U312"/>
          <cell r="V312">
            <v>4</v>
          </cell>
          <cell r="W312"/>
          <cell r="X312" t="str">
            <v>C24H48O2</v>
          </cell>
        </row>
        <row r="313">
          <cell r="B313"/>
          <cell r="C313" t="e">
            <v>#N/A</v>
          </cell>
          <cell r="D313"/>
          <cell r="E313">
            <v>0</v>
          </cell>
          <cell r="F313"/>
          <cell r="G313"/>
          <cell r="H313" t="str">
            <v>Unknown</v>
          </cell>
          <cell r="I313"/>
          <cell r="J313"/>
          <cell r="K313"/>
          <cell r="L313" t="str">
            <v>x</v>
          </cell>
          <cell r="M313"/>
          <cell r="N313"/>
          <cell r="O313"/>
          <cell r="P313"/>
          <cell r="Q313"/>
          <cell r="R313"/>
          <cell r="S313"/>
          <cell r="T313"/>
          <cell r="U313"/>
          <cell r="V313">
            <v>4</v>
          </cell>
          <cell r="W313"/>
          <cell r="X313" t="str">
            <v>C34H72O6N4</v>
          </cell>
        </row>
        <row r="314">
          <cell r="B314"/>
          <cell r="C314" t="e">
            <v>#N/A</v>
          </cell>
          <cell r="D314">
            <v>10.3194</v>
          </cell>
          <cell r="E314"/>
          <cell r="F314">
            <v>0</v>
          </cell>
          <cell r="G314"/>
          <cell r="H314" t="str">
            <v>Rosin ester</v>
          </cell>
          <cell r="I314"/>
          <cell r="J314"/>
          <cell r="K314" t="str">
            <v>Rosin ester</v>
          </cell>
          <cell r="L314"/>
          <cell r="M314"/>
          <cell r="N314" t="str">
            <v>PR</v>
          </cell>
          <cell r="O314"/>
          <cell r="P314"/>
          <cell r="Q314"/>
          <cell r="R314"/>
          <cell r="S314"/>
          <cell r="T314"/>
          <cell r="U314" t="str">
            <v>no</v>
          </cell>
          <cell r="V314"/>
          <cell r="W314" t="str">
            <v>high</v>
          </cell>
          <cell r="X314" t="str">
            <v>C46H74O6</v>
          </cell>
        </row>
        <row r="315">
          <cell r="B315"/>
          <cell r="C315" t="e">
            <v>#N/A</v>
          </cell>
          <cell r="D315"/>
          <cell r="E315">
            <v>0</v>
          </cell>
          <cell r="F315"/>
          <cell r="G315"/>
          <cell r="H315" t="str">
            <v>Unknown</v>
          </cell>
          <cell r="I315"/>
          <cell r="J315"/>
          <cell r="K315"/>
          <cell r="L315" t="str">
            <v>x</v>
          </cell>
          <cell r="M315"/>
          <cell r="N315"/>
          <cell r="O315"/>
          <cell r="P315"/>
          <cell r="Q315"/>
          <cell r="R315"/>
          <cell r="S315"/>
          <cell r="T315"/>
          <cell r="U315"/>
          <cell r="V315">
            <v>4</v>
          </cell>
          <cell r="W315"/>
          <cell r="X315" t="str">
            <v>C35H74O6N4</v>
          </cell>
        </row>
        <row r="316">
          <cell r="B316"/>
          <cell r="C316" t="e">
            <v>#N/A</v>
          </cell>
          <cell r="D316"/>
          <cell r="E316">
            <v>0</v>
          </cell>
          <cell r="F316"/>
          <cell r="G316"/>
          <cell r="H316" t="str">
            <v>Unknown</v>
          </cell>
          <cell r="I316"/>
          <cell r="J316"/>
          <cell r="K316"/>
          <cell r="L316" t="str">
            <v>x</v>
          </cell>
          <cell r="M316"/>
          <cell r="N316"/>
          <cell r="O316"/>
          <cell r="P316"/>
          <cell r="Q316"/>
          <cell r="R316"/>
          <cell r="S316"/>
          <cell r="T316"/>
          <cell r="U316"/>
          <cell r="V316">
            <v>5</v>
          </cell>
          <cell r="W316"/>
          <cell r="X316"/>
        </row>
        <row r="317">
          <cell r="B317" t="str">
            <v>31570-04-4</v>
          </cell>
          <cell r="C317" t="str">
            <v>31570-04-4</v>
          </cell>
          <cell r="D317"/>
          <cell r="E317"/>
          <cell r="F317"/>
          <cell r="G317"/>
          <cell r="H317" t="str">
            <v>Phosphorous acid, tris(2,4-di-tert-butylphenyl) ester</v>
          </cell>
          <cell r="I317" t="str">
            <v>TRIS(2,4-DI-TERT-BUTYLPHENYL) PHOSPHITE
Irgafos 168
Tris(2,4-di-tert-butylphenyl) phosphite</v>
          </cell>
          <cell r="J317"/>
          <cell r="K317"/>
          <cell r="L317"/>
          <cell r="M317"/>
          <cell r="N317"/>
          <cell r="O317"/>
          <cell r="P317"/>
          <cell r="Q317"/>
          <cell r="R317">
            <v>1</v>
          </cell>
          <cell r="S317"/>
          <cell r="T317"/>
          <cell r="U317"/>
          <cell r="V317">
            <v>2</v>
          </cell>
          <cell r="W317"/>
          <cell r="X317" t="str">
            <v>C42H63O3P</v>
          </cell>
        </row>
        <row r="318">
          <cell r="B318"/>
          <cell r="C318" t="e">
            <v>#N/A</v>
          </cell>
          <cell r="D318">
            <v>14.438700000000001</v>
          </cell>
          <cell r="E318">
            <v>19.494</v>
          </cell>
          <cell r="F318">
            <v>0</v>
          </cell>
          <cell r="G318"/>
          <cell r="H318" t="str">
            <v>Rosin ester glycerol</v>
          </cell>
          <cell r="I318"/>
          <cell r="J318"/>
          <cell r="K318" t="str">
            <v>Rosin ester</v>
          </cell>
          <cell r="L318"/>
          <cell r="M318"/>
          <cell r="N318" t="str">
            <v>PR</v>
          </cell>
          <cell r="O318"/>
          <cell r="P318"/>
          <cell r="Q318"/>
          <cell r="R318"/>
          <cell r="S318"/>
          <cell r="T318"/>
          <cell r="U318" t="str">
            <v>no</v>
          </cell>
          <cell r="V318"/>
          <cell r="W318" t="str">
            <v>high</v>
          </cell>
          <cell r="X318" t="str">
            <v>C63H88O6</v>
          </cell>
        </row>
        <row r="319">
          <cell r="B319"/>
          <cell r="C319" t="e">
            <v>#N/A</v>
          </cell>
          <cell r="D319">
            <v>19.192299999999999</v>
          </cell>
          <cell r="E319">
            <v>23.417999999999999</v>
          </cell>
          <cell r="F319">
            <v>0</v>
          </cell>
          <cell r="G319"/>
          <cell r="H319"/>
          <cell r="I319" t="str">
            <v>1,2-Dilinoleoyl-3-Olein</v>
          </cell>
          <cell r="J319" t="str">
            <v>OLL</v>
          </cell>
          <cell r="K319"/>
          <cell r="L319"/>
          <cell r="M319"/>
          <cell r="N319" t="str">
            <v>rPP</v>
          </cell>
          <cell r="O319"/>
          <cell r="P319"/>
          <cell r="Q319"/>
          <cell r="R319"/>
          <cell r="S319"/>
          <cell r="T319"/>
          <cell r="U319" t="str">
            <v>no</v>
          </cell>
          <cell r="V319">
            <v>3</v>
          </cell>
          <cell r="W319"/>
          <cell r="X319" t="str">
            <v>C57H100O6</v>
          </cell>
        </row>
        <row r="320">
          <cell r="B320" t="str">
            <v>122-32-7</v>
          </cell>
          <cell r="C320" t="str">
            <v>122-32-7</v>
          </cell>
          <cell r="D320"/>
          <cell r="E320"/>
          <cell r="F320"/>
          <cell r="G320"/>
          <cell r="H320" t="str">
            <v>Glycerol, esters with oleic acid</v>
          </cell>
          <cell r="I320" t="str">
            <v>9-Octadecenoic acid (Z)-, 1,2,3-propanetriyl ester-
Glycerol trioleate</v>
          </cell>
          <cell r="J320"/>
          <cell r="K320"/>
          <cell r="L320"/>
          <cell r="M320"/>
          <cell r="N320"/>
          <cell r="O320"/>
          <cell r="P320"/>
          <cell r="Q320"/>
          <cell r="R320"/>
          <cell r="S320"/>
          <cell r="T320"/>
          <cell r="U320"/>
          <cell r="V320">
            <v>4</v>
          </cell>
          <cell r="W320"/>
          <cell r="X320" t="str">
            <v>C57H104O6</v>
          </cell>
        </row>
        <row r="321">
          <cell r="B321" t="str">
            <v>52302-99-5</v>
          </cell>
          <cell r="C321" t="str">
            <v>52302-99-5</v>
          </cell>
          <cell r="D321"/>
          <cell r="E321"/>
          <cell r="F321"/>
          <cell r="G321"/>
          <cell r="H321" t="str">
            <v>Phenol, 3-pentadec-8-enyl</v>
          </cell>
          <cell r="I321" t="str">
            <v>Component of cardanol
3-Pentadec-8-enyl phenol
Cardanol monoene</v>
          </cell>
          <cell r="J321"/>
          <cell r="K321"/>
          <cell r="L321"/>
          <cell r="M321"/>
          <cell r="N321"/>
          <cell r="O321"/>
          <cell r="P321"/>
          <cell r="Q321"/>
          <cell r="R321"/>
          <cell r="S321"/>
          <cell r="T321"/>
          <cell r="U321"/>
          <cell r="V321"/>
          <cell r="W321"/>
          <cell r="X321" t="str">
            <v>C21H34O</v>
          </cell>
        </row>
        <row r="322">
          <cell r="B322" t="str">
            <v>101-77-9</v>
          </cell>
          <cell r="C322" t="str">
            <v>101-77-9</v>
          </cell>
          <cell r="D322">
            <v>1.93892</v>
          </cell>
          <cell r="E322">
            <v>1.7549999999999999</v>
          </cell>
          <cell r="F322">
            <v>0</v>
          </cell>
          <cell r="G322"/>
          <cell r="H322" t="str">
            <v xml:space="preserve">4,4'-methylene dianiline                                                                                                                              </v>
          </cell>
          <cell r="I322" t="str">
            <v>Bis(4-aminophenyl)methane
4,4'-METHYLENEDIANILINE
MDA</v>
          </cell>
          <cell r="J322"/>
          <cell r="K322"/>
          <cell r="L322"/>
          <cell r="M322"/>
          <cell r="N322" t="str">
            <v>x</v>
          </cell>
          <cell r="O322"/>
          <cell r="P322" t="str">
            <v>x</v>
          </cell>
          <cell r="Q322"/>
          <cell r="R322"/>
          <cell r="S322" t="str">
            <v>x</v>
          </cell>
          <cell r="T322"/>
          <cell r="U322">
            <v>873</v>
          </cell>
          <cell r="V322">
            <v>1</v>
          </cell>
          <cell r="W322"/>
          <cell r="X322" t="str">
            <v>C13H14N2</v>
          </cell>
        </row>
        <row r="323">
          <cell r="B323" t="str">
            <v>124-04-9</v>
          </cell>
          <cell r="C323" t="str">
            <v>124-04-9</v>
          </cell>
          <cell r="D323"/>
          <cell r="E323"/>
          <cell r="F323"/>
          <cell r="G323"/>
          <cell r="H323" t="str">
            <v>Adipic acid</v>
          </cell>
          <cell r="I323" t="str">
            <v>Hexanedioic acid</v>
          </cell>
          <cell r="J323"/>
          <cell r="K323"/>
          <cell r="L323"/>
          <cell r="M323"/>
          <cell r="N323" t="str">
            <v>DUND-101548</v>
          </cell>
          <cell r="O323"/>
          <cell r="P323"/>
          <cell r="Q323"/>
          <cell r="R323"/>
          <cell r="S323"/>
          <cell r="T323"/>
          <cell r="U323">
            <v>861</v>
          </cell>
          <cell r="V323"/>
          <cell r="W323"/>
          <cell r="X323" t="str">
            <v>C6H10O4</v>
          </cell>
        </row>
        <row r="324">
          <cell r="B324"/>
          <cell r="C324" t="e">
            <v>#N/A</v>
          </cell>
          <cell r="D324"/>
          <cell r="E324"/>
          <cell r="F324"/>
          <cell r="G324"/>
          <cell r="H324" t="str">
            <v>Cyclic oligoester</v>
          </cell>
          <cell r="I324"/>
          <cell r="J324" t="str">
            <v>5HB (C)</v>
          </cell>
          <cell r="K324" t="str">
            <v>Oligoester</v>
          </cell>
          <cell r="L324" t="str">
            <v>x</v>
          </cell>
          <cell r="M324"/>
          <cell r="N324"/>
          <cell r="O324"/>
          <cell r="P324"/>
          <cell r="Q324"/>
          <cell r="R324"/>
          <cell r="S324"/>
          <cell r="T324"/>
          <cell r="U324"/>
          <cell r="V324">
            <v>2</v>
          </cell>
          <cell r="W324"/>
          <cell r="X324" t="str">
            <v>C20H30O10</v>
          </cell>
        </row>
        <row r="325">
          <cell r="B325"/>
          <cell r="C325" t="e">
            <v>#N/A</v>
          </cell>
          <cell r="D325"/>
          <cell r="E325">
            <v>0</v>
          </cell>
          <cell r="F325"/>
          <cell r="G325"/>
          <cell r="H325" t="str">
            <v>Unknown</v>
          </cell>
          <cell r="I325"/>
          <cell r="J325"/>
          <cell r="K325"/>
          <cell r="L325" t="str">
            <v>x</v>
          </cell>
          <cell r="M325"/>
          <cell r="N325"/>
          <cell r="O325"/>
          <cell r="P325"/>
          <cell r="Q325"/>
          <cell r="R325"/>
          <cell r="S325"/>
          <cell r="T325"/>
          <cell r="U325"/>
          <cell r="V325">
            <v>4</v>
          </cell>
          <cell r="W325"/>
          <cell r="X325" t="str">
            <v>C23H26O3</v>
          </cell>
        </row>
        <row r="326">
          <cell r="B326" t="str">
            <v>72406-26-9</v>
          </cell>
          <cell r="C326" t="str">
            <v>72406-26-9</v>
          </cell>
          <cell r="D326">
            <v>1.0505199999999999</v>
          </cell>
          <cell r="E326">
            <v>0.65059999999999996</v>
          </cell>
          <cell r="F326">
            <v>0</v>
          </cell>
          <cell r="G326"/>
          <cell r="H326" t="str">
            <v xml:space="preserve">Bisphenol F bis(2,3-dihydroxypropyl) ether mixture of: o-o; o-p; p-p                                                                                  </v>
          </cell>
          <cell r="I326" t="str">
            <v>BFDGE.2H2O (3 isomers)</v>
          </cell>
          <cell r="J326" t="str">
            <v xml:space="preserve">BFDGE.2H2O </v>
          </cell>
          <cell r="K326"/>
          <cell r="L326"/>
          <cell r="M326"/>
          <cell r="N326" t="str">
            <v>x</v>
          </cell>
          <cell r="O326"/>
          <cell r="P326" t="str">
            <v>x</v>
          </cell>
          <cell r="Q326"/>
          <cell r="R326"/>
          <cell r="S326" t="str">
            <v>x</v>
          </cell>
          <cell r="T326"/>
          <cell r="U326">
            <v>35</v>
          </cell>
          <cell r="V326">
            <v>1</v>
          </cell>
          <cell r="W326"/>
          <cell r="X326" t="str">
            <v>C19H24O6</v>
          </cell>
        </row>
        <row r="327">
          <cell r="B327" t="str">
            <v>57472-68-1</v>
          </cell>
          <cell r="C327" t="str">
            <v>57472-68-1</v>
          </cell>
          <cell r="D327">
            <v>2.5787800000000001</v>
          </cell>
          <cell r="E327">
            <v>2.3639999999999999</v>
          </cell>
          <cell r="F327">
            <v>0</v>
          </cell>
          <cell r="G327"/>
          <cell r="H327" t="str">
            <v>Dipropyleneglycol diacrylate (isomers)
Acrylic acid, diester with dipropyleneglycol</v>
          </cell>
          <cell r="I327"/>
          <cell r="J327" t="str">
            <v>DPGDA
dipropylene glycol diacrylate
2-Propenoic acid, oxybis(methyl-2,1-ethanediyl) ester</v>
          </cell>
          <cell r="K327" t="str">
            <v>Acrylate for UV inks</v>
          </cell>
          <cell r="L327"/>
          <cell r="M327" t="str">
            <v>x</v>
          </cell>
          <cell r="N327" t="str">
            <v>x</v>
          </cell>
          <cell r="O327"/>
          <cell r="P327"/>
          <cell r="Q327"/>
          <cell r="R327"/>
          <cell r="S327" t="str">
            <v>x</v>
          </cell>
          <cell r="T327"/>
          <cell r="U327">
            <v>979</v>
          </cell>
          <cell r="V327">
            <v>1</v>
          </cell>
          <cell r="W327"/>
          <cell r="X327" t="str">
            <v>C12H18O5</v>
          </cell>
        </row>
        <row r="328">
          <cell r="B328" t="str">
            <v>2095-03-6</v>
          </cell>
          <cell r="C328" t="str">
            <v>2095-03-6</v>
          </cell>
          <cell r="D328">
            <v>3.1237900000000001</v>
          </cell>
          <cell r="E328">
            <v>3.1806000000000001</v>
          </cell>
          <cell r="F328">
            <v>0</v>
          </cell>
          <cell r="G328"/>
          <cell r="H328" t="str">
            <v>Bisphenol F diglycidyl ether</v>
          </cell>
          <cell r="I328" t="str">
            <v>BFDGE</v>
          </cell>
          <cell r="J328" t="str">
            <v>BFDGE
See:
12976; 13460; 39665;
22552 and 68200 = NOGE</v>
          </cell>
          <cell r="K328"/>
          <cell r="L328"/>
          <cell r="M328"/>
          <cell r="N328" t="str">
            <v>x</v>
          </cell>
          <cell r="O328"/>
          <cell r="P328" t="str">
            <v>x</v>
          </cell>
          <cell r="Q328"/>
          <cell r="R328"/>
          <cell r="S328" t="str">
            <v>x</v>
          </cell>
          <cell r="T328"/>
          <cell r="U328">
            <v>50</v>
          </cell>
          <cell r="V328">
            <v>1</v>
          </cell>
          <cell r="W328"/>
          <cell r="X328" t="str">
            <v>C19H20O4</v>
          </cell>
        </row>
        <row r="329">
          <cell r="B329" t="str">
            <v>1077-16-3</v>
          </cell>
          <cell r="C329" t="e">
            <v>#N/A</v>
          </cell>
          <cell r="D329">
            <v>5.1380299999999997</v>
          </cell>
          <cell r="E329">
            <v>5.2859999999999996</v>
          </cell>
          <cell r="F329">
            <v>0</v>
          </cell>
          <cell r="G329"/>
          <cell r="H329" t="str">
            <v>n-Hexylbenzene</v>
          </cell>
          <cell r="I329"/>
          <cell r="J329"/>
          <cell r="K329"/>
          <cell r="L329"/>
          <cell r="M329"/>
          <cell r="N329" t="str">
            <v>x</v>
          </cell>
          <cell r="O329"/>
          <cell r="P329" t="str">
            <v>o</v>
          </cell>
          <cell r="Q329"/>
          <cell r="R329"/>
          <cell r="S329" t="str">
            <v>x</v>
          </cell>
          <cell r="T329"/>
          <cell r="U329">
            <v>550</v>
          </cell>
          <cell r="V329">
            <v>1</v>
          </cell>
          <cell r="W329"/>
          <cell r="X329" t="str">
            <v>C12H18</v>
          </cell>
        </row>
        <row r="330">
          <cell r="B330" t="str">
            <v>112-40-3</v>
          </cell>
          <cell r="C330" t="str">
            <v>112-40-3</v>
          </cell>
          <cell r="D330">
            <v>5.7241600000000004</v>
          </cell>
          <cell r="E330">
            <v>7.0419999999999998</v>
          </cell>
          <cell r="F330">
            <v>0</v>
          </cell>
          <cell r="G330"/>
          <cell r="H330" t="str">
            <v>Dodecane</v>
          </cell>
          <cell r="I330"/>
          <cell r="J330"/>
          <cell r="K330"/>
          <cell r="L330"/>
          <cell r="M330"/>
          <cell r="N330" t="str">
            <v>x</v>
          </cell>
          <cell r="O330" t="str">
            <v>IS</v>
          </cell>
          <cell r="P330" t="str">
            <v>o</v>
          </cell>
          <cell r="Q330"/>
          <cell r="R330"/>
          <cell r="S330" t="str">
            <v>x</v>
          </cell>
          <cell r="T330"/>
          <cell r="U330">
            <v>164</v>
          </cell>
          <cell r="V330">
            <v>1</v>
          </cell>
          <cell r="W330"/>
          <cell r="X330" t="str">
            <v>C12H26</v>
          </cell>
        </row>
        <row r="331">
          <cell r="B331" t="str">
            <v>1460-02-2</v>
          </cell>
          <cell r="C331" t="e">
            <v>#N/A</v>
          </cell>
          <cell r="D331"/>
          <cell r="E331">
            <v>0</v>
          </cell>
          <cell r="F331"/>
          <cell r="G331"/>
          <cell r="H331" t="str">
            <v>1,3,5-Tri-tert-butylbenzene</v>
          </cell>
          <cell r="I331"/>
          <cell r="J331"/>
          <cell r="K331"/>
          <cell r="L331"/>
          <cell r="M331"/>
          <cell r="N331" t="str">
            <v>x</v>
          </cell>
          <cell r="O331" t="str">
            <v>IS</v>
          </cell>
          <cell r="P331" t="str">
            <v>o</v>
          </cell>
          <cell r="Q331"/>
          <cell r="R331"/>
          <cell r="S331" t="str">
            <v>x</v>
          </cell>
          <cell r="T331"/>
          <cell r="U331">
            <v>968</v>
          </cell>
          <cell r="V331">
            <v>1</v>
          </cell>
          <cell r="W331"/>
          <cell r="X331" t="str">
            <v>C18H30</v>
          </cell>
        </row>
        <row r="332">
          <cell r="B332" t="str">
            <v>198-55-0</v>
          </cell>
          <cell r="C332" t="e">
            <v>#N/A</v>
          </cell>
          <cell r="D332">
            <v>1.9856799999999999</v>
          </cell>
          <cell r="E332">
            <v>6.1239999999999997</v>
          </cell>
          <cell r="F332">
            <v>0</v>
          </cell>
          <cell r="G332"/>
          <cell r="H332" t="str">
            <v>Perylene</v>
          </cell>
          <cell r="I332"/>
          <cell r="J332"/>
          <cell r="K332"/>
          <cell r="L332"/>
          <cell r="M332"/>
          <cell r="N332" t="str">
            <v>x</v>
          </cell>
          <cell r="O332" t="str">
            <v>IS</v>
          </cell>
          <cell r="P332"/>
          <cell r="Q332"/>
          <cell r="R332"/>
          <cell r="S332" t="str">
            <v>x</v>
          </cell>
          <cell r="T332"/>
          <cell r="U332">
            <v>970</v>
          </cell>
          <cell r="V332">
            <v>1</v>
          </cell>
          <cell r="W332"/>
          <cell r="X332" t="str">
            <v>C20H12</v>
          </cell>
        </row>
        <row r="333">
          <cell r="B333" t="str">
            <v>481-21-0</v>
          </cell>
          <cell r="C333" t="e">
            <v>#N/A</v>
          </cell>
          <cell r="D333">
            <v>10.712300000000001</v>
          </cell>
          <cell r="E333">
            <v>12.090999999999999</v>
          </cell>
          <cell r="F333">
            <v>0</v>
          </cell>
          <cell r="G333"/>
          <cell r="H333" t="str">
            <v>5 alpha-Cholestane</v>
          </cell>
          <cell r="I333"/>
          <cell r="J333"/>
          <cell r="K333"/>
          <cell r="L333"/>
          <cell r="M333"/>
          <cell r="N333" t="str">
            <v>x</v>
          </cell>
          <cell r="O333" t="str">
            <v>IS</v>
          </cell>
          <cell r="P333" t="str">
            <v>o</v>
          </cell>
          <cell r="Q333"/>
          <cell r="R333"/>
          <cell r="S333" t="str">
            <v>x</v>
          </cell>
          <cell r="T333"/>
          <cell r="U333">
            <v>965</v>
          </cell>
          <cell r="V333">
            <v>1</v>
          </cell>
          <cell r="W333"/>
          <cell r="X333" t="str">
            <v>C27H48</v>
          </cell>
        </row>
        <row r="334">
          <cell r="B334" t="str">
            <v>1120-21-4</v>
          </cell>
          <cell r="C334" t="str">
            <v>1120-21-4</v>
          </cell>
          <cell r="D334">
            <v>5.1711999999999998</v>
          </cell>
          <cell r="E334">
            <v>6.5129999999999999</v>
          </cell>
          <cell r="F334">
            <v>0</v>
          </cell>
          <cell r="G334"/>
          <cell r="H334" t="str">
            <v>Undecane</v>
          </cell>
          <cell r="I334"/>
          <cell r="J334"/>
          <cell r="K334" t="str">
            <v>Swiss ordinance</v>
          </cell>
          <cell r="L334"/>
          <cell r="M334"/>
          <cell r="N334" t="str">
            <v>x</v>
          </cell>
          <cell r="O334" t="str">
            <v>IS</v>
          </cell>
          <cell r="P334" t="str">
            <v>o</v>
          </cell>
          <cell r="Q334"/>
          <cell r="R334"/>
          <cell r="S334" t="str">
            <v>x</v>
          </cell>
          <cell r="T334"/>
          <cell r="U334">
            <v>484</v>
          </cell>
          <cell r="V334">
            <v>1</v>
          </cell>
          <cell r="W334"/>
          <cell r="X334" t="str">
            <v>C11H24</v>
          </cell>
        </row>
        <row r="335">
          <cell r="B335" t="str">
            <v>1173020-38-6</v>
          </cell>
          <cell r="C335" t="e">
            <v>#N/A</v>
          </cell>
          <cell r="D335"/>
          <cell r="E335">
            <v>0</v>
          </cell>
          <cell r="F335"/>
          <cell r="G335"/>
          <cell r="H335" t="str">
            <v>4-(3,6-dimethyl-3-heptyl)phenol ring-13C6</v>
          </cell>
          <cell r="I335" t="str">
            <v>4-NP-C13</v>
          </cell>
          <cell r="J335"/>
          <cell r="K335"/>
          <cell r="L335"/>
          <cell r="M335"/>
          <cell r="N335" t="str">
            <v>x</v>
          </cell>
          <cell r="O335" t="str">
            <v>IS</v>
          </cell>
          <cell r="P335"/>
          <cell r="Q335"/>
          <cell r="R335"/>
          <cell r="S335"/>
          <cell r="T335"/>
          <cell r="U335"/>
          <cell r="V335">
            <v>1</v>
          </cell>
          <cell r="W335"/>
          <cell r="X335" t="str">
            <v>C15H24O</v>
          </cell>
        </row>
        <row r="336">
          <cell r="B336" t="str">
            <v>120-12-7</v>
          </cell>
          <cell r="C336" t="e">
            <v>#N/A</v>
          </cell>
          <cell r="D336">
            <v>4.03</v>
          </cell>
          <cell r="E336">
            <v>0</v>
          </cell>
          <cell r="F336"/>
          <cell r="G336"/>
          <cell r="H336" t="str">
            <v>Anthracene</v>
          </cell>
          <cell r="I336"/>
          <cell r="J336"/>
          <cell r="K336"/>
          <cell r="L336"/>
          <cell r="M336"/>
          <cell r="N336" t="str">
            <v>x</v>
          </cell>
          <cell r="O336" t="str">
            <v>IS</v>
          </cell>
          <cell r="P336" t="str">
            <v>o</v>
          </cell>
          <cell r="Q336"/>
          <cell r="R336"/>
          <cell r="S336" t="str">
            <v>x</v>
          </cell>
          <cell r="T336"/>
          <cell r="U336">
            <v>26</v>
          </cell>
          <cell r="V336">
            <v>1</v>
          </cell>
          <cell r="W336"/>
          <cell r="X336" t="str">
            <v>C14H10</v>
          </cell>
        </row>
        <row r="337">
          <cell r="B337" t="str">
            <v>2208-05-1</v>
          </cell>
          <cell r="C337" t="str">
            <v>2208-05-1</v>
          </cell>
          <cell r="D337">
            <v>2</v>
          </cell>
          <cell r="E337">
            <v>0</v>
          </cell>
          <cell r="F337"/>
          <cell r="G337"/>
          <cell r="H337" t="str">
            <v>Benzoic acid, 2-(dimethylamino)ethyl ester
2-Dimethylaminobenzoic acid, ethyl ester</v>
          </cell>
          <cell r="I337" t="str">
            <v>Ethyl 2-dimethylamino benzoate
2-(Dimethylamino)ethyl benzoate
Quantacure DMB, Speedcure DMB</v>
          </cell>
          <cell r="J337"/>
          <cell r="K337" t="str">
            <v>Photoinitiators</v>
          </cell>
          <cell r="L337"/>
          <cell r="M337"/>
          <cell r="N337" t="str">
            <v>x</v>
          </cell>
          <cell r="O337"/>
          <cell r="P337"/>
          <cell r="Q337"/>
          <cell r="R337"/>
          <cell r="S337"/>
          <cell r="T337"/>
          <cell r="U337">
            <v>916</v>
          </cell>
          <cell r="V337">
            <v>1</v>
          </cell>
          <cell r="W337"/>
          <cell r="X337" t="str">
            <v>C11H15NO2</v>
          </cell>
        </row>
        <row r="338">
          <cell r="B338" t="str">
            <v>24157-81-1</v>
          </cell>
          <cell r="C338" t="e">
            <v>#N/A</v>
          </cell>
          <cell r="D338"/>
          <cell r="E338">
            <v>0</v>
          </cell>
          <cell r="F338"/>
          <cell r="G338"/>
          <cell r="H338" t="str">
            <v>Di-isopropylnaphthalene</v>
          </cell>
          <cell r="I338"/>
          <cell r="J338"/>
          <cell r="K338"/>
          <cell r="L338"/>
          <cell r="M338"/>
          <cell r="N338" t="str">
            <v>x</v>
          </cell>
          <cell r="O338"/>
          <cell r="P338"/>
          <cell r="Q338"/>
          <cell r="R338"/>
          <cell r="S338"/>
          <cell r="T338"/>
          <cell r="U338">
            <v>546</v>
          </cell>
          <cell r="V338">
            <v>1</v>
          </cell>
          <cell r="W338"/>
          <cell r="X338" t="str">
            <v>C16H20</v>
          </cell>
        </row>
        <row r="339">
          <cell r="B339" t="str">
            <v>26523-78-4</v>
          </cell>
          <cell r="C339" t="str">
            <v>26523-78-4</v>
          </cell>
          <cell r="D339"/>
          <cell r="E339"/>
          <cell r="F339"/>
          <cell r="G339"/>
          <cell r="H339" t="str">
            <v>Tris-(monononylphenyl)-phosphite</v>
          </cell>
          <cell r="I339" t="str">
            <v>TNPP</v>
          </cell>
          <cell r="J339" t="str">
            <v>TNPP</v>
          </cell>
          <cell r="K339"/>
          <cell r="L339"/>
          <cell r="M339"/>
          <cell r="N339" t="str">
            <v>x</v>
          </cell>
          <cell r="O339"/>
          <cell r="P339"/>
          <cell r="Q339"/>
          <cell r="R339"/>
          <cell r="S339"/>
          <cell r="T339"/>
          <cell r="U339" t="str">
            <v>PC581</v>
          </cell>
          <cell r="V339">
            <v>1</v>
          </cell>
          <cell r="W339"/>
          <cell r="X339" t="str">
            <v>C45H69O3P</v>
          </cell>
        </row>
        <row r="340">
          <cell r="B340" t="str">
            <v>272460-97-6</v>
          </cell>
          <cell r="C340" t="str">
            <v>272460-97-6</v>
          </cell>
          <cell r="D340">
            <v>7.3280200000000004</v>
          </cell>
          <cell r="E340">
            <v>6.5328999999999997</v>
          </cell>
          <cell r="F340">
            <v>0</v>
          </cell>
          <cell r="G340"/>
          <cell r="H340" t="str">
            <v>1-Propanone,1-[4-[(4-benzoylphenyl)thio]phenyl]-2-methyl-2-[(4-methylphenyl)sulfonyl]-</v>
          </cell>
          <cell r="I340" t="str">
            <v>Esacure 1001M</v>
          </cell>
          <cell r="J340" t="str">
            <v>BTSO</v>
          </cell>
          <cell r="K340" t="str">
            <v>Photoinitiators</v>
          </cell>
          <cell r="L340"/>
          <cell r="M340"/>
          <cell r="N340" t="str">
            <v>x</v>
          </cell>
          <cell r="O340"/>
          <cell r="P340"/>
          <cell r="Q340"/>
          <cell r="R340"/>
          <cell r="S340"/>
          <cell r="T340"/>
          <cell r="U340">
            <v>977</v>
          </cell>
          <cell r="V340">
            <v>1</v>
          </cell>
          <cell r="W340"/>
          <cell r="X340" t="str">
            <v>C30H26O4S2</v>
          </cell>
        </row>
        <row r="341">
          <cell r="B341" t="str">
            <v>2795-39-3</v>
          </cell>
          <cell r="C341" t="e">
            <v>#N/A</v>
          </cell>
          <cell r="D341"/>
          <cell r="E341"/>
          <cell r="F341"/>
          <cell r="G341"/>
          <cell r="H341" t="str">
            <v>Perfluorooctanesulfonic acid, potassium salt</v>
          </cell>
          <cell r="I341"/>
          <cell r="J341" t="str">
            <v>PFOSA</v>
          </cell>
          <cell r="K341" t="str">
            <v>Perfluorinated Hydrocarbons</v>
          </cell>
          <cell r="L341"/>
          <cell r="M341"/>
          <cell r="N341"/>
          <cell r="O341"/>
          <cell r="P341"/>
          <cell r="Q341"/>
          <cell r="R341"/>
          <cell r="S341"/>
          <cell r="T341" t="str">
            <v>x</v>
          </cell>
          <cell r="U341" t="str">
            <v>std from Vittel</v>
          </cell>
          <cell r="V341">
            <v>1</v>
          </cell>
          <cell r="W341"/>
          <cell r="X341" t="str">
            <v>C8F17HO3S</v>
          </cell>
        </row>
        <row r="342">
          <cell r="B342" t="str">
            <v>335-67-1</v>
          </cell>
          <cell r="C342" t="e">
            <v>#N/A</v>
          </cell>
          <cell r="D342"/>
          <cell r="E342"/>
          <cell r="F342"/>
          <cell r="G342"/>
          <cell r="H342" t="str">
            <v>Perfluorooctanoic acid</v>
          </cell>
          <cell r="I342"/>
          <cell r="J342" t="str">
            <v>PFOA</v>
          </cell>
          <cell r="K342" t="str">
            <v>Perfluorinated Hydrocarbons</v>
          </cell>
          <cell r="L342"/>
          <cell r="M342"/>
          <cell r="N342"/>
          <cell r="O342"/>
          <cell r="P342"/>
          <cell r="Q342"/>
          <cell r="R342"/>
          <cell r="S342"/>
          <cell r="T342" t="str">
            <v>x</v>
          </cell>
          <cell r="U342" t="str">
            <v>std from Vittel</v>
          </cell>
          <cell r="V342">
            <v>1</v>
          </cell>
          <cell r="W342"/>
          <cell r="X342" t="str">
            <v>C8HF15O2</v>
          </cell>
        </row>
        <row r="343">
          <cell r="B343" t="str">
            <v>358730-88-8</v>
          </cell>
          <cell r="C343" t="e">
            <v>#N/A</v>
          </cell>
          <cell r="D343"/>
          <cell r="E343">
            <v>0</v>
          </cell>
          <cell r="F343"/>
          <cell r="G343"/>
          <cell r="H343" t="str">
            <v>Diisobutyl phthalate-3,4,5,6-d4</v>
          </cell>
          <cell r="I343"/>
          <cell r="J343"/>
          <cell r="K343"/>
          <cell r="L343"/>
          <cell r="M343"/>
          <cell r="N343" t="str">
            <v>x</v>
          </cell>
          <cell r="O343" t="str">
            <v>IS</v>
          </cell>
          <cell r="P343"/>
          <cell r="Q343"/>
          <cell r="R343"/>
          <cell r="S343"/>
          <cell r="T343"/>
          <cell r="U343">
            <v>933</v>
          </cell>
          <cell r="V343">
            <v>1</v>
          </cell>
          <cell r="W343"/>
          <cell r="X343"/>
        </row>
        <row r="344">
          <cell r="B344" t="str">
            <v>375-73-5</v>
          </cell>
          <cell r="C344" t="str">
            <v>375-73-5</v>
          </cell>
          <cell r="D344"/>
          <cell r="E344">
            <v>0</v>
          </cell>
          <cell r="F344"/>
          <cell r="G344"/>
          <cell r="H344" t="str">
            <v>Perfluorobutanesulfonic acid</v>
          </cell>
          <cell r="I344"/>
          <cell r="J344" t="str">
            <v>PFBS</v>
          </cell>
          <cell r="K344" t="str">
            <v>Flurinated Hydrocarbons</v>
          </cell>
          <cell r="L344"/>
          <cell r="M344"/>
          <cell r="N344"/>
          <cell r="O344"/>
          <cell r="P344"/>
          <cell r="Q344"/>
          <cell r="R344"/>
          <cell r="S344"/>
          <cell r="T344" t="str">
            <v>x</v>
          </cell>
          <cell r="U344" t="str">
            <v>std from Vittel</v>
          </cell>
          <cell r="V344">
            <v>1</v>
          </cell>
          <cell r="W344"/>
          <cell r="X344" t="str">
            <v>C4HF9O3S</v>
          </cell>
        </row>
        <row r="345">
          <cell r="B345" t="str">
            <v>620-92-8</v>
          </cell>
          <cell r="C345" t="str">
            <v>620-92-8</v>
          </cell>
          <cell r="D345">
            <v>2.7547700000000002</v>
          </cell>
          <cell r="E345">
            <v>2.875</v>
          </cell>
          <cell r="F345">
            <v>0</v>
          </cell>
          <cell r="G345"/>
          <cell r="H345" t="str">
            <v>Bis(4-hydroxyphenyl)methane</v>
          </cell>
          <cell r="I345" t="str">
            <v>Bisphenol F
Bis(4-hydroxyphenyl)methane
Phenol, 4,4'-methylenebis
BPF-4,4'</v>
          </cell>
          <cell r="J345"/>
          <cell r="K345"/>
          <cell r="L345"/>
          <cell r="M345"/>
          <cell r="N345" t="str">
            <v>x</v>
          </cell>
          <cell r="O345"/>
          <cell r="P345" t="str">
            <v>o</v>
          </cell>
          <cell r="Q345"/>
          <cell r="R345"/>
          <cell r="S345" t="str">
            <v>x</v>
          </cell>
          <cell r="T345"/>
          <cell r="U345">
            <v>40</v>
          </cell>
          <cell r="V345">
            <v>1</v>
          </cell>
          <cell r="W345"/>
          <cell r="X345" t="str">
            <v>C13H12O2</v>
          </cell>
        </row>
        <row r="346">
          <cell r="B346" t="str">
            <v>67-63-0</v>
          </cell>
          <cell r="C346" t="str">
            <v>67-63-0</v>
          </cell>
          <cell r="D346"/>
          <cell r="E346">
            <v>0</v>
          </cell>
          <cell r="F346"/>
          <cell r="G346"/>
          <cell r="H346" t="str">
            <v>2-Propanol</v>
          </cell>
          <cell r="I346" t="str">
            <v>Isopropyl alcohol</v>
          </cell>
          <cell r="J346"/>
          <cell r="K346"/>
          <cell r="L346"/>
          <cell r="M346"/>
          <cell r="N346" t="str">
            <v>x</v>
          </cell>
          <cell r="O346"/>
          <cell r="P346" t="str">
            <v>o</v>
          </cell>
          <cell r="Q346"/>
          <cell r="R346"/>
          <cell r="S346"/>
          <cell r="T346"/>
          <cell r="U346">
            <v>391</v>
          </cell>
          <cell r="V346">
            <v>1</v>
          </cell>
          <cell r="W346"/>
          <cell r="X346" t="str">
            <v>C3OH7</v>
          </cell>
        </row>
        <row r="347">
          <cell r="B347" t="str">
            <v>71512-90-8</v>
          </cell>
          <cell r="C347" t="str">
            <v>71512-90-8</v>
          </cell>
          <cell r="D347"/>
          <cell r="E347">
            <v>0</v>
          </cell>
          <cell r="F347"/>
          <cell r="G347"/>
          <cell r="H347" t="str">
            <v>Poly(oxy-1,2 ethanedyil)- α -(4-(dimethylamino) benzoyl)- -((4-(dimethylamino) benzoyl)oxy)-</v>
          </cell>
          <cell r="I347" t="str">
            <v>Omnipol pASA</v>
          </cell>
          <cell r="J347" t="str">
            <v>pASA-6</v>
          </cell>
          <cell r="K347" t="str">
            <v>Polymeric Photoinitiator</v>
          </cell>
          <cell r="L347"/>
          <cell r="M347"/>
          <cell r="N347" t="str">
            <v>x</v>
          </cell>
          <cell r="O347"/>
          <cell r="P347"/>
          <cell r="Q347"/>
          <cell r="R347"/>
          <cell r="S347"/>
          <cell r="T347"/>
          <cell r="U347">
            <v>905</v>
          </cell>
          <cell r="V347">
            <v>1</v>
          </cell>
          <cell r="W347"/>
          <cell r="X347" t="str">
            <v>(C2H4O)n.C18H20N2O3</v>
          </cell>
        </row>
        <row r="348">
          <cell r="B348" t="str">
            <v>72629-94-8</v>
          </cell>
          <cell r="C348" t="e">
            <v>#N/A</v>
          </cell>
          <cell r="D348"/>
          <cell r="E348"/>
          <cell r="F348"/>
          <cell r="G348"/>
          <cell r="H348" t="str">
            <v>Perfluorotridecanoic acid</v>
          </cell>
          <cell r="I348"/>
          <cell r="J348" t="str">
            <v>PFTrDA</v>
          </cell>
          <cell r="K348" t="str">
            <v>Perfluorinated Hydrocarbons</v>
          </cell>
          <cell r="L348"/>
          <cell r="M348"/>
          <cell r="N348"/>
          <cell r="O348"/>
          <cell r="P348"/>
          <cell r="Q348"/>
          <cell r="R348"/>
          <cell r="S348"/>
          <cell r="T348" t="str">
            <v>x</v>
          </cell>
          <cell r="U348" t="str">
            <v>std from Vittel</v>
          </cell>
          <cell r="V348">
            <v>1</v>
          </cell>
          <cell r="W348"/>
          <cell r="X348" t="str">
            <v>C13HF25O2</v>
          </cell>
        </row>
        <row r="349">
          <cell r="B349" t="str">
            <v>84852-15-3</v>
          </cell>
          <cell r="C349" t="str">
            <v>84852-15-3</v>
          </cell>
          <cell r="D349"/>
          <cell r="E349"/>
          <cell r="F349"/>
          <cell r="G349"/>
          <cell r="H349" t="str">
            <v>4-nonylphenols (4-NP), mixture of isomers, technical grade</v>
          </cell>
          <cell r="I349" t="str">
            <v>4-NP</v>
          </cell>
          <cell r="J349" t="str">
            <v>4-NP</v>
          </cell>
          <cell r="K349"/>
          <cell r="L349"/>
          <cell r="M349"/>
          <cell r="N349" t="str">
            <v>x</v>
          </cell>
          <cell r="O349"/>
          <cell r="P349"/>
          <cell r="Q349"/>
          <cell r="R349"/>
          <cell r="S349" t="str">
            <v>x</v>
          </cell>
          <cell r="T349"/>
          <cell r="U349" t="str">
            <v>PC515</v>
          </cell>
          <cell r="V349">
            <v>1</v>
          </cell>
          <cell r="W349"/>
          <cell r="X349" t="str">
            <v>C15H24O</v>
          </cell>
        </row>
        <row r="350">
          <cell r="B350" t="str">
            <v>92-51-3</v>
          </cell>
          <cell r="C350" t="e">
            <v>#N/A</v>
          </cell>
          <cell r="D350"/>
          <cell r="E350">
            <v>0</v>
          </cell>
          <cell r="F350"/>
          <cell r="G350"/>
          <cell r="H350" t="str">
            <v>Bicyclohexyl</v>
          </cell>
          <cell r="I350"/>
          <cell r="J350"/>
          <cell r="K350"/>
          <cell r="L350"/>
          <cell r="M350"/>
          <cell r="N350" t="str">
            <v>x</v>
          </cell>
          <cell r="O350" t="str">
            <v>IS</v>
          </cell>
          <cell r="P350"/>
          <cell r="Q350"/>
          <cell r="R350"/>
          <cell r="S350" t="str">
            <v>x</v>
          </cell>
          <cell r="T350"/>
          <cell r="U350">
            <v>971</v>
          </cell>
          <cell r="V350">
            <v>1</v>
          </cell>
          <cell r="W350"/>
          <cell r="X350" t="str">
            <v>C12H22</v>
          </cell>
        </row>
        <row r="351">
          <cell r="B351" t="str">
            <v>92-52-4</v>
          </cell>
          <cell r="C351" t="str">
            <v>92-52-4</v>
          </cell>
          <cell r="D351">
            <v>3.9592700000000001</v>
          </cell>
          <cell r="E351">
            <v>4.03</v>
          </cell>
          <cell r="F351">
            <v>0</v>
          </cell>
          <cell r="G351"/>
          <cell r="H351" t="str">
            <v>Biphenyl</v>
          </cell>
          <cell r="I351" t="str">
            <v>Diphenyl
Phenyl benzene</v>
          </cell>
          <cell r="J351"/>
          <cell r="K351"/>
          <cell r="L351"/>
          <cell r="M351"/>
          <cell r="N351" t="str">
            <v>x</v>
          </cell>
          <cell r="O351" t="str">
            <v>IS</v>
          </cell>
          <cell r="P351"/>
          <cell r="Q351"/>
          <cell r="R351"/>
          <cell r="S351" t="str">
            <v>x</v>
          </cell>
          <cell r="T351"/>
          <cell r="U351">
            <v>967</v>
          </cell>
          <cell r="V351">
            <v>1</v>
          </cell>
          <cell r="W351"/>
          <cell r="X351" t="str">
            <v>C12H10</v>
          </cell>
        </row>
        <row r="352">
          <cell r="B352" t="str">
            <v>93951-87-2</v>
          </cell>
          <cell r="C352" t="e">
            <v>#N/A</v>
          </cell>
          <cell r="D352"/>
          <cell r="E352">
            <v>0</v>
          </cell>
          <cell r="F352"/>
          <cell r="G352"/>
          <cell r="H352" t="str">
            <v>Bis(2‑ethylhexyl) phthalate-3,4,5,6-d4</v>
          </cell>
          <cell r="I352"/>
          <cell r="J352"/>
          <cell r="K352"/>
          <cell r="L352"/>
          <cell r="M352"/>
          <cell r="N352" t="str">
            <v>x</v>
          </cell>
          <cell r="O352" t="str">
            <v>IS</v>
          </cell>
          <cell r="P352"/>
          <cell r="Q352"/>
          <cell r="R352"/>
          <cell r="S352"/>
          <cell r="T352"/>
          <cell r="U352">
            <v>937</v>
          </cell>
          <cell r="V352">
            <v>1</v>
          </cell>
          <cell r="W352"/>
          <cell r="X352"/>
        </row>
        <row r="353">
          <cell r="B353" t="str">
            <v>93951-88-3</v>
          </cell>
          <cell r="C353" t="e">
            <v>#N/A</v>
          </cell>
          <cell r="D353"/>
          <cell r="E353">
            <v>0</v>
          </cell>
          <cell r="F353"/>
          <cell r="G353"/>
          <cell r="H353" t="str">
            <v>Benzyl butyl phthalate-3,4,5,6-d4</v>
          </cell>
          <cell r="I353"/>
          <cell r="J353"/>
          <cell r="K353"/>
          <cell r="L353"/>
          <cell r="M353"/>
          <cell r="N353" t="str">
            <v>x</v>
          </cell>
          <cell r="O353" t="str">
            <v>IS</v>
          </cell>
          <cell r="P353"/>
          <cell r="Q353"/>
          <cell r="R353"/>
          <cell r="S353"/>
          <cell r="T353"/>
          <cell r="U353">
            <v>1009</v>
          </cell>
          <cell r="V353">
            <v>1</v>
          </cell>
          <cell r="W353"/>
          <cell r="X353"/>
        </row>
        <row r="354">
          <cell r="B354" t="str">
            <v>93952-11-5</v>
          </cell>
          <cell r="C354" t="e">
            <v>#N/A</v>
          </cell>
          <cell r="D354"/>
          <cell r="E354">
            <v>0</v>
          </cell>
          <cell r="F354"/>
          <cell r="G354"/>
          <cell r="H354" t="str">
            <v>Dibutyl phthalate-3,4,5,6-d4</v>
          </cell>
          <cell r="I354"/>
          <cell r="J354"/>
          <cell r="K354"/>
          <cell r="L354"/>
          <cell r="M354"/>
          <cell r="N354" t="str">
            <v>x</v>
          </cell>
          <cell r="O354" t="str">
            <v>IS</v>
          </cell>
          <cell r="P354"/>
          <cell r="Q354"/>
          <cell r="R354"/>
          <cell r="S354"/>
          <cell r="T354"/>
          <cell r="U354">
            <v>932</v>
          </cell>
          <cell r="V354">
            <v>1</v>
          </cell>
          <cell r="W354"/>
          <cell r="X354"/>
        </row>
        <row r="355">
          <cell r="B355" t="str">
            <v>96210-87-6</v>
          </cell>
          <cell r="C355" t="e">
            <v>#N/A</v>
          </cell>
          <cell r="D355"/>
          <cell r="E355">
            <v>0</v>
          </cell>
          <cell r="F355"/>
          <cell r="G355"/>
          <cell r="H355" t="str">
            <v>d16-Bisphenol A</v>
          </cell>
          <cell r="I355"/>
          <cell r="J355"/>
          <cell r="K355"/>
          <cell r="L355"/>
          <cell r="M355"/>
          <cell r="N355" t="str">
            <v>x</v>
          </cell>
          <cell r="O355" t="str">
            <v>IS</v>
          </cell>
          <cell r="P355"/>
          <cell r="Q355"/>
          <cell r="R355"/>
          <cell r="S355" t="str">
            <v>x</v>
          </cell>
          <cell r="T355"/>
          <cell r="U355">
            <v>957</v>
          </cell>
          <cell r="V355">
            <v>1</v>
          </cell>
          <cell r="W355"/>
          <cell r="X355" t="str">
            <v>C15D16O2</v>
          </cell>
        </row>
        <row r="356">
          <cell r="B356"/>
          <cell r="C356" t="e">
            <v>#N/A</v>
          </cell>
          <cell r="D356"/>
          <cell r="E356">
            <v>0</v>
          </cell>
          <cell r="F356"/>
          <cell r="G356"/>
          <cell r="H356" t="str">
            <v>Omnipol SZ</v>
          </cell>
          <cell r="I356" t="str">
            <v>Polyethylene Glycol di(β-(4(pacetyl phenyl) piperazine))propionate</v>
          </cell>
          <cell r="J356" t="str">
            <v>pSZ-1</v>
          </cell>
          <cell r="K356" t="str">
            <v>Polymeric Photoinitiator</v>
          </cell>
          <cell r="L356"/>
          <cell r="M356"/>
          <cell r="N356" t="str">
            <v>x</v>
          </cell>
          <cell r="O356"/>
          <cell r="P356"/>
          <cell r="Q356"/>
          <cell r="R356"/>
          <cell r="S356"/>
          <cell r="T356"/>
          <cell r="U356">
            <v>929</v>
          </cell>
          <cell r="V356">
            <v>1</v>
          </cell>
          <cell r="W356"/>
          <cell r="X356" t="str">
            <v>(C2H4O)n.C30H38N4O5</v>
          </cell>
        </row>
        <row r="357">
          <cell r="B357"/>
          <cell r="C357" t="e">
            <v>#N/A</v>
          </cell>
          <cell r="D357"/>
          <cell r="E357">
            <v>0</v>
          </cell>
          <cell r="F357"/>
          <cell r="G357"/>
          <cell r="H357" t="str">
            <v>Omnipol SZ</v>
          </cell>
          <cell r="I357" t="str">
            <v>Polyethylene Glycol di(β-(4(pacetyl phenyl) piperazine))propionate</v>
          </cell>
          <cell r="J357" t="str">
            <v>pSZ-2</v>
          </cell>
          <cell r="K357" t="str">
            <v>Polymeric Photoinitiator</v>
          </cell>
          <cell r="L357"/>
          <cell r="M357"/>
          <cell r="N357" t="str">
            <v>x</v>
          </cell>
          <cell r="O357"/>
          <cell r="P357"/>
          <cell r="Q357"/>
          <cell r="R357"/>
          <cell r="S357"/>
          <cell r="T357"/>
          <cell r="U357">
            <v>929</v>
          </cell>
          <cell r="V357">
            <v>1</v>
          </cell>
          <cell r="W357"/>
          <cell r="X357" t="str">
            <v>(C2H4O)n.C30H38N4O5</v>
          </cell>
        </row>
        <row r="358">
          <cell r="B358"/>
          <cell r="C358" t="e">
            <v>#N/A</v>
          </cell>
          <cell r="D358"/>
          <cell r="E358">
            <v>0</v>
          </cell>
          <cell r="F358"/>
          <cell r="G358"/>
          <cell r="H358" t="str">
            <v>Omnipol SZ</v>
          </cell>
          <cell r="I358" t="str">
            <v>Polyethylene Glycol di(β-(4(pacetyl phenyl) piperazine))propionate</v>
          </cell>
          <cell r="J358" t="str">
            <v>pSZ-3</v>
          </cell>
          <cell r="K358" t="str">
            <v>Polymeric Photoinitiator</v>
          </cell>
          <cell r="L358"/>
          <cell r="M358"/>
          <cell r="N358" t="str">
            <v>x</v>
          </cell>
          <cell r="O358"/>
          <cell r="P358"/>
          <cell r="Q358"/>
          <cell r="R358"/>
          <cell r="S358"/>
          <cell r="T358"/>
          <cell r="U358">
            <v>929</v>
          </cell>
          <cell r="V358">
            <v>1</v>
          </cell>
          <cell r="W358"/>
          <cell r="X358" t="str">
            <v>(C2H4O)n.C30H38N4O5</v>
          </cell>
        </row>
        <row r="359">
          <cell r="B359"/>
          <cell r="C359" t="e">
            <v>#N/A</v>
          </cell>
          <cell r="D359"/>
          <cell r="E359">
            <v>0</v>
          </cell>
          <cell r="F359"/>
          <cell r="G359"/>
          <cell r="H359" t="str">
            <v>Omnipol SZ</v>
          </cell>
          <cell r="I359" t="str">
            <v>Polyethylene Glycol di(β-(4(pacetyl phenyl) piperazine))propionate</v>
          </cell>
          <cell r="J359" t="str">
            <v>pSZ-4</v>
          </cell>
          <cell r="K359" t="str">
            <v>Polymeric Photoinitiator</v>
          </cell>
          <cell r="L359"/>
          <cell r="M359"/>
          <cell r="N359" t="str">
            <v>x</v>
          </cell>
          <cell r="O359"/>
          <cell r="P359"/>
          <cell r="Q359"/>
          <cell r="R359"/>
          <cell r="S359"/>
          <cell r="T359"/>
          <cell r="U359">
            <v>929</v>
          </cell>
          <cell r="V359">
            <v>1</v>
          </cell>
          <cell r="W359"/>
          <cell r="X359" t="str">
            <v>(C2H4O)n.C30H38N4O5</v>
          </cell>
        </row>
        <row r="360">
          <cell r="B360" t="str">
            <v xml:space="preserve"> 3999-01-7</v>
          </cell>
          <cell r="C360" t="e">
            <v>#N/A</v>
          </cell>
          <cell r="D360"/>
          <cell r="E360"/>
          <cell r="F360"/>
          <cell r="G360"/>
          <cell r="H360" t="str">
            <v>9Z,12Z-Octadecadienamide</v>
          </cell>
          <cell r="I360"/>
          <cell r="J360"/>
          <cell r="K360" t="str">
            <v>Slip agents</v>
          </cell>
          <cell r="L360" t="str">
            <v>x</v>
          </cell>
          <cell r="M360"/>
          <cell r="N360"/>
          <cell r="O360"/>
          <cell r="P360"/>
          <cell r="Q360"/>
          <cell r="R360"/>
          <cell r="S360"/>
          <cell r="T360"/>
          <cell r="U360"/>
          <cell r="V360">
            <v>2</v>
          </cell>
          <cell r="W360"/>
          <cell r="X360" t="str">
            <v>C18H33NO</v>
          </cell>
        </row>
        <row r="361">
          <cell r="B361" t="str">
            <v>103-30-0</v>
          </cell>
          <cell r="C361" t="e">
            <v>#N/A</v>
          </cell>
          <cell r="D361"/>
          <cell r="E361">
            <v>0</v>
          </cell>
          <cell r="F361"/>
          <cell r="G361"/>
          <cell r="H361" t="str">
            <v>(E)-Stilbene</v>
          </cell>
          <cell r="I361"/>
          <cell r="J361"/>
          <cell r="K361"/>
          <cell r="L361" t="str">
            <v>x</v>
          </cell>
          <cell r="M361"/>
          <cell r="N361"/>
          <cell r="O361"/>
          <cell r="P361"/>
          <cell r="Q361"/>
          <cell r="R361"/>
          <cell r="S361"/>
          <cell r="T361"/>
          <cell r="U361"/>
          <cell r="V361">
            <v>2</v>
          </cell>
          <cell r="W361"/>
          <cell r="X361" t="str">
            <v>C14H12</v>
          </cell>
        </row>
        <row r="362">
          <cell r="B362" t="str">
            <v>111-02-4</v>
          </cell>
          <cell r="C362" t="str">
            <v>111-02-4</v>
          </cell>
          <cell r="D362"/>
          <cell r="E362">
            <v>0</v>
          </cell>
          <cell r="F362"/>
          <cell r="G362"/>
          <cell r="H362" t="str">
            <v>Squalene</v>
          </cell>
          <cell r="I362"/>
          <cell r="J362"/>
          <cell r="K362" t="str">
            <v>Natural substance</v>
          </cell>
          <cell r="L362" t="str">
            <v>x</v>
          </cell>
          <cell r="M362"/>
          <cell r="N362"/>
          <cell r="O362"/>
          <cell r="P362"/>
          <cell r="Q362"/>
          <cell r="R362"/>
          <cell r="S362"/>
          <cell r="T362"/>
          <cell r="U362"/>
          <cell r="V362">
            <v>2</v>
          </cell>
          <cell r="W362"/>
          <cell r="X362" t="str">
            <v>C30H50</v>
          </cell>
        </row>
        <row r="363">
          <cell r="B363" t="str">
            <v>111-02-4</v>
          </cell>
          <cell r="C363" t="str">
            <v>111-02-4</v>
          </cell>
          <cell r="D363"/>
          <cell r="E363"/>
          <cell r="F363"/>
          <cell r="G363"/>
          <cell r="H363" t="str">
            <v>Squalene</v>
          </cell>
          <cell r="I363" t="str">
            <v>2,6,10,15,19,23-hexamethyl-2,6,10,14,18,22-tetracosahexaene
Hexamethyltetracosahexaene
spinacene
supraene</v>
          </cell>
          <cell r="J363"/>
          <cell r="K363" t="str">
            <v>Natural substance</v>
          </cell>
          <cell r="L363" t="str">
            <v>x</v>
          </cell>
          <cell r="M363"/>
          <cell r="N363"/>
          <cell r="O363"/>
          <cell r="P363"/>
          <cell r="Q363"/>
          <cell r="R363"/>
          <cell r="S363"/>
          <cell r="T363"/>
          <cell r="U363"/>
          <cell r="V363">
            <v>2</v>
          </cell>
          <cell r="W363"/>
          <cell r="X363" t="str">
            <v>C30H50</v>
          </cell>
        </row>
        <row r="364">
          <cell r="B364" t="str">
            <v>111-62-6</v>
          </cell>
          <cell r="C364" t="str">
            <v>111-62-6</v>
          </cell>
          <cell r="D364"/>
          <cell r="E364"/>
          <cell r="F364"/>
          <cell r="G364"/>
          <cell r="H364" t="str">
            <v>Oleic acid, ethyl ester</v>
          </cell>
          <cell r="I364"/>
          <cell r="J364"/>
          <cell r="K364" t="str">
            <v>Natural substance</v>
          </cell>
          <cell r="L364" t="str">
            <v>x</v>
          </cell>
          <cell r="M364"/>
          <cell r="N364"/>
          <cell r="O364"/>
          <cell r="P364"/>
          <cell r="Q364"/>
          <cell r="R364"/>
          <cell r="S364"/>
          <cell r="T364"/>
          <cell r="U364"/>
          <cell r="V364">
            <v>2</v>
          </cell>
          <cell r="W364"/>
          <cell r="X364" t="str">
            <v>C20H38O2</v>
          </cell>
        </row>
        <row r="365">
          <cell r="B365" t="str">
            <v>112-39-0</v>
          </cell>
          <cell r="C365" t="str">
            <v>112-39-0</v>
          </cell>
          <cell r="D365"/>
          <cell r="E365"/>
          <cell r="F365"/>
          <cell r="G365"/>
          <cell r="H365" t="str">
            <v>METHYL PALMITATE</v>
          </cell>
          <cell r="I365" t="str">
            <v>Hexadecanoic acid, methyl ester</v>
          </cell>
          <cell r="J365"/>
          <cell r="K365" t="str">
            <v>Natural substance</v>
          </cell>
          <cell r="L365" t="str">
            <v>x</v>
          </cell>
          <cell r="M365"/>
          <cell r="N365"/>
          <cell r="O365"/>
          <cell r="P365"/>
          <cell r="Q365"/>
          <cell r="R365"/>
          <cell r="S365"/>
          <cell r="T365"/>
          <cell r="U365"/>
          <cell r="V365">
            <v>2</v>
          </cell>
          <cell r="W365"/>
          <cell r="X365" t="str">
            <v>C17H34O2</v>
          </cell>
        </row>
        <row r="366">
          <cell r="B366" t="str">
            <v>112-61-8</v>
          </cell>
          <cell r="C366" t="e">
            <v>#N/A</v>
          </cell>
          <cell r="D366"/>
          <cell r="E366">
            <v>0</v>
          </cell>
          <cell r="F366"/>
          <cell r="G366"/>
          <cell r="H366" t="str">
            <v>Methyl stearate</v>
          </cell>
          <cell r="I366"/>
          <cell r="J366"/>
          <cell r="K366" t="str">
            <v>Natural substance</v>
          </cell>
          <cell r="L366" t="str">
            <v>x</v>
          </cell>
          <cell r="M366"/>
          <cell r="N366"/>
          <cell r="O366"/>
          <cell r="P366"/>
          <cell r="Q366"/>
          <cell r="R366"/>
          <cell r="S366"/>
          <cell r="T366"/>
          <cell r="U366"/>
          <cell r="V366">
            <v>2</v>
          </cell>
          <cell r="W366"/>
          <cell r="X366" t="str">
            <v>C19H38O2</v>
          </cell>
        </row>
        <row r="367">
          <cell r="B367" t="str">
            <v>120-72-9</v>
          </cell>
          <cell r="C367" t="e">
            <v>#N/A</v>
          </cell>
          <cell r="D367"/>
          <cell r="E367"/>
          <cell r="F367"/>
          <cell r="G367"/>
          <cell r="H367" t="str">
            <v>Indole</v>
          </cell>
          <cell r="I367"/>
          <cell r="J367"/>
          <cell r="K367" t="str">
            <v>Natural substance</v>
          </cell>
          <cell r="L367" t="str">
            <v>x</v>
          </cell>
          <cell r="M367"/>
          <cell r="N367"/>
          <cell r="O367"/>
          <cell r="P367"/>
          <cell r="Q367"/>
          <cell r="R367"/>
          <cell r="S367"/>
          <cell r="T367"/>
          <cell r="U367"/>
          <cell r="V367">
            <v>2</v>
          </cell>
          <cell r="W367"/>
          <cell r="X367" t="str">
            <v>C8H7N</v>
          </cell>
        </row>
        <row r="368">
          <cell r="B368" t="str">
            <v>150-86-7</v>
          </cell>
          <cell r="C368" t="e">
            <v>#N/A</v>
          </cell>
          <cell r="D368"/>
          <cell r="E368">
            <v>0</v>
          </cell>
          <cell r="F368"/>
          <cell r="G368"/>
          <cell r="H368" t="str">
            <v>Phytol</v>
          </cell>
          <cell r="I368"/>
          <cell r="J368"/>
          <cell r="K368" t="str">
            <v>Natural substance</v>
          </cell>
          <cell r="L368" t="str">
            <v>x</v>
          </cell>
          <cell r="M368"/>
          <cell r="N368"/>
          <cell r="O368"/>
          <cell r="P368"/>
          <cell r="Q368"/>
          <cell r="R368"/>
          <cell r="S368"/>
          <cell r="T368"/>
          <cell r="U368"/>
          <cell r="V368">
            <v>2</v>
          </cell>
          <cell r="W368"/>
          <cell r="X368" t="str">
            <v>C20H40O</v>
          </cell>
        </row>
        <row r="369">
          <cell r="B369" t="str">
            <v>1560-98-1</v>
          </cell>
          <cell r="C369" t="e">
            <v>#N/A</v>
          </cell>
          <cell r="D369"/>
          <cell r="E369">
            <v>0</v>
          </cell>
          <cell r="F369"/>
          <cell r="G369"/>
          <cell r="H369" t="str">
            <v>Octacosane, 2-methyl-</v>
          </cell>
          <cell r="I369"/>
          <cell r="J369"/>
          <cell r="K369" t="str">
            <v>Natural substance</v>
          </cell>
          <cell r="L369" t="str">
            <v>x</v>
          </cell>
          <cell r="M369"/>
          <cell r="N369"/>
          <cell r="O369"/>
          <cell r="P369"/>
          <cell r="Q369"/>
          <cell r="R369"/>
          <cell r="S369"/>
          <cell r="T369"/>
          <cell r="U369"/>
          <cell r="V369">
            <v>2</v>
          </cell>
          <cell r="W369"/>
          <cell r="X369" t="str">
            <v>C29H60</v>
          </cell>
        </row>
        <row r="370">
          <cell r="B370" t="str">
            <v>19179-12-5</v>
          </cell>
          <cell r="C370" t="e">
            <v>#N/A</v>
          </cell>
          <cell r="D370"/>
          <cell r="E370">
            <v>0</v>
          </cell>
          <cell r="F370"/>
          <cell r="G370"/>
          <cell r="H370" t="str">
            <v>Pyrrolo[1,2-a]pyrazine-1,4-dione, hexahydro-</v>
          </cell>
          <cell r="I370"/>
          <cell r="J370"/>
          <cell r="K370"/>
          <cell r="L370" t="str">
            <v>x</v>
          </cell>
          <cell r="M370"/>
          <cell r="N370"/>
          <cell r="O370"/>
          <cell r="P370"/>
          <cell r="Q370"/>
          <cell r="R370"/>
          <cell r="S370"/>
          <cell r="T370"/>
          <cell r="U370"/>
          <cell r="V370">
            <v>2</v>
          </cell>
          <cell r="W370"/>
          <cell r="X370" t="str">
            <v>C7H10N2O2</v>
          </cell>
        </row>
        <row r="371">
          <cell r="B371" t="str">
            <v>2764-73-0</v>
          </cell>
          <cell r="C371" t="e">
            <v>#N/A</v>
          </cell>
          <cell r="D371"/>
          <cell r="E371">
            <v>0</v>
          </cell>
          <cell r="F371"/>
          <cell r="G371"/>
          <cell r="H371" t="str">
            <v>15-Nonacosanone</v>
          </cell>
          <cell r="I371"/>
          <cell r="J371"/>
          <cell r="K371" t="str">
            <v>Natural substance</v>
          </cell>
          <cell r="L371" t="str">
            <v>x</v>
          </cell>
          <cell r="M371"/>
          <cell r="N371"/>
          <cell r="O371"/>
          <cell r="P371"/>
          <cell r="Q371"/>
          <cell r="R371"/>
          <cell r="S371"/>
          <cell r="T371"/>
          <cell r="U371"/>
          <cell r="V371">
            <v>2</v>
          </cell>
          <cell r="W371"/>
          <cell r="X371" t="str">
            <v>C29H58O</v>
          </cell>
        </row>
        <row r="372">
          <cell r="B372" t="str">
            <v>28343-22-8</v>
          </cell>
          <cell r="C372" t="e">
            <v>#N/A</v>
          </cell>
          <cell r="D372"/>
          <cell r="E372"/>
          <cell r="F372"/>
          <cell r="G372"/>
          <cell r="H372" t="str">
            <v>Phenol, 4-ethenyl-2,6-dimethoxy-</v>
          </cell>
          <cell r="I372"/>
          <cell r="J372"/>
          <cell r="K372" t="str">
            <v>Natural substance</v>
          </cell>
          <cell r="L372" t="str">
            <v>x</v>
          </cell>
          <cell r="M372"/>
          <cell r="N372"/>
          <cell r="O372"/>
          <cell r="P372"/>
          <cell r="Q372"/>
          <cell r="R372"/>
          <cell r="S372"/>
          <cell r="T372"/>
          <cell r="U372"/>
          <cell r="V372">
            <v>2</v>
          </cell>
          <cell r="W372"/>
          <cell r="X372" t="str">
            <v>C10H12O3</v>
          </cell>
        </row>
        <row r="373">
          <cell r="B373" t="str">
            <v>295-17-0</v>
          </cell>
          <cell r="C373" t="e">
            <v>#N/A</v>
          </cell>
          <cell r="D373"/>
          <cell r="E373"/>
          <cell r="F373"/>
          <cell r="G373"/>
          <cell r="H373" t="str">
            <v>Cyclotetracane</v>
          </cell>
          <cell r="I373"/>
          <cell r="J373"/>
          <cell r="K373" t="str">
            <v>Natural substance</v>
          </cell>
          <cell r="L373" t="str">
            <v>x</v>
          </cell>
          <cell r="M373"/>
          <cell r="N373"/>
          <cell r="O373"/>
          <cell r="P373"/>
          <cell r="Q373"/>
          <cell r="R373"/>
          <cell r="S373"/>
          <cell r="T373"/>
          <cell r="U373"/>
          <cell r="V373">
            <v>2</v>
          </cell>
          <cell r="W373"/>
          <cell r="X373" t="str">
            <v>C14H28</v>
          </cell>
        </row>
        <row r="374">
          <cell r="B374" t="str">
            <v>481-14-1</v>
          </cell>
          <cell r="C374" t="e">
            <v>#N/A</v>
          </cell>
          <cell r="D374"/>
          <cell r="E374">
            <v>0</v>
          </cell>
          <cell r="F374"/>
          <cell r="G374"/>
          <cell r="H374" t="str">
            <v>Fucosterol</v>
          </cell>
          <cell r="I374"/>
          <cell r="J374"/>
          <cell r="K374" t="str">
            <v>Natural substance</v>
          </cell>
          <cell r="L374" t="str">
            <v>x</v>
          </cell>
          <cell r="M374"/>
          <cell r="N374"/>
          <cell r="O374"/>
          <cell r="P374"/>
          <cell r="Q374"/>
          <cell r="R374"/>
          <cell r="S374"/>
          <cell r="T374"/>
          <cell r="U374"/>
          <cell r="V374">
            <v>2</v>
          </cell>
          <cell r="W374"/>
          <cell r="X374" t="str">
            <v>C29H48O</v>
          </cell>
        </row>
        <row r="375">
          <cell r="B375" t="str">
            <v>544-63-8</v>
          </cell>
          <cell r="C375" t="str">
            <v>544-63-8</v>
          </cell>
          <cell r="D375"/>
          <cell r="E375"/>
          <cell r="F375"/>
          <cell r="G375"/>
          <cell r="H375" t="str">
            <v>Myristic acid</v>
          </cell>
          <cell r="I375" t="str">
            <v>Tetradecanoic acid</v>
          </cell>
          <cell r="J375"/>
          <cell r="K375" t="str">
            <v>Natural substance</v>
          </cell>
          <cell r="L375" t="str">
            <v>x</v>
          </cell>
          <cell r="M375"/>
          <cell r="N375"/>
          <cell r="O375"/>
          <cell r="P375"/>
          <cell r="Q375"/>
          <cell r="R375"/>
          <cell r="S375"/>
          <cell r="T375"/>
          <cell r="U375"/>
          <cell r="V375">
            <v>2</v>
          </cell>
          <cell r="W375"/>
          <cell r="X375" t="str">
            <v>C14H28O2</v>
          </cell>
        </row>
        <row r="376">
          <cell r="B376" t="str">
            <v>59-02-9 and 
10191-41-0</v>
          </cell>
          <cell r="C376" t="e">
            <v>#N/A</v>
          </cell>
          <cell r="D376"/>
          <cell r="E376"/>
          <cell r="F376"/>
          <cell r="G376"/>
          <cell r="H376" t="str">
            <v>alpha-Tocopherol</v>
          </cell>
          <cell r="I376" t="str">
            <v>2H-1-Benzopyran-6-ol, 3,4-dihydro-2,5,7,8-tetramethyl-2-(4,8,12-trimethyltridecyl)
Vitamin E 
CAS 59-02-9 = dl-form
CAS 10191-41-0 = d-form</v>
          </cell>
          <cell r="J376"/>
          <cell r="K376" t="str">
            <v>Natural substance</v>
          </cell>
          <cell r="L376" t="str">
            <v>x</v>
          </cell>
          <cell r="M376"/>
          <cell r="N376"/>
          <cell r="O376"/>
          <cell r="P376"/>
          <cell r="Q376"/>
          <cell r="R376"/>
          <cell r="S376"/>
          <cell r="T376"/>
          <cell r="U376"/>
          <cell r="V376">
            <v>2</v>
          </cell>
          <cell r="W376"/>
          <cell r="X376" t="str">
            <v>C29H50O2</v>
          </cell>
        </row>
        <row r="377">
          <cell r="B377" t="str">
            <v>599-64-4</v>
          </cell>
          <cell r="C377" t="str">
            <v>599-64-4</v>
          </cell>
          <cell r="D377"/>
          <cell r="E377">
            <v>0</v>
          </cell>
          <cell r="F377"/>
          <cell r="G377"/>
          <cell r="H377" t="str">
            <v>4-Cumylphenol</v>
          </cell>
          <cell r="I377" t="str">
            <v>P-CUMYLPHENOL
Phenol, 4-(1-methyl-1-phenylethyl)-
4-Cumyl phenol</v>
          </cell>
          <cell r="J377"/>
          <cell r="K377"/>
          <cell r="L377" t="str">
            <v>x</v>
          </cell>
          <cell r="M377"/>
          <cell r="N377"/>
          <cell r="O377"/>
          <cell r="P377"/>
          <cell r="Q377"/>
          <cell r="R377"/>
          <cell r="S377"/>
          <cell r="T377"/>
          <cell r="U377"/>
          <cell r="V377">
            <v>2</v>
          </cell>
          <cell r="W377"/>
          <cell r="X377" t="str">
            <v>C15H16O</v>
          </cell>
        </row>
        <row r="378">
          <cell r="B378" t="str">
            <v>628-97-7</v>
          </cell>
          <cell r="C378" t="str">
            <v>628-97-7</v>
          </cell>
          <cell r="D378"/>
          <cell r="E378"/>
          <cell r="F378"/>
          <cell r="G378"/>
          <cell r="H378" t="str">
            <v>Palmitic acid, ethyl ester</v>
          </cell>
          <cell r="I378" t="str">
            <v>Ethyl hexadecanoate
Ethyl palmitate
Palmitic acid, ethyl ester</v>
          </cell>
          <cell r="J378"/>
          <cell r="K378" t="str">
            <v>Natural substance</v>
          </cell>
          <cell r="L378" t="str">
            <v>x</v>
          </cell>
          <cell r="M378"/>
          <cell r="N378"/>
          <cell r="O378"/>
          <cell r="P378"/>
          <cell r="Q378"/>
          <cell r="R378"/>
          <cell r="S378"/>
          <cell r="T378"/>
          <cell r="U378"/>
          <cell r="V378">
            <v>2</v>
          </cell>
          <cell r="W378"/>
          <cell r="X378" t="str">
            <v>C18H36O2</v>
          </cell>
        </row>
        <row r="379">
          <cell r="B379" t="str">
            <v>7616-22-0</v>
          </cell>
          <cell r="C379" t="e">
            <v>#N/A</v>
          </cell>
          <cell r="D379"/>
          <cell r="E379">
            <v>0</v>
          </cell>
          <cell r="F379"/>
          <cell r="G379"/>
          <cell r="H379" t="str">
            <v>γ-Tocopherol</v>
          </cell>
          <cell r="I379"/>
          <cell r="J379"/>
          <cell r="K379" t="str">
            <v>Natural substance</v>
          </cell>
          <cell r="L379" t="str">
            <v>x</v>
          </cell>
          <cell r="M379"/>
          <cell r="N379"/>
          <cell r="O379"/>
          <cell r="P379"/>
          <cell r="Q379"/>
          <cell r="R379"/>
          <cell r="S379"/>
          <cell r="T379"/>
          <cell r="U379"/>
          <cell r="V379">
            <v>2</v>
          </cell>
          <cell r="W379"/>
          <cell r="X379" t="str">
            <v>C28H48O2</v>
          </cell>
        </row>
        <row r="380">
          <cell r="B380" t="str">
            <v>822-24-2</v>
          </cell>
          <cell r="C380" t="e">
            <v>#N/A</v>
          </cell>
          <cell r="D380"/>
          <cell r="E380">
            <v>0</v>
          </cell>
          <cell r="F380"/>
          <cell r="G380"/>
          <cell r="H380" t="str">
            <v>Eicosyl acetate</v>
          </cell>
          <cell r="I380"/>
          <cell r="J380"/>
          <cell r="K380"/>
          <cell r="L380" t="str">
            <v>x</v>
          </cell>
          <cell r="M380"/>
          <cell r="N380"/>
          <cell r="O380"/>
          <cell r="P380"/>
          <cell r="Q380"/>
          <cell r="R380"/>
          <cell r="S380"/>
          <cell r="T380"/>
          <cell r="U380"/>
          <cell r="V380">
            <v>2</v>
          </cell>
          <cell r="W380"/>
          <cell r="X380" t="str">
            <v>C22H44O2</v>
          </cell>
        </row>
        <row r="381">
          <cell r="B381" t="str">
            <v>83-47-6</v>
          </cell>
          <cell r="C381" t="e">
            <v>#N/A</v>
          </cell>
          <cell r="D381"/>
          <cell r="E381">
            <v>0</v>
          </cell>
          <cell r="F381"/>
          <cell r="G381"/>
          <cell r="H381" t="str">
            <v>γ-Sitosterol</v>
          </cell>
          <cell r="I381"/>
          <cell r="J381"/>
          <cell r="K381" t="str">
            <v>Natural substance</v>
          </cell>
          <cell r="L381" t="str">
            <v>x</v>
          </cell>
          <cell r="M381"/>
          <cell r="N381"/>
          <cell r="O381"/>
          <cell r="P381"/>
          <cell r="Q381"/>
          <cell r="R381"/>
          <cell r="S381"/>
          <cell r="T381"/>
          <cell r="U381"/>
          <cell r="V381">
            <v>2</v>
          </cell>
          <cell r="W381"/>
          <cell r="X381" t="str">
            <v>C29H50O</v>
          </cell>
        </row>
        <row r="382">
          <cell r="B382" t="str">
            <v>83-48-7</v>
          </cell>
          <cell r="C382" t="e">
            <v>#N/A</v>
          </cell>
          <cell r="D382"/>
          <cell r="E382">
            <v>0</v>
          </cell>
          <cell r="F382"/>
          <cell r="G382"/>
          <cell r="H382" t="str">
            <v>Stigmasterol</v>
          </cell>
          <cell r="I382"/>
          <cell r="J382"/>
          <cell r="K382" t="str">
            <v>Natural substance</v>
          </cell>
          <cell r="L382" t="str">
            <v>x</v>
          </cell>
          <cell r="M382"/>
          <cell r="N382"/>
          <cell r="O382"/>
          <cell r="P382"/>
          <cell r="Q382"/>
          <cell r="R382"/>
          <cell r="S382"/>
          <cell r="T382"/>
          <cell r="U382"/>
          <cell r="V382">
            <v>2</v>
          </cell>
          <cell r="W382"/>
          <cell r="X382" t="str">
            <v>C29H48O</v>
          </cell>
        </row>
        <row r="383">
          <cell r="B383"/>
          <cell r="C383" t="e">
            <v>#N/A</v>
          </cell>
          <cell r="D383"/>
          <cell r="E383"/>
          <cell r="F383"/>
          <cell r="G383"/>
          <cell r="H383" t="str">
            <v>Unknown</v>
          </cell>
          <cell r="I383" t="str">
            <v>Impurity</v>
          </cell>
          <cell r="J383"/>
          <cell r="K383" t="str">
            <v>Slip agents</v>
          </cell>
          <cell r="L383" t="str">
            <v>x</v>
          </cell>
          <cell r="M383"/>
          <cell r="N383"/>
          <cell r="O383"/>
          <cell r="P383"/>
          <cell r="Q383"/>
          <cell r="R383"/>
          <cell r="S383"/>
          <cell r="T383"/>
          <cell r="U383"/>
          <cell r="V383">
            <v>2</v>
          </cell>
          <cell r="W383"/>
          <cell r="X383" t="str">
            <v>C14H27NO</v>
          </cell>
        </row>
        <row r="384">
          <cell r="B384" t="str">
            <v>19540-84-2</v>
          </cell>
          <cell r="C384" t="e">
            <v>#N/A</v>
          </cell>
          <cell r="D384"/>
          <cell r="E384">
            <v>0</v>
          </cell>
          <cell r="F384"/>
          <cell r="G384"/>
          <cell r="H384" t="str">
            <v>4a,9a-Methano-9H-fluorene</v>
          </cell>
          <cell r="I384"/>
          <cell r="J384"/>
          <cell r="K384"/>
          <cell r="L384" t="str">
            <v>x</v>
          </cell>
          <cell r="M384"/>
          <cell r="N384"/>
          <cell r="O384"/>
          <cell r="P384"/>
          <cell r="Q384"/>
          <cell r="R384"/>
          <cell r="S384"/>
          <cell r="T384"/>
          <cell r="U384"/>
          <cell r="V384">
            <v>3</v>
          </cell>
          <cell r="W384"/>
          <cell r="X384" t="str">
            <v>C14H12</v>
          </cell>
        </row>
        <row r="385">
          <cell r="B385" t="str">
            <v>2437-56-1</v>
          </cell>
          <cell r="C385" t="e">
            <v>#N/A</v>
          </cell>
          <cell r="D385"/>
          <cell r="E385"/>
          <cell r="F385"/>
          <cell r="G385"/>
          <cell r="H385" t="str">
            <v>1-Tridecene</v>
          </cell>
          <cell r="I385"/>
          <cell r="J385"/>
          <cell r="K385" t="str">
            <v>Natural substance</v>
          </cell>
          <cell r="L385" t="str">
            <v>x</v>
          </cell>
          <cell r="M385"/>
          <cell r="N385"/>
          <cell r="O385"/>
          <cell r="P385"/>
          <cell r="Q385"/>
          <cell r="R385"/>
          <cell r="S385"/>
          <cell r="T385"/>
          <cell r="U385"/>
          <cell r="V385">
            <v>3</v>
          </cell>
          <cell r="W385"/>
          <cell r="X385" t="str">
            <v>C13H26</v>
          </cell>
        </row>
        <row r="386">
          <cell r="B386" t="str">
            <v>474-62-4</v>
          </cell>
          <cell r="C386" t="e">
            <v>#N/A</v>
          </cell>
          <cell r="D386"/>
          <cell r="E386">
            <v>0</v>
          </cell>
          <cell r="F386"/>
          <cell r="G386"/>
          <cell r="H386" t="str">
            <v>Campesterol</v>
          </cell>
          <cell r="I386"/>
          <cell r="J386"/>
          <cell r="K386" t="str">
            <v>Natural substance</v>
          </cell>
          <cell r="L386" t="str">
            <v>x</v>
          </cell>
          <cell r="M386"/>
          <cell r="N386"/>
          <cell r="O386"/>
          <cell r="P386"/>
          <cell r="Q386"/>
          <cell r="R386"/>
          <cell r="S386"/>
          <cell r="T386"/>
          <cell r="U386"/>
          <cell r="V386">
            <v>3</v>
          </cell>
          <cell r="W386"/>
          <cell r="X386" t="str">
            <v>C28H48O</v>
          </cell>
        </row>
        <row r="387">
          <cell r="B387"/>
          <cell r="C387" t="e">
            <v>#N/A</v>
          </cell>
          <cell r="D387"/>
          <cell r="E387">
            <v>0</v>
          </cell>
          <cell r="F387"/>
          <cell r="G387"/>
          <cell r="H387" t="str">
            <v>Unknown</v>
          </cell>
          <cell r="I387"/>
          <cell r="J387"/>
          <cell r="K387"/>
          <cell r="L387" t="str">
            <v>x</v>
          </cell>
          <cell r="M387"/>
          <cell r="N387"/>
          <cell r="O387"/>
          <cell r="P387"/>
          <cell r="Q387"/>
          <cell r="R387"/>
          <cell r="S387"/>
          <cell r="T387"/>
          <cell r="U387"/>
          <cell r="V387">
            <v>4</v>
          </cell>
          <cell r="W387"/>
          <cell r="X387" t="str">
            <v>C10H11N</v>
          </cell>
        </row>
        <row r="388">
          <cell r="B388"/>
          <cell r="C388" t="e">
            <v>#N/A</v>
          </cell>
          <cell r="D388"/>
          <cell r="E388">
            <v>0</v>
          </cell>
          <cell r="F388"/>
          <cell r="G388"/>
          <cell r="H388" t="str">
            <v>Unknown</v>
          </cell>
          <cell r="I388"/>
          <cell r="J388"/>
          <cell r="K388"/>
          <cell r="L388" t="str">
            <v>x</v>
          </cell>
          <cell r="M388"/>
          <cell r="N388"/>
          <cell r="O388"/>
          <cell r="P388"/>
          <cell r="Q388"/>
          <cell r="R388"/>
          <cell r="S388"/>
          <cell r="T388"/>
          <cell r="U388"/>
          <cell r="V388">
            <v>4</v>
          </cell>
          <cell r="W388"/>
          <cell r="X388" t="str">
            <v>C8H12O2N2</v>
          </cell>
        </row>
        <row r="389">
          <cell r="B389"/>
          <cell r="C389" t="e">
            <v>#N/A</v>
          </cell>
          <cell r="D389"/>
          <cell r="E389">
            <v>0</v>
          </cell>
          <cell r="F389"/>
          <cell r="G389"/>
          <cell r="H389" t="str">
            <v>Unknown (hump)</v>
          </cell>
          <cell r="I389"/>
          <cell r="J389"/>
          <cell r="K389"/>
          <cell r="L389" t="str">
            <v>x</v>
          </cell>
          <cell r="M389"/>
          <cell r="N389"/>
          <cell r="O389"/>
          <cell r="P389"/>
          <cell r="Q389"/>
          <cell r="R389"/>
          <cell r="S389"/>
          <cell r="T389"/>
          <cell r="U389"/>
          <cell r="V389">
            <v>5</v>
          </cell>
          <cell r="W389"/>
          <cell r="X389"/>
        </row>
        <row r="390">
          <cell r="B390" t="str">
            <v>1000-82-4</v>
          </cell>
          <cell r="C390" t="str">
            <v>1000-82-4</v>
          </cell>
          <cell r="D390"/>
          <cell r="E390"/>
          <cell r="F390"/>
          <cell r="G390"/>
          <cell r="H390" t="str">
            <v>Urea, (hydroxymethyl)-</v>
          </cell>
          <cell r="I390"/>
          <cell r="J390"/>
          <cell r="K390"/>
          <cell r="L390"/>
          <cell r="M390"/>
          <cell r="N390"/>
          <cell r="O390"/>
          <cell r="P390"/>
          <cell r="Q390"/>
          <cell r="R390"/>
          <cell r="S390"/>
          <cell r="T390"/>
          <cell r="U390"/>
          <cell r="V390"/>
          <cell r="W390"/>
          <cell r="X390" t="str">
            <v>C2H6N2O2</v>
          </cell>
        </row>
        <row r="391">
          <cell r="B391" t="str">
            <v>1000-90-4</v>
          </cell>
          <cell r="C391" t="str">
            <v>1000-90-4</v>
          </cell>
          <cell r="D391"/>
          <cell r="E391"/>
          <cell r="F391"/>
          <cell r="G391"/>
          <cell r="H391" t="str">
            <v>Isopropylxanthogenic acid, zinc salt</v>
          </cell>
          <cell r="I391"/>
          <cell r="J391"/>
          <cell r="K391"/>
          <cell r="L391"/>
          <cell r="M391"/>
          <cell r="N391"/>
          <cell r="O391"/>
          <cell r="P391"/>
          <cell r="Q391"/>
          <cell r="R391"/>
          <cell r="S391"/>
          <cell r="T391"/>
          <cell r="U391"/>
          <cell r="V391"/>
          <cell r="W391"/>
          <cell r="X391" t="str">
            <v>C8H14O2S4Zn</v>
          </cell>
        </row>
        <row r="392">
          <cell r="B392" t="str">
            <v>100-09-4</v>
          </cell>
          <cell r="C392" t="str">
            <v>100-09-4</v>
          </cell>
          <cell r="D392"/>
          <cell r="E392"/>
          <cell r="F392"/>
          <cell r="G392"/>
          <cell r="H392" t="str">
            <v>p-Anisic acid</v>
          </cell>
          <cell r="I392"/>
          <cell r="J392"/>
          <cell r="K392" t="str">
            <v>Swiss ordinance</v>
          </cell>
          <cell r="L392"/>
          <cell r="M392"/>
          <cell r="N392"/>
          <cell r="O392"/>
          <cell r="P392"/>
          <cell r="Q392"/>
          <cell r="R392"/>
          <cell r="S392"/>
          <cell r="T392"/>
          <cell r="U392"/>
          <cell r="V392"/>
          <cell r="W392"/>
          <cell r="X392" t="str">
            <v>C8H8O3</v>
          </cell>
        </row>
        <row r="393">
          <cell r="B393" t="str">
            <v>10016-20-3</v>
          </cell>
          <cell r="C393" t="str">
            <v>10016-20-3</v>
          </cell>
          <cell r="D393"/>
          <cell r="E393"/>
          <cell r="F393"/>
          <cell r="G393"/>
          <cell r="H393" t="str">
            <v>alpha-Dextrin
alpha-Cyclodextrin</v>
          </cell>
          <cell r="I393" t="str">
            <v xml:space="preserve">Alfadex 
</v>
          </cell>
          <cell r="J393"/>
          <cell r="K393"/>
          <cell r="L393"/>
          <cell r="M393"/>
          <cell r="N393"/>
          <cell r="O393"/>
          <cell r="P393"/>
          <cell r="Q393"/>
          <cell r="R393"/>
          <cell r="S393"/>
          <cell r="T393"/>
          <cell r="U393"/>
          <cell r="V393"/>
          <cell r="W393"/>
          <cell r="X393" t="str">
            <v>C36H60O30</v>
          </cell>
        </row>
        <row r="394">
          <cell r="B394" t="str">
            <v>100-20-9</v>
          </cell>
          <cell r="C394" t="str">
            <v>100-20-9</v>
          </cell>
          <cell r="D394"/>
          <cell r="E394"/>
          <cell r="F394"/>
          <cell r="G394"/>
          <cell r="H394" t="str">
            <v>Terephthalic acid dichloride</v>
          </cell>
          <cell r="I394" t="str">
            <v>TEREPHTHALOYL CHLORIDE</v>
          </cell>
          <cell r="J394"/>
          <cell r="K394"/>
          <cell r="L394"/>
          <cell r="M394"/>
          <cell r="N394"/>
          <cell r="O394"/>
          <cell r="P394"/>
          <cell r="Q394"/>
          <cell r="R394"/>
          <cell r="S394"/>
          <cell r="T394"/>
          <cell r="U394"/>
          <cell r="V394"/>
          <cell r="W394"/>
          <cell r="X394" t="str">
            <v>C8H4Cl2O2</v>
          </cell>
        </row>
        <row r="395">
          <cell r="B395" t="str">
            <v>10024-58-5</v>
          </cell>
          <cell r="C395" t="str">
            <v>10024-58-5</v>
          </cell>
          <cell r="D395"/>
          <cell r="E395"/>
          <cell r="F395"/>
          <cell r="G395"/>
          <cell r="H395" t="str">
            <v>Triethyleneglycol didecanoate</v>
          </cell>
          <cell r="I395" t="str">
            <v>TRIETHYLENE GLYCOL DICAPRATE</v>
          </cell>
          <cell r="J395"/>
          <cell r="K395"/>
          <cell r="L395"/>
          <cell r="M395"/>
          <cell r="N395"/>
          <cell r="O395"/>
          <cell r="P395"/>
          <cell r="Q395"/>
          <cell r="R395"/>
          <cell r="S395"/>
          <cell r="T395"/>
          <cell r="U395"/>
          <cell r="V395"/>
          <cell r="W395"/>
          <cell r="X395" t="str">
            <v>C26H50O6</v>
          </cell>
        </row>
        <row r="396">
          <cell r="B396" t="str">
            <v>10026-04-7</v>
          </cell>
          <cell r="C396" t="str">
            <v>10026-04-7</v>
          </cell>
          <cell r="D396"/>
          <cell r="E396"/>
          <cell r="F396"/>
          <cell r="G396"/>
          <cell r="H396" t="str">
            <v>Hydrochloric acid, tetrasilicone salt
Hydrochloric acid, tetrasilicon salt</v>
          </cell>
          <cell r="I396"/>
          <cell r="J396"/>
          <cell r="K396"/>
          <cell r="L396"/>
          <cell r="M396"/>
          <cell r="N396"/>
          <cell r="O396"/>
          <cell r="P396"/>
          <cell r="Q396"/>
          <cell r="R396"/>
          <cell r="S396"/>
          <cell r="T396"/>
          <cell r="U396"/>
          <cell r="V396"/>
          <cell r="W396"/>
          <cell r="X396" t="str">
            <v>Cl4Si</v>
          </cell>
        </row>
        <row r="397">
          <cell r="B397" t="str">
            <v>1003-03-8</v>
          </cell>
          <cell r="C397" t="str">
            <v>1003-03-8</v>
          </cell>
          <cell r="D397"/>
          <cell r="E397"/>
          <cell r="F397"/>
          <cell r="G397"/>
          <cell r="H397" t="str">
            <v>Cyclopentylamine</v>
          </cell>
          <cell r="I397"/>
          <cell r="J397"/>
          <cell r="K397"/>
          <cell r="L397"/>
          <cell r="M397"/>
          <cell r="N397"/>
          <cell r="O397"/>
          <cell r="P397"/>
          <cell r="Q397"/>
          <cell r="R397"/>
          <cell r="S397"/>
          <cell r="T397"/>
          <cell r="U397"/>
          <cell r="V397"/>
          <cell r="W397"/>
          <cell r="X397" t="str">
            <v>C5H11N</v>
          </cell>
        </row>
        <row r="398">
          <cell r="B398" t="str">
            <v>10034-85-2</v>
          </cell>
          <cell r="C398" t="str">
            <v>10034-85-2</v>
          </cell>
          <cell r="D398"/>
          <cell r="E398"/>
          <cell r="F398"/>
          <cell r="G398"/>
          <cell r="H398" t="str">
            <v>HYDRIODIC ACID</v>
          </cell>
          <cell r="I398"/>
          <cell r="J398"/>
          <cell r="K398"/>
          <cell r="L398"/>
          <cell r="M398"/>
          <cell r="N398"/>
          <cell r="O398"/>
          <cell r="P398"/>
          <cell r="Q398"/>
          <cell r="R398"/>
          <cell r="S398"/>
          <cell r="T398"/>
          <cell r="U398"/>
          <cell r="V398"/>
          <cell r="W398"/>
          <cell r="X398" t="str">
            <v>HI</v>
          </cell>
        </row>
        <row r="399">
          <cell r="B399" t="str">
            <v>10035-10-6</v>
          </cell>
          <cell r="C399" t="str">
            <v>10035-10-6</v>
          </cell>
          <cell r="D399"/>
          <cell r="E399"/>
          <cell r="F399"/>
          <cell r="G399"/>
          <cell r="H399" t="str">
            <v>Hydrobromic acid</v>
          </cell>
          <cell r="I399"/>
          <cell r="J399"/>
          <cell r="K399"/>
          <cell r="L399"/>
          <cell r="M399"/>
          <cell r="N399"/>
          <cell r="O399"/>
          <cell r="P399"/>
          <cell r="Q399"/>
          <cell r="R399"/>
          <cell r="S399"/>
          <cell r="T399"/>
          <cell r="U399"/>
          <cell r="V399"/>
          <cell r="W399"/>
          <cell r="X399" t="str">
            <v>BrH</v>
          </cell>
        </row>
        <row r="400">
          <cell r="B400" t="str">
            <v>100-36-7</v>
          </cell>
          <cell r="C400" t="str">
            <v>100-36-7</v>
          </cell>
          <cell r="D400"/>
          <cell r="E400"/>
          <cell r="F400"/>
          <cell r="G400"/>
          <cell r="H400" t="str">
            <v>Ethylenediamine, N,N-diethyl-</v>
          </cell>
          <cell r="I400"/>
          <cell r="J400"/>
          <cell r="K400" t="str">
            <v>Swiss ordinance</v>
          </cell>
          <cell r="L400"/>
          <cell r="M400"/>
          <cell r="N400"/>
          <cell r="O400"/>
          <cell r="P400"/>
          <cell r="Q400"/>
          <cell r="R400"/>
          <cell r="S400"/>
          <cell r="T400"/>
          <cell r="U400"/>
          <cell r="V400"/>
          <cell r="W400"/>
          <cell r="X400" t="str">
            <v>C6H16N2</v>
          </cell>
        </row>
        <row r="401">
          <cell r="B401" t="str">
            <v>100-37-8</v>
          </cell>
          <cell r="C401" t="str">
            <v>100-37-8</v>
          </cell>
          <cell r="D401"/>
          <cell r="E401"/>
          <cell r="F401"/>
          <cell r="G401"/>
          <cell r="H401" t="str">
            <v>Ethanol, 2-(diethylamino)-</v>
          </cell>
          <cell r="I401" t="str">
            <v>Ethanol, (2-diethylamino)-
Diethylhydroxyethylamine
Diethylethanolamine
2-Diethylaminoethanol</v>
          </cell>
          <cell r="J401"/>
          <cell r="K401"/>
          <cell r="L401"/>
          <cell r="M401"/>
          <cell r="N401"/>
          <cell r="O401"/>
          <cell r="P401"/>
          <cell r="Q401"/>
          <cell r="R401"/>
          <cell r="S401"/>
          <cell r="T401"/>
          <cell r="U401"/>
          <cell r="V401"/>
          <cell r="W401"/>
          <cell r="X401" t="str">
            <v>C6H15NO</v>
          </cell>
        </row>
        <row r="402">
          <cell r="B402" t="str">
            <v>10039-33-5</v>
          </cell>
          <cell r="C402" t="str">
            <v>10039-33-5</v>
          </cell>
          <cell r="D402"/>
          <cell r="E402"/>
          <cell r="F402"/>
          <cell r="G402"/>
          <cell r="H402" t="str">
            <v>Di-n-octyltin bis(2-ethylhexyl maleate)
Maleic acid, di-n-octyltin bis (2-ethylhexyl) ester</v>
          </cell>
          <cell r="I402" t="str">
            <v>DIOCTYLTIN BIS(2-ETHYLHEXYL MALEATE)
Maleic acid, di-n-octyltin bis (2-ethylhexyl) ester
di-​n-​octyltin bis(2-​ethylhexyl maleate)</v>
          </cell>
          <cell r="J402"/>
          <cell r="K402"/>
          <cell r="L402"/>
          <cell r="M402"/>
          <cell r="N402"/>
          <cell r="O402"/>
          <cell r="P402"/>
          <cell r="Q402"/>
          <cell r="R402"/>
          <cell r="S402"/>
          <cell r="T402"/>
          <cell r="U402"/>
          <cell r="V402"/>
          <cell r="W402"/>
          <cell r="X402" t="str">
            <v>C40H72O8Sn</v>
          </cell>
        </row>
        <row r="403">
          <cell r="B403" t="str">
            <v>10041-19-7</v>
          </cell>
          <cell r="C403" t="str">
            <v>10041-19-7</v>
          </cell>
          <cell r="D403"/>
          <cell r="E403"/>
          <cell r="F403"/>
          <cell r="G403"/>
          <cell r="H403" t="str">
            <v>Sulphosuccinic acid, bis(2-ethylhexyl)ester</v>
          </cell>
          <cell r="I403" t="str">
            <v>Sulphosuccinic acid, 2-ethylhexyl diester sodium salt
Sulphosuccinic acid, bis(2-ethylhexyl)ester
Butanedioic acid, sulfo-, 1,4-bis(2-ethylhexyl)ester</v>
          </cell>
          <cell r="J403"/>
          <cell r="K403"/>
          <cell r="L403"/>
          <cell r="M403"/>
          <cell r="N403"/>
          <cell r="O403"/>
          <cell r="P403"/>
          <cell r="Q403"/>
          <cell r="R403"/>
          <cell r="S403"/>
          <cell r="T403"/>
          <cell r="U403"/>
          <cell r="V403"/>
          <cell r="W403"/>
          <cell r="X403" t="str">
            <v>C20H38O7S</v>
          </cell>
        </row>
        <row r="404">
          <cell r="B404" t="str">
            <v>100-41-4</v>
          </cell>
          <cell r="C404" t="str">
            <v>100-41-4</v>
          </cell>
          <cell r="D404"/>
          <cell r="E404"/>
          <cell r="F404"/>
          <cell r="G404"/>
          <cell r="H404" t="str">
            <v>Ethylbenzene</v>
          </cell>
          <cell r="I404" t="str">
            <v>Ethylbenzene
Benzene, ethyl-</v>
          </cell>
          <cell r="J404"/>
          <cell r="K404"/>
          <cell r="L404"/>
          <cell r="M404"/>
          <cell r="N404"/>
          <cell r="O404"/>
          <cell r="P404"/>
          <cell r="Q404"/>
          <cell r="R404"/>
          <cell r="S404"/>
          <cell r="T404"/>
          <cell r="U404"/>
          <cell r="V404"/>
          <cell r="W404"/>
          <cell r="X404" t="str">
            <v>C8H10</v>
          </cell>
        </row>
        <row r="405">
          <cell r="B405" t="str">
            <v>100-42-5</v>
          </cell>
          <cell r="C405" t="str">
            <v>100-42-5</v>
          </cell>
          <cell r="D405"/>
          <cell r="E405"/>
          <cell r="F405"/>
          <cell r="G405"/>
          <cell r="H405" t="str">
            <v>Styrene</v>
          </cell>
          <cell r="I405" t="str">
            <v>STYRENE
Styrene
Benzene, ethenyl-</v>
          </cell>
          <cell r="J405"/>
          <cell r="K405"/>
          <cell r="L405"/>
          <cell r="M405"/>
          <cell r="N405"/>
          <cell r="O405"/>
          <cell r="P405"/>
          <cell r="Q405"/>
          <cell r="R405"/>
          <cell r="S405"/>
          <cell r="T405"/>
          <cell r="U405"/>
          <cell r="V405"/>
          <cell r="W405"/>
          <cell r="X405" t="str">
            <v>C8H8</v>
          </cell>
        </row>
        <row r="406">
          <cell r="B406" t="str">
            <v>10042-65-6</v>
          </cell>
          <cell r="C406" t="str">
            <v>10042-65-6</v>
          </cell>
          <cell r="D406"/>
          <cell r="E406"/>
          <cell r="F406"/>
          <cell r="G406"/>
          <cell r="H406" t="str">
            <v>MONOISOPROPANOLAMINE STEARATE</v>
          </cell>
          <cell r="I406" t="str">
            <v>MONOISOPROPANOLAMINE STEARATE</v>
          </cell>
          <cell r="J406"/>
          <cell r="K406"/>
          <cell r="L406"/>
          <cell r="M406"/>
          <cell r="N406"/>
          <cell r="O406"/>
          <cell r="P406"/>
          <cell r="Q406"/>
          <cell r="R406"/>
          <cell r="S406"/>
          <cell r="T406"/>
          <cell r="U406"/>
          <cell r="V406"/>
          <cell r="W406"/>
          <cell r="X406" t="str">
            <v>C21H45NO3</v>
          </cell>
        </row>
        <row r="407">
          <cell r="B407" t="str">
            <v>10042-66-7</v>
          </cell>
          <cell r="C407" t="str">
            <v>10042-66-7</v>
          </cell>
          <cell r="D407"/>
          <cell r="E407"/>
          <cell r="F407"/>
          <cell r="G407"/>
          <cell r="H407" t="str">
            <v>DIISOPROPANOLAMINE STEARATE</v>
          </cell>
          <cell r="I407"/>
          <cell r="J407"/>
          <cell r="K407"/>
          <cell r="L407"/>
          <cell r="M407"/>
          <cell r="N407"/>
          <cell r="O407"/>
          <cell r="P407"/>
          <cell r="Q407"/>
          <cell r="R407"/>
          <cell r="S407"/>
          <cell r="T407"/>
          <cell r="U407"/>
          <cell r="V407"/>
          <cell r="W407"/>
          <cell r="X407" t="str">
            <v>C24H51NO4</v>
          </cell>
        </row>
        <row r="408">
          <cell r="B408" t="str">
            <v>10043-52-4</v>
          </cell>
          <cell r="C408" t="str">
            <v>10043-52-4</v>
          </cell>
          <cell r="D408"/>
          <cell r="E408"/>
          <cell r="F408"/>
          <cell r="G408"/>
          <cell r="H408" t="str">
            <v>Calcium chloride</v>
          </cell>
          <cell r="I408"/>
          <cell r="J408"/>
          <cell r="K408"/>
          <cell r="L408"/>
          <cell r="M408"/>
          <cell r="N408"/>
          <cell r="O408"/>
          <cell r="P408"/>
          <cell r="Q408"/>
          <cell r="R408"/>
          <cell r="S408"/>
          <cell r="T408"/>
          <cell r="U408"/>
          <cell r="V408"/>
          <cell r="W408"/>
          <cell r="X408" t="str">
            <v>CaCl2</v>
          </cell>
        </row>
        <row r="409">
          <cell r="B409" t="str">
            <v>100-43-6</v>
          </cell>
          <cell r="C409" t="str">
            <v>100-43-6</v>
          </cell>
          <cell r="D409"/>
          <cell r="E409">
            <v>0</v>
          </cell>
          <cell r="F409"/>
          <cell r="G409"/>
          <cell r="H409" t="str">
            <v>4-Vinylpyridine</v>
          </cell>
          <cell r="I409" t="str">
            <v>Pyridine, 4-ethenyl
4-Vinylpyridine</v>
          </cell>
          <cell r="J409"/>
          <cell r="K409"/>
          <cell r="L409"/>
          <cell r="M409"/>
          <cell r="N409"/>
          <cell r="O409"/>
          <cell r="P409"/>
          <cell r="Q409"/>
          <cell r="R409"/>
          <cell r="S409"/>
          <cell r="T409"/>
          <cell r="U409"/>
          <cell r="V409"/>
          <cell r="W409"/>
          <cell r="X409" t="str">
            <v>C7H7N</v>
          </cell>
        </row>
        <row r="410">
          <cell r="B410" t="str">
            <v>10043-83-1</v>
          </cell>
          <cell r="C410" t="str">
            <v>10043-83-1</v>
          </cell>
          <cell r="D410"/>
          <cell r="E410"/>
          <cell r="F410"/>
          <cell r="G410"/>
          <cell r="H410" t="str">
            <v>MAGNESIUM PHOSPHATE</v>
          </cell>
          <cell r="I410"/>
          <cell r="J410"/>
          <cell r="K410"/>
          <cell r="L410"/>
          <cell r="M410"/>
          <cell r="N410"/>
          <cell r="O410"/>
          <cell r="P410"/>
          <cell r="Q410"/>
          <cell r="R410"/>
          <cell r="S410"/>
          <cell r="T410"/>
          <cell r="U410"/>
          <cell r="V410"/>
          <cell r="W410"/>
          <cell r="X410" t="str">
            <v>H3MgO4P</v>
          </cell>
        </row>
        <row r="411">
          <cell r="B411" t="str">
            <v>100-44-7</v>
          </cell>
          <cell r="C411" t="str">
            <v>100-44-7</v>
          </cell>
          <cell r="D411"/>
          <cell r="E411"/>
          <cell r="F411"/>
          <cell r="G411"/>
          <cell r="H411" t="str">
            <v>Toluene, .alpha.-chloro-
Benzene, (chloromethyl)-</v>
          </cell>
          <cell r="I411" t="str">
            <v>a-Chlorotoluene (Benzyl chloride)</v>
          </cell>
          <cell r="J411"/>
          <cell r="K411"/>
          <cell r="L411"/>
          <cell r="M411"/>
          <cell r="N411"/>
          <cell r="O411"/>
          <cell r="P411"/>
          <cell r="Q411"/>
          <cell r="R411"/>
          <cell r="S411"/>
          <cell r="T411"/>
          <cell r="U411"/>
          <cell r="V411"/>
          <cell r="W411"/>
          <cell r="X411" t="str">
            <v>C7H7Cl</v>
          </cell>
        </row>
        <row r="412">
          <cell r="B412" t="str">
            <v>100-45-8</v>
          </cell>
          <cell r="C412" t="str">
            <v>100-45-8</v>
          </cell>
          <cell r="D412"/>
          <cell r="E412"/>
          <cell r="F412"/>
          <cell r="G412"/>
          <cell r="H412" t="str">
            <v>Cyclohexene, 4-cyano</v>
          </cell>
          <cell r="I412" t="str">
            <v>4-Cyano-1-cyclohexene
3-Cyclohexene carbonitrile
3-Cyclohexenyl cyanide
1-Cyano-3-cyclohexene</v>
          </cell>
          <cell r="J412"/>
          <cell r="K412"/>
          <cell r="L412"/>
          <cell r="M412"/>
          <cell r="N412"/>
          <cell r="O412"/>
          <cell r="P412"/>
          <cell r="Q412"/>
          <cell r="R412"/>
          <cell r="S412"/>
          <cell r="T412"/>
          <cell r="U412"/>
          <cell r="V412"/>
          <cell r="W412"/>
          <cell r="X412" t="str">
            <v>C7H9N</v>
          </cell>
        </row>
        <row r="413">
          <cell r="B413" t="str">
            <v>100-46-9</v>
          </cell>
          <cell r="C413" t="str">
            <v>100-46-9</v>
          </cell>
          <cell r="D413"/>
          <cell r="E413"/>
          <cell r="F413"/>
          <cell r="G413"/>
          <cell r="H413" t="str">
            <v>Benzylamine</v>
          </cell>
          <cell r="I413"/>
          <cell r="J413"/>
          <cell r="K413" t="str">
            <v>Swiss ordinance</v>
          </cell>
          <cell r="L413"/>
          <cell r="M413"/>
          <cell r="N413"/>
          <cell r="O413"/>
          <cell r="P413"/>
          <cell r="Q413"/>
          <cell r="R413"/>
          <cell r="S413"/>
          <cell r="T413"/>
          <cell r="U413"/>
          <cell r="V413"/>
          <cell r="W413"/>
          <cell r="X413" t="str">
            <v>C7H9N</v>
          </cell>
        </row>
        <row r="414">
          <cell r="B414" t="str">
            <v>10049-04-4</v>
          </cell>
          <cell r="C414" t="str">
            <v>10049-04-4</v>
          </cell>
          <cell r="D414"/>
          <cell r="E414"/>
          <cell r="F414"/>
          <cell r="G414"/>
          <cell r="H414" t="str">
            <v>Chlorine oxide (ClO2)</v>
          </cell>
          <cell r="I414" t="str">
            <v>CHLORINE DIOXIDE</v>
          </cell>
          <cell r="J414"/>
          <cell r="K414"/>
          <cell r="L414"/>
          <cell r="M414"/>
          <cell r="N414"/>
          <cell r="O414"/>
          <cell r="P414"/>
          <cell r="Q414"/>
          <cell r="R414"/>
          <cell r="S414"/>
          <cell r="T414"/>
          <cell r="U414"/>
          <cell r="V414"/>
          <cell r="W414"/>
          <cell r="X414" t="str">
            <v>HClO2</v>
          </cell>
        </row>
        <row r="415">
          <cell r="B415" t="str">
            <v>100-51-6</v>
          </cell>
          <cell r="C415" t="str">
            <v>100-51-6</v>
          </cell>
          <cell r="D415"/>
          <cell r="E415"/>
          <cell r="F415"/>
          <cell r="G415"/>
          <cell r="H415" t="str">
            <v>Benzyl alcohol</v>
          </cell>
          <cell r="I415" t="str">
            <v>Benzenemethanol</v>
          </cell>
          <cell r="J415"/>
          <cell r="K415"/>
          <cell r="L415"/>
          <cell r="M415"/>
          <cell r="N415"/>
          <cell r="O415"/>
          <cell r="P415"/>
          <cell r="Q415"/>
          <cell r="R415"/>
          <cell r="S415"/>
          <cell r="T415"/>
          <cell r="U415"/>
          <cell r="V415"/>
          <cell r="W415"/>
          <cell r="X415" t="str">
            <v>C7H8O</v>
          </cell>
        </row>
        <row r="416">
          <cell r="B416" t="str">
            <v>100-52-7</v>
          </cell>
          <cell r="C416" t="str">
            <v>100-52-7</v>
          </cell>
          <cell r="D416"/>
          <cell r="E416"/>
          <cell r="F416"/>
          <cell r="G416"/>
          <cell r="H416" t="str">
            <v>Benzaldehyde</v>
          </cell>
          <cell r="I416"/>
          <cell r="J416"/>
          <cell r="K416"/>
          <cell r="L416"/>
          <cell r="M416"/>
          <cell r="N416"/>
          <cell r="O416"/>
          <cell r="P416"/>
          <cell r="Q416"/>
          <cell r="R416"/>
          <cell r="S416"/>
          <cell r="T416"/>
          <cell r="U416"/>
          <cell r="V416"/>
          <cell r="W416"/>
          <cell r="X416" t="str">
            <v>C7H6O</v>
          </cell>
        </row>
        <row r="417">
          <cell r="B417" t="str">
            <v>100-55-0</v>
          </cell>
          <cell r="C417" t="str">
            <v>100-55-0</v>
          </cell>
          <cell r="D417"/>
          <cell r="E417">
            <v>0</v>
          </cell>
          <cell r="F417"/>
          <cell r="G417"/>
          <cell r="H417" t="str">
            <v>3-Pyridinemethanol</v>
          </cell>
          <cell r="I417"/>
          <cell r="J417"/>
          <cell r="K417" t="str">
            <v>Swiss ordinance</v>
          </cell>
          <cell r="L417"/>
          <cell r="M417"/>
          <cell r="N417"/>
          <cell r="O417"/>
          <cell r="P417"/>
          <cell r="Q417"/>
          <cell r="R417"/>
          <cell r="S417"/>
          <cell r="T417"/>
          <cell r="U417"/>
          <cell r="V417"/>
          <cell r="W417"/>
          <cell r="X417" t="str">
            <v>C6H7NO</v>
          </cell>
        </row>
        <row r="418">
          <cell r="B418" t="str">
            <v>100-60-7</v>
          </cell>
          <cell r="C418" t="str">
            <v>100-60-7</v>
          </cell>
          <cell r="D418"/>
          <cell r="E418"/>
          <cell r="F418"/>
          <cell r="G418"/>
          <cell r="H418" t="str">
            <v>Cyclohexylamine, N-methyl-</v>
          </cell>
          <cell r="I418"/>
          <cell r="J418"/>
          <cell r="K418" t="str">
            <v>Swiss ordinance</v>
          </cell>
          <cell r="L418"/>
          <cell r="M418"/>
          <cell r="N418"/>
          <cell r="O418"/>
          <cell r="P418"/>
          <cell r="Q418"/>
          <cell r="R418"/>
          <cell r="S418"/>
          <cell r="T418"/>
          <cell r="U418"/>
          <cell r="V418"/>
          <cell r="W418"/>
          <cell r="X418" t="str">
            <v>C7H15N</v>
          </cell>
        </row>
        <row r="419">
          <cell r="B419" t="str">
            <v>100-64-1</v>
          </cell>
          <cell r="C419" t="str">
            <v>100-64-1</v>
          </cell>
          <cell r="D419"/>
          <cell r="E419"/>
          <cell r="F419"/>
          <cell r="G419"/>
          <cell r="H419" t="str">
            <v>Cyclohexanone, oxime</v>
          </cell>
          <cell r="I419"/>
          <cell r="J419"/>
          <cell r="K419" t="str">
            <v>Swiss ordinance</v>
          </cell>
          <cell r="L419"/>
          <cell r="M419"/>
          <cell r="N419"/>
          <cell r="O419"/>
          <cell r="P419"/>
          <cell r="Q419"/>
          <cell r="R419"/>
          <cell r="S419"/>
          <cell r="T419"/>
          <cell r="U419"/>
          <cell r="V419"/>
          <cell r="W419"/>
          <cell r="X419" t="str">
            <v>C6H11NO</v>
          </cell>
        </row>
        <row r="420">
          <cell r="B420" t="str">
            <v>100-69-6</v>
          </cell>
          <cell r="C420" t="str">
            <v>100-69-6</v>
          </cell>
          <cell r="D420"/>
          <cell r="E420">
            <v>0</v>
          </cell>
          <cell r="F420"/>
          <cell r="G420"/>
          <cell r="H420" t="str">
            <v>2-Vinylpyridine</v>
          </cell>
          <cell r="I420" t="str">
            <v>Pyridine, 2-ethenyl
2-Vinylpyridine</v>
          </cell>
          <cell r="J420"/>
          <cell r="K420"/>
          <cell r="L420"/>
          <cell r="M420"/>
          <cell r="N420"/>
          <cell r="O420"/>
          <cell r="P420"/>
          <cell r="Q420"/>
          <cell r="R420"/>
          <cell r="S420"/>
          <cell r="T420"/>
          <cell r="U420"/>
          <cell r="V420"/>
          <cell r="W420"/>
          <cell r="X420" t="str">
            <v>C7H7N</v>
          </cell>
        </row>
        <row r="421">
          <cell r="B421" t="str">
            <v>1007-32-5</v>
          </cell>
          <cell r="C421" t="str">
            <v>1007-32-5</v>
          </cell>
          <cell r="D421"/>
          <cell r="E421">
            <v>0</v>
          </cell>
          <cell r="F421"/>
          <cell r="G421"/>
          <cell r="H421" t="str">
            <v>1-Phenyl 2-butanone</v>
          </cell>
          <cell r="I421" t="str">
            <v>2-Butanone, 1-phenyl; 
Benzyl ethyl ketone; 
Ethyl benzyl ketone;</v>
          </cell>
          <cell r="J421"/>
          <cell r="K421"/>
          <cell r="L421"/>
          <cell r="M421"/>
          <cell r="N421"/>
          <cell r="O421"/>
          <cell r="P421"/>
          <cell r="Q421"/>
          <cell r="R421"/>
          <cell r="S421"/>
          <cell r="T421"/>
          <cell r="U421"/>
          <cell r="V421"/>
          <cell r="W421"/>
          <cell r="X421" t="str">
            <v>C10H12O</v>
          </cell>
        </row>
        <row r="422">
          <cell r="B422" t="str">
            <v>100-74-3</v>
          </cell>
          <cell r="C422" t="str">
            <v>100-74-3</v>
          </cell>
          <cell r="D422"/>
          <cell r="E422">
            <v>0</v>
          </cell>
          <cell r="F422"/>
          <cell r="G422"/>
          <cell r="H422" t="str">
            <v>4-Ethylmorpholine</v>
          </cell>
          <cell r="I422"/>
          <cell r="J422"/>
          <cell r="K422" t="str">
            <v>Swiss ordinance</v>
          </cell>
          <cell r="L422"/>
          <cell r="M422"/>
          <cell r="N422"/>
          <cell r="O422"/>
          <cell r="P422"/>
          <cell r="Q422"/>
          <cell r="R422"/>
          <cell r="S422"/>
          <cell r="T422"/>
          <cell r="U422"/>
          <cell r="V422"/>
          <cell r="W422"/>
          <cell r="X422" t="str">
            <v>C6H13NO</v>
          </cell>
        </row>
        <row r="423">
          <cell r="B423" t="str">
            <v>100-80-1</v>
          </cell>
          <cell r="C423" t="str">
            <v>100-80-1</v>
          </cell>
          <cell r="D423"/>
          <cell r="E423"/>
          <cell r="F423"/>
          <cell r="G423"/>
          <cell r="H423" t="str">
            <v>Styrene, m-methyl-</v>
          </cell>
          <cell r="I423"/>
          <cell r="J423"/>
          <cell r="K423" t="str">
            <v>Swiss ordinance</v>
          </cell>
          <cell r="L423"/>
          <cell r="M423"/>
          <cell r="N423"/>
          <cell r="O423"/>
          <cell r="P423"/>
          <cell r="Q423"/>
          <cell r="R423"/>
          <cell r="S423"/>
          <cell r="T423"/>
          <cell r="U423"/>
          <cell r="V423"/>
          <cell r="W423"/>
          <cell r="X423" t="str">
            <v>C9H10</v>
          </cell>
        </row>
        <row r="424">
          <cell r="B424" t="str">
            <v>10081-67-1</v>
          </cell>
          <cell r="C424" t="str">
            <v>10081-67-1</v>
          </cell>
          <cell r="D424"/>
          <cell r="E424">
            <v>0</v>
          </cell>
          <cell r="F424"/>
          <cell r="G424"/>
          <cell r="H424" t="str">
            <v>Diphenylamine, 4,4'-bis(.alpha.,.alpha.-dimethylbenzyl)-</v>
          </cell>
          <cell r="I424"/>
          <cell r="J424"/>
          <cell r="K424" t="str">
            <v>Antioxydant</v>
          </cell>
          <cell r="L424"/>
          <cell r="M424"/>
          <cell r="N424"/>
          <cell r="O424"/>
          <cell r="P424"/>
          <cell r="Q424"/>
          <cell r="R424"/>
          <cell r="S424"/>
          <cell r="T424"/>
          <cell r="U424">
            <v>1313</v>
          </cell>
          <cell r="V424"/>
          <cell r="W424">
            <v>1</v>
          </cell>
          <cell r="X424" t="str">
            <v>C30H31N</v>
          </cell>
        </row>
        <row r="425">
          <cell r="B425" t="str">
            <v>10081-67-1</v>
          </cell>
          <cell r="C425" t="str">
            <v>10081-67-1</v>
          </cell>
          <cell r="D425"/>
          <cell r="E425"/>
          <cell r="F425"/>
          <cell r="G425"/>
          <cell r="H425" t="str">
            <v>Diphenylamine, 4,4'-bis(.alpha.,.alpha.-dimethylbenzyl)-
4,4'-BIS(ALPHA, ALPHA-DIMETHYLBENZYL)DIPHENYLAMINE</v>
          </cell>
          <cell r="I425" t="str">
            <v>4,4'-BIS(ALPHA, ALPHA-DIMETHYLBENZYL)DIPHENYLAMINE</v>
          </cell>
          <cell r="J425"/>
          <cell r="K425"/>
          <cell r="L425"/>
          <cell r="M425"/>
          <cell r="N425"/>
          <cell r="O425"/>
          <cell r="P425"/>
          <cell r="Q425"/>
          <cell r="R425"/>
          <cell r="S425"/>
          <cell r="T425"/>
          <cell r="U425"/>
          <cell r="V425"/>
          <cell r="W425"/>
          <cell r="X425" t="str">
            <v>C30H31N</v>
          </cell>
        </row>
        <row r="426">
          <cell r="B426" t="str">
            <v>100-93-6</v>
          </cell>
          <cell r="C426" t="str">
            <v>100-93-6</v>
          </cell>
          <cell r="D426"/>
          <cell r="E426">
            <v>0</v>
          </cell>
          <cell r="F426"/>
          <cell r="G426"/>
          <cell r="H426" t="str">
            <v>4-(P-TOLYLSULFONYLAMINO)DIPHENYLAMINE</v>
          </cell>
          <cell r="I426" t="str">
            <v>4-(P-TOLYLSULFONYLAMINO)DIPHENYLAMINE</v>
          </cell>
          <cell r="J426"/>
          <cell r="K426"/>
          <cell r="L426"/>
          <cell r="M426"/>
          <cell r="N426"/>
          <cell r="O426"/>
          <cell r="P426"/>
          <cell r="Q426"/>
          <cell r="R426"/>
          <cell r="S426"/>
          <cell r="T426"/>
          <cell r="U426"/>
          <cell r="V426"/>
          <cell r="W426"/>
          <cell r="X426" t="str">
            <v>C19H18N2O2S</v>
          </cell>
        </row>
        <row r="427">
          <cell r="B427" t="str">
            <v>10094-45-8</v>
          </cell>
          <cell r="C427" t="str">
            <v>10094-45-8</v>
          </cell>
          <cell r="D427"/>
          <cell r="E427"/>
          <cell r="F427"/>
          <cell r="G427"/>
          <cell r="H427" t="str">
            <v>Octadecylerucamide</v>
          </cell>
          <cell r="I427" t="str">
            <v>STEARYL ERUCAMIDE 
Octadecylerucamide 
N-Octadecyl-13-docosenamide 
(Z)-N-octadecyldocos-13-enamide</v>
          </cell>
          <cell r="J427"/>
          <cell r="K427"/>
          <cell r="L427"/>
          <cell r="M427"/>
          <cell r="N427"/>
          <cell r="O427"/>
          <cell r="P427"/>
          <cell r="Q427"/>
          <cell r="R427"/>
          <cell r="S427"/>
          <cell r="T427"/>
          <cell r="U427"/>
          <cell r="V427"/>
          <cell r="W427"/>
          <cell r="X427" t="str">
            <v>C40H79NO</v>
          </cell>
        </row>
        <row r="428">
          <cell r="B428" t="str">
            <v>100-97-0</v>
          </cell>
          <cell r="C428" t="str">
            <v>100-97-0</v>
          </cell>
          <cell r="D428"/>
          <cell r="E428"/>
          <cell r="F428"/>
          <cell r="G428"/>
          <cell r="H428" t="str">
            <v>Hexamethylenetetramine</v>
          </cell>
          <cell r="I428" t="str">
            <v xml:space="preserve">1,3,5,7-Tetraazatricyclo[3.3.1.1(3,7)-]decane
HMTA
Hexamine
Methenamine
Hexamethylene tetramine
</v>
          </cell>
          <cell r="J428"/>
          <cell r="K428"/>
          <cell r="L428"/>
          <cell r="M428"/>
          <cell r="N428"/>
          <cell r="O428"/>
          <cell r="P428"/>
          <cell r="Q428"/>
          <cell r="R428"/>
          <cell r="S428"/>
          <cell r="T428"/>
          <cell r="U428"/>
          <cell r="V428"/>
          <cell r="W428"/>
          <cell r="X428" t="str">
            <v>C6H12N4</v>
          </cell>
        </row>
        <row r="429">
          <cell r="B429" t="str">
            <v>10099-71-5</v>
          </cell>
          <cell r="C429" t="str">
            <v>10099-71-5</v>
          </cell>
          <cell r="D429"/>
          <cell r="E429"/>
          <cell r="F429"/>
          <cell r="G429"/>
          <cell r="H429" t="str">
            <v>AMYL MALEATE</v>
          </cell>
          <cell r="I429"/>
          <cell r="J429"/>
          <cell r="K429"/>
          <cell r="L429"/>
          <cell r="M429"/>
          <cell r="N429"/>
          <cell r="O429"/>
          <cell r="P429"/>
          <cell r="Q429"/>
          <cell r="R429"/>
          <cell r="S429"/>
          <cell r="T429"/>
          <cell r="U429"/>
          <cell r="V429"/>
          <cell r="W429"/>
          <cell r="X429" t="str">
            <v>C14H24O4</v>
          </cell>
        </row>
        <row r="430">
          <cell r="B430" t="str">
            <v>10101-39-0</v>
          </cell>
          <cell r="C430" t="str">
            <v>10101-39-0</v>
          </cell>
          <cell r="D430"/>
          <cell r="E430"/>
          <cell r="F430"/>
          <cell r="G430"/>
          <cell r="H430" t="str">
            <v>Calcium metasilicate</v>
          </cell>
          <cell r="I430"/>
          <cell r="J430"/>
          <cell r="K430"/>
          <cell r="L430"/>
          <cell r="M430"/>
          <cell r="N430"/>
          <cell r="O430"/>
          <cell r="P430"/>
          <cell r="Q430"/>
          <cell r="R430"/>
          <cell r="S430"/>
          <cell r="T430"/>
          <cell r="U430"/>
          <cell r="V430"/>
          <cell r="W430"/>
          <cell r="X430" t="str">
            <v>CaO3Si</v>
          </cell>
        </row>
        <row r="431">
          <cell r="B431" t="str">
            <v>10101-88-9</v>
          </cell>
          <cell r="C431" t="str">
            <v>10101-88-9</v>
          </cell>
          <cell r="D431"/>
          <cell r="E431"/>
          <cell r="F431"/>
          <cell r="G431"/>
          <cell r="H431" t="str">
            <v>Phosphorothioic acid, trisodium salt</v>
          </cell>
          <cell r="I431" t="str">
            <v>Trisodium thiophosphate</v>
          </cell>
          <cell r="J431"/>
          <cell r="K431"/>
          <cell r="L431"/>
          <cell r="M431"/>
          <cell r="N431"/>
          <cell r="O431"/>
          <cell r="P431"/>
          <cell r="Q431"/>
          <cell r="R431"/>
          <cell r="S431"/>
          <cell r="T431"/>
          <cell r="U431"/>
          <cell r="V431"/>
          <cell r="W431"/>
          <cell r="X431" t="str">
            <v>Na3O3PS</v>
          </cell>
        </row>
        <row r="432">
          <cell r="B432" t="str">
            <v>101-01-9</v>
          </cell>
          <cell r="C432" t="str">
            <v>101-01-9</v>
          </cell>
          <cell r="D432"/>
          <cell r="E432"/>
          <cell r="F432"/>
          <cell r="G432"/>
          <cell r="H432" t="str">
            <v>Triphenylguanidine</v>
          </cell>
          <cell r="I432"/>
          <cell r="J432"/>
          <cell r="K432"/>
          <cell r="L432"/>
          <cell r="M432"/>
          <cell r="N432"/>
          <cell r="O432"/>
          <cell r="P432"/>
          <cell r="Q432"/>
          <cell r="R432"/>
          <cell r="S432"/>
          <cell r="T432"/>
          <cell r="U432"/>
          <cell r="V432"/>
          <cell r="W432"/>
          <cell r="X432" t="str">
            <v>C19H17N3</v>
          </cell>
        </row>
        <row r="433">
          <cell r="B433" t="str">
            <v>101-02-0</v>
          </cell>
          <cell r="C433" t="str">
            <v>101-02-0</v>
          </cell>
          <cell r="D433"/>
          <cell r="E433"/>
          <cell r="F433"/>
          <cell r="G433"/>
          <cell r="H433" t="str">
            <v>Phosphorous acid, triphenyl ester (TPPI)
Phosphorous acid, triphenyl ester</v>
          </cell>
          <cell r="I433"/>
          <cell r="J433"/>
          <cell r="K433"/>
          <cell r="L433"/>
          <cell r="M433"/>
          <cell r="N433"/>
          <cell r="O433"/>
          <cell r="P433"/>
          <cell r="Q433"/>
          <cell r="R433"/>
          <cell r="S433"/>
          <cell r="T433"/>
          <cell r="U433"/>
          <cell r="V433"/>
          <cell r="W433"/>
          <cell r="X433" t="str">
            <v>C18H15O3P</v>
          </cell>
        </row>
        <row r="434">
          <cell r="B434" t="str">
            <v>10103-46-5</v>
          </cell>
          <cell r="C434" t="str">
            <v>10103-46-5</v>
          </cell>
          <cell r="D434"/>
          <cell r="E434"/>
          <cell r="F434"/>
          <cell r="G434"/>
          <cell r="H434" t="str">
            <v>CALCIUM PHOSPHATE</v>
          </cell>
          <cell r="I434"/>
          <cell r="J434"/>
          <cell r="K434"/>
          <cell r="L434"/>
          <cell r="M434"/>
          <cell r="N434"/>
          <cell r="O434"/>
          <cell r="P434"/>
          <cell r="Q434"/>
          <cell r="R434"/>
          <cell r="S434"/>
          <cell r="T434"/>
          <cell r="U434"/>
          <cell r="V434"/>
          <cell r="W434"/>
          <cell r="X434" t="str">
            <v>H3CaO4P</v>
          </cell>
        </row>
        <row r="435">
          <cell r="B435" t="str">
            <v>101-14-4</v>
          </cell>
          <cell r="C435" t="str">
            <v>101-14-4</v>
          </cell>
          <cell r="D435"/>
          <cell r="E435">
            <v>0</v>
          </cell>
          <cell r="F435"/>
          <cell r="G435"/>
          <cell r="H435" t="str">
            <v>4,4'-Methylenebis(2-chloroaniline)</v>
          </cell>
          <cell r="I435"/>
          <cell r="J435"/>
          <cell r="K435"/>
          <cell r="L435"/>
          <cell r="M435"/>
          <cell r="N435"/>
          <cell r="O435"/>
          <cell r="P435"/>
          <cell r="Q435"/>
          <cell r="R435"/>
          <cell r="S435"/>
          <cell r="T435"/>
          <cell r="U435"/>
          <cell r="V435"/>
          <cell r="W435"/>
          <cell r="X435" t="str">
            <v>C13H12Cl2N2</v>
          </cell>
        </row>
        <row r="436">
          <cell r="B436" t="str">
            <v>101-20-2</v>
          </cell>
          <cell r="C436" t="str">
            <v>101-20-2</v>
          </cell>
          <cell r="D436"/>
          <cell r="E436"/>
          <cell r="F436"/>
          <cell r="G436"/>
          <cell r="H436" t="str">
            <v>Diphenylurea, 3,4,4'-trichloro</v>
          </cell>
          <cell r="I436" t="str">
            <v>3-(4-Chlorophenyl)-1-(3,4-dichlorophenyl) urea
3,4,4'-trichlorocarbanilide
3,4,4'-trichloro diphenylurea
Triclocarban</v>
          </cell>
          <cell r="J436"/>
          <cell r="K436"/>
          <cell r="L436"/>
          <cell r="M436"/>
          <cell r="N436"/>
          <cell r="O436"/>
          <cell r="P436"/>
          <cell r="Q436"/>
          <cell r="R436"/>
          <cell r="S436"/>
          <cell r="T436"/>
          <cell r="U436"/>
          <cell r="V436"/>
          <cell r="W436"/>
          <cell r="X436" t="str">
            <v>C13H9Cl3N2O</v>
          </cell>
        </row>
        <row r="437">
          <cell r="B437" t="str">
            <v>10124-31-9</v>
          </cell>
          <cell r="C437" t="str">
            <v>10124-31-9</v>
          </cell>
          <cell r="D437"/>
          <cell r="E437"/>
          <cell r="F437"/>
          <cell r="G437"/>
          <cell r="H437" t="str">
            <v>Phosphoric acid, ammonium salt</v>
          </cell>
          <cell r="I437"/>
          <cell r="J437"/>
          <cell r="K437"/>
          <cell r="L437"/>
          <cell r="M437"/>
          <cell r="N437"/>
          <cell r="O437"/>
          <cell r="P437"/>
          <cell r="Q437"/>
          <cell r="R437"/>
          <cell r="S437"/>
          <cell r="T437"/>
          <cell r="U437"/>
          <cell r="V437"/>
          <cell r="W437"/>
          <cell r="X437" t="str">
            <v>H6NO4P</v>
          </cell>
        </row>
        <row r="438">
          <cell r="B438" t="str">
            <v>10124-37-5</v>
          </cell>
          <cell r="C438" t="str">
            <v>10124-37-5</v>
          </cell>
          <cell r="D438"/>
          <cell r="E438"/>
          <cell r="F438"/>
          <cell r="G438"/>
          <cell r="H438" t="str">
            <v>CALCIUM NITRATE</v>
          </cell>
          <cell r="I438"/>
          <cell r="J438"/>
          <cell r="K438"/>
          <cell r="L438"/>
          <cell r="M438"/>
          <cell r="N438"/>
          <cell r="O438"/>
          <cell r="P438"/>
          <cell r="Q438"/>
          <cell r="R438"/>
          <cell r="S438"/>
          <cell r="T438"/>
          <cell r="U438"/>
          <cell r="V438"/>
          <cell r="W438"/>
          <cell r="X438" t="str">
            <v>CaN2O6</v>
          </cell>
        </row>
        <row r="439">
          <cell r="B439" t="str">
            <v>10124-54-6</v>
          </cell>
          <cell r="C439" t="str">
            <v>10124-54-6</v>
          </cell>
          <cell r="D439"/>
          <cell r="E439"/>
          <cell r="F439"/>
          <cell r="G439"/>
          <cell r="H439" t="str">
            <v>Phosphoric acid, manganese salt</v>
          </cell>
          <cell r="I439"/>
          <cell r="J439"/>
          <cell r="K439"/>
          <cell r="L439"/>
          <cell r="M439"/>
          <cell r="N439"/>
          <cell r="O439"/>
          <cell r="P439"/>
          <cell r="Q439"/>
          <cell r="R439"/>
          <cell r="S439"/>
          <cell r="T439"/>
          <cell r="U439"/>
          <cell r="V439"/>
          <cell r="W439"/>
          <cell r="X439" t="str">
            <v>H3MnO4P</v>
          </cell>
        </row>
        <row r="440">
          <cell r="B440" t="str">
            <v>10126-68-8</v>
          </cell>
          <cell r="C440" t="str">
            <v>10126-68-8</v>
          </cell>
          <cell r="D440"/>
          <cell r="E440">
            <v>0</v>
          </cell>
          <cell r="F440"/>
          <cell r="G440"/>
          <cell r="H440" t="str">
            <v>2-Oxetanone, 4-heptadecylidene-3-hexadecyl-</v>
          </cell>
          <cell r="I440"/>
          <cell r="J440"/>
          <cell r="K440"/>
          <cell r="L440"/>
          <cell r="M440"/>
          <cell r="N440"/>
          <cell r="O440"/>
          <cell r="P440"/>
          <cell r="Q440"/>
          <cell r="R440"/>
          <cell r="S440"/>
          <cell r="T440"/>
          <cell r="U440"/>
          <cell r="V440"/>
          <cell r="W440"/>
          <cell r="X440" t="str">
            <v>C36H68O2</v>
          </cell>
        </row>
        <row r="441">
          <cell r="B441" t="str">
            <v>10128-55-9</v>
          </cell>
          <cell r="C441" t="str">
            <v>10128-55-9</v>
          </cell>
          <cell r="D441"/>
          <cell r="E441"/>
          <cell r="F441"/>
          <cell r="G441"/>
          <cell r="H441" t="str">
            <v>N-(2-(4-Oxo-4H-3,1-benzoxazine-2-yl-) phenyl)naphthaline-2-sulfonamide</v>
          </cell>
          <cell r="I441"/>
          <cell r="J441"/>
          <cell r="K441"/>
          <cell r="L441"/>
          <cell r="M441"/>
          <cell r="N441"/>
          <cell r="O441"/>
          <cell r="P441"/>
          <cell r="Q441"/>
          <cell r="R441"/>
          <cell r="S441"/>
          <cell r="T441"/>
          <cell r="U441"/>
          <cell r="V441"/>
          <cell r="W441"/>
          <cell r="X441" t="str">
            <v>C24H16N2O4S</v>
          </cell>
        </row>
        <row r="442">
          <cell r="B442" t="str">
            <v>101-37-1</v>
          </cell>
          <cell r="C442" t="str">
            <v>101-37-1</v>
          </cell>
          <cell r="D442"/>
          <cell r="E442"/>
          <cell r="F442"/>
          <cell r="G442"/>
          <cell r="H442" t="str">
            <v>Triallylcyanurate
Triallyl cyanurate</v>
          </cell>
          <cell r="I442" t="str">
            <v>2,4,6-Tris(allyloxy)-1,3,5-triazine
1,3,5-Triazine, 2,4,6-tris(2-propenyloxy)-</v>
          </cell>
          <cell r="J442"/>
          <cell r="K442"/>
          <cell r="L442"/>
          <cell r="M442"/>
          <cell r="N442"/>
          <cell r="O442"/>
          <cell r="P442"/>
          <cell r="Q442"/>
          <cell r="R442"/>
          <cell r="S442"/>
          <cell r="T442"/>
          <cell r="U442"/>
          <cell r="V442"/>
          <cell r="W442"/>
          <cell r="X442" t="str">
            <v>C12H15N3O3</v>
          </cell>
        </row>
        <row r="443">
          <cell r="B443" t="str">
            <v>101-42-8</v>
          </cell>
          <cell r="C443" t="str">
            <v>101-42-8</v>
          </cell>
          <cell r="D443"/>
          <cell r="E443"/>
          <cell r="F443"/>
          <cell r="G443"/>
          <cell r="H443" t="str">
            <v>N,N-Dimethyl-N'-phenylurea</v>
          </cell>
          <cell r="I443"/>
          <cell r="J443"/>
          <cell r="K443" t="str">
            <v>Swiss ordinance</v>
          </cell>
          <cell r="L443"/>
          <cell r="M443"/>
          <cell r="N443"/>
          <cell r="O443"/>
          <cell r="P443"/>
          <cell r="Q443"/>
          <cell r="R443"/>
          <cell r="S443"/>
          <cell r="T443"/>
          <cell r="U443"/>
          <cell r="V443"/>
          <cell r="W443"/>
          <cell r="X443" t="str">
            <v>C9H12N2O</v>
          </cell>
        </row>
        <row r="444">
          <cell r="B444" t="str">
            <v>101-43-9</v>
          </cell>
          <cell r="C444" t="str">
            <v>101-43-9</v>
          </cell>
          <cell r="D444"/>
          <cell r="E444"/>
          <cell r="F444"/>
          <cell r="G444"/>
          <cell r="H444" t="str">
            <v>Methacrylic acid, cyclohexyl ester</v>
          </cell>
          <cell r="I444" t="str">
            <v>CYCLOHEXYL METHACRYLATE</v>
          </cell>
          <cell r="J444"/>
          <cell r="K444"/>
          <cell r="L444"/>
          <cell r="M444"/>
          <cell r="N444"/>
          <cell r="O444"/>
          <cell r="P444"/>
          <cell r="Q444"/>
          <cell r="R444"/>
          <cell r="S444"/>
          <cell r="T444"/>
          <cell r="U444"/>
          <cell r="V444"/>
          <cell r="W444"/>
          <cell r="X444" t="str">
            <v>C10H16O2</v>
          </cell>
        </row>
        <row r="445">
          <cell r="B445" t="str">
            <v>1014-60-4</v>
          </cell>
          <cell r="C445" t="str">
            <v>1014-60-4</v>
          </cell>
          <cell r="D445"/>
          <cell r="E445"/>
          <cell r="F445"/>
          <cell r="G445"/>
          <cell r="H445" t="str">
            <v>Benzene, 1,3-di-tert-butyl</v>
          </cell>
          <cell r="I445" t="str">
            <v>1,3-Ditert-butyl benzene</v>
          </cell>
          <cell r="J445"/>
          <cell r="K445"/>
          <cell r="L445"/>
          <cell r="M445"/>
          <cell r="N445"/>
          <cell r="O445" t="str">
            <v>E&amp;L 1328</v>
          </cell>
          <cell r="P445"/>
          <cell r="Q445"/>
          <cell r="R445"/>
          <cell r="S445"/>
          <cell r="T445"/>
          <cell r="U445">
            <v>1328</v>
          </cell>
          <cell r="V445"/>
          <cell r="W445"/>
          <cell r="X445" t="str">
            <v>C14H22</v>
          </cell>
        </row>
        <row r="446">
          <cell r="B446" t="str">
            <v>1014-98-8</v>
          </cell>
          <cell r="C446" t="str">
            <v>1014-98-8</v>
          </cell>
          <cell r="D446"/>
          <cell r="E446">
            <v>0</v>
          </cell>
          <cell r="F446"/>
          <cell r="G446"/>
          <cell r="H446" t="str">
            <v>1,4-bis(isocyanatomethyl)benzene</v>
          </cell>
          <cell r="I446" t="str">
            <v>para-Xylene diisocyanate
p-xylylene diisocyanate 
p-XDI</v>
          </cell>
          <cell r="J446"/>
          <cell r="K446"/>
          <cell r="L446"/>
          <cell r="M446"/>
          <cell r="N446"/>
          <cell r="O446"/>
          <cell r="P446"/>
          <cell r="Q446"/>
          <cell r="R446"/>
          <cell r="S446"/>
          <cell r="T446"/>
          <cell r="U446"/>
          <cell r="V446"/>
          <cell r="W446"/>
          <cell r="X446" t="str">
            <v>C10H8N2O2</v>
          </cell>
        </row>
        <row r="447">
          <cell r="B447" t="str">
            <v>101-67-7</v>
          </cell>
          <cell r="C447" t="str">
            <v>101-67-7</v>
          </cell>
          <cell r="D447"/>
          <cell r="E447"/>
          <cell r="F447"/>
          <cell r="G447"/>
          <cell r="H447" t="str">
            <v>Diphenylamine, 4,4'-dioctyl</v>
          </cell>
          <cell r="I447" t="str">
            <v xml:space="preserve">4,4'-Dioctyldiphenylamine; 
4-Octyl-N-(4-octylphenyl)benzenamine; 
Bis(4-octylphenyl)amine;
Bis(p-octylphenyl)amine;
Octylated Diphenylamine;
ODPA; ODA;
Anox NS; Nocrac AD; Nonflex OD; Permanax OD
</v>
          </cell>
          <cell r="J447"/>
          <cell r="K447"/>
          <cell r="L447"/>
          <cell r="M447"/>
          <cell r="N447"/>
          <cell r="O447"/>
          <cell r="P447"/>
          <cell r="Q447"/>
          <cell r="R447"/>
          <cell r="S447"/>
          <cell r="T447"/>
          <cell r="U447"/>
          <cell r="V447"/>
          <cell r="W447"/>
          <cell r="X447" t="str">
            <v>C28H43N</v>
          </cell>
        </row>
        <row r="448">
          <cell r="B448" t="str">
            <v>101-68-8</v>
          </cell>
          <cell r="C448" t="str">
            <v>101-68-8</v>
          </cell>
          <cell r="D448"/>
          <cell r="E448"/>
          <cell r="F448"/>
          <cell r="G448"/>
          <cell r="H448" t="str">
            <v>Diphenylmethane-4,4'-diisocyanate</v>
          </cell>
          <cell r="I448" t="str">
            <v>METHYLENEDI-P-PHENYLENE ISOCYANATE
4,4-MDI
Diphenylmethane-4,4'-diisocyanate
Benzene, 1,1'-methylenebis[4-isocyanato]-
diisocyanto diphenylmethane; isocyanic acid, methylene diphenyl ester; methylene diphenyl diisocyanate; methane, bis(4-isocyanato phenyl); MDI</v>
          </cell>
          <cell r="J448"/>
          <cell r="K448"/>
          <cell r="L448"/>
          <cell r="M448"/>
          <cell r="N448"/>
          <cell r="O448"/>
          <cell r="P448"/>
          <cell r="Q448"/>
          <cell r="R448"/>
          <cell r="S448"/>
          <cell r="T448"/>
          <cell r="U448"/>
          <cell r="V448"/>
          <cell r="W448"/>
          <cell r="X448" t="str">
            <v>C15H10N2O2</v>
          </cell>
        </row>
        <row r="449">
          <cell r="B449" t="str">
            <v>101-70-2</v>
          </cell>
          <cell r="C449" t="str">
            <v>101-70-2</v>
          </cell>
          <cell r="D449"/>
          <cell r="E449">
            <v>0</v>
          </cell>
          <cell r="F449"/>
          <cell r="G449"/>
          <cell r="H449" t="str">
            <v>4,4'-Dimethoxydiphenylamine</v>
          </cell>
          <cell r="I449" t="str">
            <v>4,4'-DIMETHOXYDIPHENYLAMINE</v>
          </cell>
          <cell r="J449"/>
          <cell r="K449"/>
          <cell r="L449"/>
          <cell r="M449"/>
          <cell r="N449"/>
          <cell r="O449"/>
          <cell r="P449"/>
          <cell r="Q449"/>
          <cell r="R449"/>
          <cell r="S449"/>
          <cell r="T449"/>
          <cell r="U449"/>
          <cell r="V449"/>
          <cell r="W449"/>
          <cell r="X449" t="str">
            <v>C14H15NO2</v>
          </cell>
        </row>
        <row r="450">
          <cell r="B450" t="str">
            <v>101-72-4</v>
          </cell>
          <cell r="C450" t="str">
            <v>101-72-4</v>
          </cell>
          <cell r="D450"/>
          <cell r="E450"/>
          <cell r="F450"/>
          <cell r="G450"/>
          <cell r="H450" t="str">
            <v>N-Isopropyl-N'-phenyl-1,4-phenylenediamine</v>
          </cell>
          <cell r="I450" t="str">
            <v>N-ISOPROPYL-N'-PHENYL-P-PHENYLENEDIAMINE</v>
          </cell>
          <cell r="J450"/>
          <cell r="K450"/>
          <cell r="L450"/>
          <cell r="M450"/>
          <cell r="N450"/>
          <cell r="O450"/>
          <cell r="P450"/>
          <cell r="Q450"/>
          <cell r="R450"/>
          <cell r="S450"/>
          <cell r="T450"/>
          <cell r="U450"/>
          <cell r="V450"/>
          <cell r="W450"/>
          <cell r="X450" t="str">
            <v>C15H18N2</v>
          </cell>
        </row>
        <row r="451">
          <cell r="B451" t="str">
            <v>101-73-5</v>
          </cell>
          <cell r="C451" t="str">
            <v>101-73-5</v>
          </cell>
          <cell r="D451"/>
          <cell r="E451"/>
          <cell r="F451"/>
          <cell r="G451"/>
          <cell r="H451" t="str">
            <v>ISOPROPOXYDIPHENYLAMINE, P-</v>
          </cell>
          <cell r="I451" t="str">
            <v>ISOPROPOXYDIPHENYLAMINE, P-</v>
          </cell>
          <cell r="J451"/>
          <cell r="K451"/>
          <cell r="L451"/>
          <cell r="M451"/>
          <cell r="N451"/>
          <cell r="O451"/>
          <cell r="P451"/>
          <cell r="Q451"/>
          <cell r="R451"/>
          <cell r="S451"/>
          <cell r="T451"/>
          <cell r="U451"/>
          <cell r="V451"/>
          <cell r="W451"/>
          <cell r="X451" t="str">
            <v>C15H17NO</v>
          </cell>
        </row>
        <row r="452">
          <cell r="B452" t="str">
            <v>101-83-7</v>
          </cell>
          <cell r="C452" t="str">
            <v>101-83-7</v>
          </cell>
          <cell r="D452"/>
          <cell r="E452"/>
          <cell r="F452"/>
          <cell r="G452"/>
          <cell r="H452" t="str">
            <v>Dicyclohexylamine
Cyclohexanamine, N-cyclohexyl</v>
          </cell>
          <cell r="I452" t="str">
            <v>DICYCLOHEXYLAMINE</v>
          </cell>
          <cell r="J452"/>
          <cell r="K452"/>
          <cell r="L452"/>
          <cell r="M452"/>
          <cell r="N452"/>
          <cell r="O452"/>
          <cell r="P452"/>
          <cell r="Q452"/>
          <cell r="R452"/>
          <cell r="S452"/>
          <cell r="T452"/>
          <cell r="U452"/>
          <cell r="V452"/>
          <cell r="W452"/>
          <cell r="X452" t="str">
            <v>C12H23N</v>
          </cell>
        </row>
        <row r="453">
          <cell r="B453" t="str">
            <v>101-86-0</v>
          </cell>
          <cell r="C453" t="str">
            <v>101-86-0</v>
          </cell>
          <cell r="D453"/>
          <cell r="E453"/>
          <cell r="F453"/>
          <cell r="G453"/>
          <cell r="H453" t="str">
            <v>Cinnamaldehyde, .alpha.-hexyl-</v>
          </cell>
          <cell r="I453"/>
          <cell r="J453"/>
          <cell r="K453" t="str">
            <v>Swiss ordinance</v>
          </cell>
          <cell r="L453"/>
          <cell r="M453"/>
          <cell r="N453"/>
          <cell r="O453"/>
          <cell r="P453"/>
          <cell r="Q453"/>
          <cell r="R453"/>
          <cell r="S453"/>
          <cell r="T453"/>
          <cell r="U453"/>
          <cell r="V453"/>
          <cell r="W453"/>
          <cell r="X453" t="str">
            <v>C15H20O</v>
          </cell>
        </row>
        <row r="454">
          <cell r="B454" t="str">
            <v>101-90-6</v>
          </cell>
          <cell r="C454" t="str">
            <v>101-90-6</v>
          </cell>
          <cell r="D454"/>
          <cell r="E454"/>
          <cell r="F454"/>
          <cell r="G454"/>
          <cell r="H454" t="str">
            <v>Resorcinol diglycidyl ether</v>
          </cell>
          <cell r="I454"/>
          <cell r="J454"/>
          <cell r="K454"/>
          <cell r="L454"/>
          <cell r="M454"/>
          <cell r="N454"/>
          <cell r="O454"/>
          <cell r="P454"/>
          <cell r="Q454"/>
          <cell r="R454"/>
          <cell r="S454"/>
          <cell r="T454"/>
          <cell r="U454"/>
          <cell r="V454"/>
          <cell r="W454"/>
          <cell r="X454" t="str">
            <v>C12H14O4</v>
          </cell>
        </row>
        <row r="455">
          <cell r="B455" t="str">
            <v>10192-85-5</v>
          </cell>
          <cell r="C455" t="str">
            <v>10192-85-5</v>
          </cell>
          <cell r="D455"/>
          <cell r="E455"/>
          <cell r="F455"/>
          <cell r="G455"/>
          <cell r="H455" t="str">
            <v>POTASSIUM ACRYLATE</v>
          </cell>
          <cell r="I455" t="str">
            <v>POTASSIUM ACRYLATE</v>
          </cell>
          <cell r="J455"/>
          <cell r="K455"/>
          <cell r="L455"/>
          <cell r="M455"/>
          <cell r="N455"/>
          <cell r="O455"/>
          <cell r="P455"/>
          <cell r="Q455"/>
          <cell r="R455"/>
          <cell r="S455"/>
          <cell r="T455"/>
          <cell r="U455"/>
          <cell r="V455"/>
          <cell r="W455"/>
          <cell r="X455" t="str">
            <v>C3H3KO2</v>
          </cell>
        </row>
        <row r="456">
          <cell r="B456" t="str">
            <v>102-01-2</v>
          </cell>
          <cell r="C456" t="str">
            <v>102-01-2</v>
          </cell>
          <cell r="D456"/>
          <cell r="E456">
            <v>0</v>
          </cell>
          <cell r="F456"/>
          <cell r="G456"/>
          <cell r="H456" t="str">
            <v>Acetoacetanilide</v>
          </cell>
          <cell r="I456"/>
          <cell r="J456"/>
          <cell r="K456" t="str">
            <v>Swiss ordinance</v>
          </cell>
          <cell r="L456"/>
          <cell r="M456"/>
          <cell r="N456"/>
          <cell r="O456"/>
          <cell r="P456"/>
          <cell r="Q456"/>
          <cell r="R456"/>
          <cell r="S456"/>
          <cell r="T456"/>
          <cell r="U456"/>
          <cell r="V456"/>
          <cell r="W456"/>
          <cell r="X456" t="str">
            <v>C10H11NO2</v>
          </cell>
        </row>
        <row r="457">
          <cell r="B457" t="str">
            <v>102-06-7</v>
          </cell>
          <cell r="C457" t="str">
            <v>102-06-7</v>
          </cell>
          <cell r="D457"/>
          <cell r="E457"/>
          <cell r="F457"/>
          <cell r="G457"/>
          <cell r="H457" t="str">
            <v>Diphenylguanidine</v>
          </cell>
          <cell r="I457" t="str">
            <v xml:space="preserve">1,3-DIPHENYLGUANIDINE 
N,N´-Diphenylguanidine 
DPG 
Melaniline </v>
          </cell>
          <cell r="J457"/>
          <cell r="K457"/>
          <cell r="L457"/>
          <cell r="M457"/>
          <cell r="N457"/>
          <cell r="O457"/>
          <cell r="P457"/>
          <cell r="Q457"/>
          <cell r="R457"/>
          <cell r="S457"/>
          <cell r="T457"/>
          <cell r="U457"/>
          <cell r="V457"/>
          <cell r="W457"/>
          <cell r="X457" t="str">
            <v>C13H13N3</v>
          </cell>
        </row>
        <row r="458">
          <cell r="B458" t="str">
            <v>102-08-9</v>
          </cell>
          <cell r="C458" t="str">
            <v>102-08-9</v>
          </cell>
          <cell r="D458"/>
          <cell r="E458"/>
          <cell r="F458"/>
          <cell r="G458"/>
          <cell r="H458" t="str">
            <v>N,N'-Diphenylthiourea</v>
          </cell>
          <cell r="I458" t="str">
            <v>1,3-DIPHENYL-2-THIOUREA</v>
          </cell>
          <cell r="J458"/>
          <cell r="K458"/>
          <cell r="L458"/>
          <cell r="M458"/>
          <cell r="N458"/>
          <cell r="O458"/>
          <cell r="P458"/>
          <cell r="Q458"/>
          <cell r="R458"/>
          <cell r="S458"/>
          <cell r="T458"/>
          <cell r="U458"/>
          <cell r="V458"/>
          <cell r="W458"/>
          <cell r="X458" t="str">
            <v>C13H12N2S</v>
          </cell>
        </row>
        <row r="459">
          <cell r="B459" t="str">
            <v>102-09-0</v>
          </cell>
          <cell r="C459" t="str">
            <v>102-09-0</v>
          </cell>
          <cell r="D459"/>
          <cell r="E459"/>
          <cell r="F459"/>
          <cell r="G459"/>
          <cell r="H459" t="str">
            <v>Diphenyl carbonate</v>
          </cell>
          <cell r="I459"/>
          <cell r="J459"/>
          <cell r="K459"/>
          <cell r="L459"/>
          <cell r="M459"/>
          <cell r="N459"/>
          <cell r="O459"/>
          <cell r="P459"/>
          <cell r="Q459"/>
          <cell r="R459"/>
          <cell r="S459"/>
          <cell r="T459"/>
          <cell r="U459"/>
          <cell r="V459"/>
          <cell r="W459"/>
          <cell r="X459" t="str">
            <v>C13H10O3</v>
          </cell>
        </row>
        <row r="460">
          <cell r="B460" t="str">
            <v>10213-78-2</v>
          </cell>
          <cell r="C460" t="str">
            <v>10213-78-2</v>
          </cell>
          <cell r="D460"/>
          <cell r="E460"/>
          <cell r="F460"/>
          <cell r="G460"/>
          <cell r="H460" t="str">
            <v>Ethanol, 2,2'-(octadecylimino)di-
N,N-BIS(HYDROXYETHYL)OCTADECYLAMINE</v>
          </cell>
          <cell r="I460" t="str">
            <v>N,N-BIS(HYDROXYETHYL)OCTADECYLAMINE</v>
          </cell>
          <cell r="J460"/>
          <cell r="K460"/>
          <cell r="L460"/>
          <cell r="M460"/>
          <cell r="N460"/>
          <cell r="O460"/>
          <cell r="P460"/>
          <cell r="Q460"/>
          <cell r="R460"/>
          <cell r="S460"/>
          <cell r="T460"/>
          <cell r="U460"/>
          <cell r="V460"/>
          <cell r="W460"/>
          <cell r="X460" t="str">
            <v>C22H47NO2</v>
          </cell>
        </row>
        <row r="461">
          <cell r="B461" t="str">
            <v>102-20-5</v>
          </cell>
          <cell r="C461" t="str">
            <v>102-20-5</v>
          </cell>
          <cell r="D461"/>
          <cell r="E461">
            <v>0</v>
          </cell>
          <cell r="F461"/>
          <cell r="G461"/>
          <cell r="H461" t="str">
            <v>Acetic acid, phenyl-, phenethyl ester</v>
          </cell>
          <cell r="I461"/>
          <cell r="J461"/>
          <cell r="K461" t="str">
            <v>Swiss ordinance</v>
          </cell>
          <cell r="L461"/>
          <cell r="M461"/>
          <cell r="N461"/>
          <cell r="O461"/>
          <cell r="P461"/>
          <cell r="Q461"/>
          <cell r="R461"/>
          <cell r="S461"/>
          <cell r="T461"/>
          <cell r="U461"/>
          <cell r="V461"/>
          <cell r="W461"/>
          <cell r="X461" t="str">
            <v>C16H16O2</v>
          </cell>
        </row>
        <row r="462">
          <cell r="B462" t="str">
            <v>10222-01-2</v>
          </cell>
          <cell r="C462" t="str">
            <v>10222-01-2</v>
          </cell>
          <cell r="D462"/>
          <cell r="E462">
            <v>0</v>
          </cell>
          <cell r="F462"/>
          <cell r="G462"/>
          <cell r="H462" t="str">
            <v>Acetamide, 2,2-dibromo-2-cyano-</v>
          </cell>
          <cell r="I462" t="str">
            <v>2,2-DIBROMO-3-NITRILOPROPIONAMIDE</v>
          </cell>
          <cell r="J462"/>
          <cell r="K462"/>
          <cell r="L462"/>
          <cell r="M462"/>
          <cell r="N462"/>
          <cell r="O462"/>
          <cell r="P462"/>
          <cell r="Q462"/>
          <cell r="R462"/>
          <cell r="S462"/>
          <cell r="T462"/>
          <cell r="U462"/>
          <cell r="V462"/>
          <cell r="W462"/>
          <cell r="X462" t="str">
            <v>C3H2Br2N2O</v>
          </cell>
        </row>
        <row r="463">
          <cell r="B463" t="str">
            <v>10228-01-0</v>
          </cell>
          <cell r="C463" t="str">
            <v>10228-01-0</v>
          </cell>
          <cell r="D463"/>
          <cell r="E463"/>
          <cell r="F463"/>
          <cell r="G463"/>
          <cell r="H463" t="str">
            <v>Quino[2,3-b]acridine-7,14-dione, 5,12-dihydro-2-methyl-</v>
          </cell>
          <cell r="I463"/>
          <cell r="J463"/>
          <cell r="K463"/>
          <cell r="L463"/>
          <cell r="M463"/>
          <cell r="N463"/>
          <cell r="O463"/>
          <cell r="P463"/>
          <cell r="Q463"/>
          <cell r="R463"/>
          <cell r="S463"/>
          <cell r="T463"/>
          <cell r="U463"/>
          <cell r="V463"/>
          <cell r="W463"/>
          <cell r="X463" t="str">
            <v>C21H14N2O2</v>
          </cell>
        </row>
        <row r="464">
          <cell r="B464" t="str">
            <v>10233-13-3</v>
          </cell>
          <cell r="C464" t="str">
            <v>10233-13-3</v>
          </cell>
          <cell r="D464"/>
          <cell r="E464"/>
          <cell r="F464"/>
          <cell r="G464"/>
          <cell r="H464" t="str">
            <v>ISOPROPYL LAURATE</v>
          </cell>
          <cell r="I464" t="str">
            <v>Isopropyl dodecanoate
Lauric acid, isopropyl ester
IPL</v>
          </cell>
          <cell r="J464"/>
          <cell r="K464"/>
          <cell r="L464"/>
          <cell r="M464"/>
          <cell r="N464"/>
          <cell r="O464"/>
          <cell r="P464"/>
          <cell r="Q464"/>
          <cell r="R464"/>
          <cell r="S464"/>
          <cell r="T464"/>
          <cell r="U464"/>
          <cell r="V464"/>
          <cell r="W464"/>
          <cell r="X464" t="str">
            <v>C15H30O2</v>
          </cell>
        </row>
        <row r="465">
          <cell r="B465" t="str">
            <v>102-39-6</v>
          </cell>
          <cell r="C465" t="str">
            <v>102-39-6</v>
          </cell>
          <cell r="D465"/>
          <cell r="E465">
            <v>0</v>
          </cell>
          <cell r="F465"/>
          <cell r="G465"/>
          <cell r="H465" t="str">
            <v>(1,3-Phenylenedioxy) diacetic acid</v>
          </cell>
          <cell r="I465" t="str">
            <v>(1,3- Phenylenedioxy)diacetic acid</v>
          </cell>
          <cell r="J465"/>
          <cell r="K465"/>
          <cell r="L465"/>
          <cell r="M465"/>
          <cell r="N465"/>
          <cell r="O465"/>
          <cell r="P465"/>
          <cell r="Q465"/>
          <cell r="R465"/>
          <cell r="S465"/>
          <cell r="T465"/>
          <cell r="U465"/>
          <cell r="V465"/>
          <cell r="W465"/>
          <cell r="X465" t="str">
            <v>C10H10O6</v>
          </cell>
        </row>
        <row r="466">
          <cell r="B466" t="str">
            <v>102-40-9</v>
          </cell>
          <cell r="C466" t="str">
            <v>102-40-9</v>
          </cell>
          <cell r="D466"/>
          <cell r="E466">
            <v>0</v>
          </cell>
          <cell r="F466"/>
          <cell r="G466"/>
          <cell r="H466" t="str">
            <v>1,3-Bis(2-hydroxyethoxy)benzene</v>
          </cell>
          <cell r="I466" t="str">
            <v>1,3-BIS(2-HYDROXYETHOXY)BENZENE</v>
          </cell>
          <cell r="J466"/>
          <cell r="K466"/>
          <cell r="L466"/>
          <cell r="M466"/>
          <cell r="N466"/>
          <cell r="O466"/>
          <cell r="P466"/>
          <cell r="Q466"/>
          <cell r="R466"/>
          <cell r="S466"/>
          <cell r="T466"/>
          <cell r="U466"/>
          <cell r="V466"/>
          <cell r="W466"/>
          <cell r="X466" t="str">
            <v>C10H14O4</v>
          </cell>
        </row>
        <row r="467">
          <cell r="B467" t="str">
            <v>1025-15-6</v>
          </cell>
          <cell r="C467" t="str">
            <v>1025-15-6</v>
          </cell>
          <cell r="D467"/>
          <cell r="E467"/>
          <cell r="F467"/>
          <cell r="G467"/>
          <cell r="H467" t="str">
            <v>Triallyl isocyanurate</v>
          </cell>
          <cell r="I467" t="str">
            <v>1,3,5-Triazine-2,4,6(1H,3H,5H)-trione,1,3,5-tri-2-propenyl-</v>
          </cell>
          <cell r="J467"/>
          <cell r="K467"/>
          <cell r="L467"/>
          <cell r="M467"/>
          <cell r="N467"/>
          <cell r="O467"/>
          <cell r="P467"/>
          <cell r="Q467"/>
          <cell r="R467"/>
          <cell r="S467"/>
          <cell r="T467"/>
          <cell r="U467"/>
          <cell r="V467"/>
          <cell r="W467"/>
          <cell r="X467" t="str">
            <v>C12H15N3O3</v>
          </cell>
        </row>
        <row r="468">
          <cell r="B468" t="str">
            <v>102-60-3</v>
          </cell>
          <cell r="C468" t="str">
            <v>102-60-3</v>
          </cell>
          <cell r="D468"/>
          <cell r="E468"/>
          <cell r="F468"/>
          <cell r="G468"/>
          <cell r="H468" t="str">
            <v>N,N,N′,N′,-Tetrakis(2-hydroxypropyl)ethylenediamine
N,N,N,'N'-Tetrakis(2-hydroxypropyl)ethylenediamine</v>
          </cell>
          <cell r="I468"/>
          <cell r="J468"/>
          <cell r="K468"/>
          <cell r="L468"/>
          <cell r="M468"/>
          <cell r="N468"/>
          <cell r="O468"/>
          <cell r="P468"/>
          <cell r="Q468"/>
          <cell r="R468"/>
          <cell r="S468"/>
          <cell r="T468"/>
          <cell r="U468"/>
          <cell r="V468"/>
          <cell r="W468"/>
          <cell r="X468" t="str">
            <v>C14H32N2O4</v>
          </cell>
        </row>
        <row r="469">
          <cell r="B469" t="str">
            <v>102-69-2</v>
          </cell>
          <cell r="C469" t="str">
            <v>102-69-2</v>
          </cell>
          <cell r="D469"/>
          <cell r="E469"/>
          <cell r="F469"/>
          <cell r="G469"/>
          <cell r="H469" t="str">
            <v>Tripropylamine</v>
          </cell>
          <cell r="I469"/>
          <cell r="J469"/>
          <cell r="K469" t="str">
            <v>Swiss ordinance</v>
          </cell>
          <cell r="L469"/>
          <cell r="M469"/>
          <cell r="N469"/>
          <cell r="O469"/>
          <cell r="P469"/>
          <cell r="Q469"/>
          <cell r="R469"/>
          <cell r="S469"/>
          <cell r="T469"/>
          <cell r="U469"/>
          <cell r="V469"/>
          <cell r="W469"/>
          <cell r="X469" t="str">
            <v>C9H21N</v>
          </cell>
        </row>
        <row r="470">
          <cell r="B470" t="str">
            <v>102-70-5</v>
          </cell>
          <cell r="C470" t="str">
            <v>102-70-5</v>
          </cell>
          <cell r="D470"/>
          <cell r="E470"/>
          <cell r="F470"/>
          <cell r="G470"/>
          <cell r="H470" t="str">
            <v>Triallylamine</v>
          </cell>
          <cell r="I470" t="str">
            <v>2-Propene-1-amine, N, N-di-2-propenyl</v>
          </cell>
          <cell r="J470"/>
          <cell r="K470"/>
          <cell r="L470"/>
          <cell r="M470"/>
          <cell r="N470"/>
          <cell r="O470"/>
          <cell r="P470"/>
          <cell r="Q470"/>
          <cell r="R470"/>
          <cell r="S470"/>
          <cell r="T470"/>
          <cell r="U470"/>
          <cell r="V470"/>
          <cell r="W470"/>
          <cell r="X470" t="str">
            <v>C9H15N</v>
          </cell>
        </row>
        <row r="471">
          <cell r="B471" t="str">
            <v>102-71-6</v>
          </cell>
          <cell r="C471" t="str">
            <v>102-71-6</v>
          </cell>
          <cell r="D471"/>
          <cell r="E471"/>
          <cell r="F471"/>
          <cell r="G471"/>
          <cell r="H471" t="str">
            <v>Triethanolamine</v>
          </cell>
          <cell r="I471" t="str">
            <v>Tris(2-hydroxyethyl)amine
Ethanol, 2,2',2"-nitrilotris-
TEA</v>
          </cell>
          <cell r="J471"/>
          <cell r="K471"/>
          <cell r="L471"/>
          <cell r="M471"/>
          <cell r="N471"/>
          <cell r="O471"/>
          <cell r="P471"/>
          <cell r="Q471"/>
          <cell r="R471"/>
          <cell r="S471"/>
          <cell r="T471"/>
          <cell r="U471"/>
          <cell r="V471"/>
          <cell r="W471"/>
          <cell r="X471" t="str">
            <v>C6H15NO3</v>
          </cell>
        </row>
        <row r="472">
          <cell r="B472" t="str">
            <v>102-76-1</v>
          </cell>
          <cell r="C472" t="str">
            <v>102-76-1</v>
          </cell>
          <cell r="D472"/>
          <cell r="E472">
            <v>0</v>
          </cell>
          <cell r="F472"/>
          <cell r="G472"/>
          <cell r="H472" t="str">
            <v>1,2,3-Propanetriol, triacetate</v>
          </cell>
          <cell r="I472" t="str">
            <v>TRIACETIN (GLYCEROL TRIACETATE)
Triacetin
glycerine triacetate
Glycerol triacetate</v>
          </cell>
          <cell r="J472"/>
          <cell r="K472"/>
          <cell r="L472"/>
          <cell r="M472"/>
          <cell r="N472"/>
          <cell r="O472"/>
          <cell r="P472"/>
          <cell r="Q472"/>
          <cell r="R472"/>
          <cell r="S472"/>
          <cell r="T472"/>
          <cell r="U472"/>
          <cell r="V472"/>
          <cell r="W472"/>
          <cell r="X472" t="str">
            <v>C9H14O6</v>
          </cell>
        </row>
        <row r="473">
          <cell r="B473" t="str">
            <v>10277-04-0</v>
          </cell>
          <cell r="C473" t="str">
            <v>10277-04-0</v>
          </cell>
          <cell r="D473"/>
          <cell r="E473"/>
          <cell r="F473"/>
          <cell r="G473"/>
          <cell r="H473" t="str">
            <v>Triethanolamine monooleate</v>
          </cell>
          <cell r="I473"/>
          <cell r="J473"/>
          <cell r="K473"/>
          <cell r="L473"/>
          <cell r="M473"/>
          <cell r="N473"/>
          <cell r="O473"/>
          <cell r="P473"/>
          <cell r="Q473"/>
          <cell r="R473"/>
          <cell r="S473"/>
          <cell r="T473"/>
          <cell r="U473"/>
          <cell r="V473"/>
          <cell r="W473"/>
          <cell r="X473" t="str">
            <v>C24H47NO4</v>
          </cell>
        </row>
        <row r="474">
          <cell r="B474" t="str">
            <v>102-77-2</v>
          </cell>
          <cell r="C474" t="str">
            <v>102-77-2</v>
          </cell>
          <cell r="D474"/>
          <cell r="E474">
            <v>0</v>
          </cell>
          <cell r="F474"/>
          <cell r="G474"/>
          <cell r="H474" t="str">
            <v>2-(4-Morpholinothio)benzothiazole</v>
          </cell>
          <cell r="I474" t="str">
            <v>N-(OXYDIETHYLENE)BENZOTHIAZOLE-2-SULFENAMIDE</v>
          </cell>
          <cell r="J474"/>
          <cell r="K474"/>
          <cell r="L474"/>
          <cell r="M474"/>
          <cell r="N474"/>
          <cell r="O474"/>
          <cell r="P474"/>
          <cell r="Q474"/>
          <cell r="R474"/>
          <cell r="S474"/>
          <cell r="T474"/>
          <cell r="U474"/>
          <cell r="V474"/>
          <cell r="W474"/>
          <cell r="X474" t="str">
            <v>C11H12N2OS2</v>
          </cell>
        </row>
        <row r="475">
          <cell r="B475" t="str">
            <v>102-78-3</v>
          </cell>
          <cell r="C475" t="str">
            <v>102-78-3</v>
          </cell>
          <cell r="D475"/>
          <cell r="E475">
            <v>0</v>
          </cell>
          <cell r="F475"/>
          <cell r="G475"/>
          <cell r="H475" t="str">
            <v>2-(2,6-Dimethylmorpholino-thio)benzthiazole</v>
          </cell>
          <cell r="I475"/>
          <cell r="J475"/>
          <cell r="K475"/>
          <cell r="L475"/>
          <cell r="M475"/>
          <cell r="N475"/>
          <cell r="O475"/>
          <cell r="P475"/>
          <cell r="Q475"/>
          <cell r="R475"/>
          <cell r="S475"/>
          <cell r="T475"/>
          <cell r="U475"/>
          <cell r="V475"/>
          <cell r="W475"/>
          <cell r="X475" t="str">
            <v>C13H16N2OS2</v>
          </cell>
        </row>
        <row r="476">
          <cell r="B476" t="str">
            <v>102-79-4</v>
          </cell>
          <cell r="C476" t="str">
            <v>102-79-4</v>
          </cell>
          <cell r="D476"/>
          <cell r="E476"/>
          <cell r="F476"/>
          <cell r="G476"/>
          <cell r="H476" t="str">
            <v>Ethanol, 2,2'-(butylimino)di-
N,N-BIS(2-HYDROXYETHYL)BUTYLAMINE</v>
          </cell>
          <cell r="I476" t="str">
            <v>N,N-BIS(2-HYDROXYETHYL)BUTYLAMINE</v>
          </cell>
          <cell r="J476"/>
          <cell r="K476"/>
          <cell r="L476"/>
          <cell r="M476"/>
          <cell r="N476"/>
          <cell r="O476"/>
          <cell r="P476"/>
          <cell r="Q476"/>
          <cell r="R476"/>
          <cell r="S476"/>
          <cell r="T476"/>
          <cell r="U476"/>
          <cell r="V476"/>
          <cell r="W476"/>
          <cell r="X476" t="str">
            <v>C8H19NO2</v>
          </cell>
        </row>
        <row r="477">
          <cell r="B477" t="str">
            <v>102-81-8</v>
          </cell>
          <cell r="C477" t="str">
            <v>102-81-8</v>
          </cell>
          <cell r="D477"/>
          <cell r="E477"/>
          <cell r="F477"/>
          <cell r="G477"/>
          <cell r="H477" t="str">
            <v>Ethanol, 2-(dibutylamino)-</v>
          </cell>
          <cell r="I477"/>
          <cell r="J477"/>
          <cell r="K477" t="str">
            <v>Swiss ordinance</v>
          </cell>
          <cell r="L477"/>
          <cell r="M477"/>
          <cell r="N477"/>
          <cell r="O477"/>
          <cell r="P477"/>
          <cell r="Q477"/>
          <cell r="R477"/>
          <cell r="S477"/>
          <cell r="T477"/>
          <cell r="U477"/>
          <cell r="V477"/>
          <cell r="W477"/>
          <cell r="X477" t="str">
            <v>C10H23NO</v>
          </cell>
        </row>
        <row r="478">
          <cell r="B478" t="str">
            <v>102-82-9</v>
          </cell>
          <cell r="C478" t="str">
            <v>102-82-9</v>
          </cell>
          <cell r="D478"/>
          <cell r="E478"/>
          <cell r="F478"/>
          <cell r="G478"/>
          <cell r="H478" t="str">
            <v>Tributylamine</v>
          </cell>
          <cell r="I478"/>
          <cell r="J478"/>
          <cell r="K478"/>
          <cell r="L478"/>
          <cell r="M478"/>
          <cell r="N478"/>
          <cell r="O478"/>
          <cell r="P478"/>
          <cell r="Q478"/>
          <cell r="R478"/>
          <cell r="S478"/>
          <cell r="T478"/>
          <cell r="U478"/>
          <cell r="V478"/>
          <cell r="W478"/>
          <cell r="X478" t="str">
            <v>C12H27N</v>
          </cell>
        </row>
        <row r="479">
          <cell r="B479" t="str">
            <v>102-85-2</v>
          </cell>
          <cell r="C479" t="str">
            <v>102-85-2</v>
          </cell>
          <cell r="D479"/>
          <cell r="E479"/>
          <cell r="F479"/>
          <cell r="G479"/>
          <cell r="H479" t="str">
            <v>Phosphorous acid, tributyl ester</v>
          </cell>
          <cell r="I479"/>
          <cell r="J479"/>
          <cell r="K479" t="str">
            <v>Swiss ordinance</v>
          </cell>
          <cell r="L479"/>
          <cell r="M479"/>
          <cell r="N479"/>
          <cell r="O479"/>
          <cell r="P479"/>
          <cell r="Q479"/>
          <cell r="R479"/>
          <cell r="S479"/>
          <cell r="T479"/>
          <cell r="U479"/>
          <cell r="V479"/>
          <cell r="W479"/>
          <cell r="X479" t="str">
            <v>C12H27O3P</v>
          </cell>
        </row>
        <row r="480">
          <cell r="B480" t="str">
            <v>10294-56-1</v>
          </cell>
          <cell r="C480" t="str">
            <v>10294-56-1</v>
          </cell>
          <cell r="D480"/>
          <cell r="E480"/>
          <cell r="F480"/>
          <cell r="G480"/>
          <cell r="H480" t="str">
            <v>Phosphorous acid</v>
          </cell>
          <cell r="I480"/>
          <cell r="J480"/>
          <cell r="K480"/>
          <cell r="L480"/>
          <cell r="M480"/>
          <cell r="N480"/>
          <cell r="O480"/>
          <cell r="P480"/>
          <cell r="Q480"/>
          <cell r="R480"/>
          <cell r="S480"/>
          <cell r="T480"/>
          <cell r="U480"/>
          <cell r="V480"/>
          <cell r="W480"/>
          <cell r="X480" t="str">
            <v>H3O3P</v>
          </cell>
        </row>
        <row r="481">
          <cell r="B481" t="str">
            <v>102-96-5</v>
          </cell>
          <cell r="C481" t="str">
            <v>102-96-5</v>
          </cell>
          <cell r="D481"/>
          <cell r="E481"/>
          <cell r="F481"/>
          <cell r="G481"/>
          <cell r="H481" t="str">
            <v>BETA-NITROSTYRENE</v>
          </cell>
          <cell r="I481"/>
          <cell r="J481"/>
          <cell r="K481"/>
          <cell r="L481"/>
          <cell r="M481"/>
          <cell r="N481"/>
          <cell r="O481"/>
          <cell r="P481"/>
          <cell r="Q481"/>
          <cell r="R481"/>
          <cell r="S481"/>
          <cell r="T481"/>
          <cell r="U481"/>
          <cell r="V481"/>
          <cell r="W481"/>
          <cell r="X481" t="str">
            <v>C8H7NO2</v>
          </cell>
        </row>
        <row r="482">
          <cell r="B482" t="str">
            <v>10305-79-0</v>
          </cell>
          <cell r="C482" t="str">
            <v>10305-79-0</v>
          </cell>
          <cell r="D482"/>
          <cell r="E482"/>
          <cell r="F482"/>
          <cell r="G482"/>
          <cell r="H482" t="str">
            <v>SODIUM ALUMINUM PYROPHOSPHATE</v>
          </cell>
          <cell r="I482" t="str">
            <v>SODIUM ALUMINUM PYROPHOSPHATE</v>
          </cell>
          <cell r="J482"/>
          <cell r="K482"/>
          <cell r="L482"/>
          <cell r="M482"/>
          <cell r="N482"/>
          <cell r="O482"/>
          <cell r="P482"/>
          <cell r="Q482"/>
          <cell r="R482"/>
          <cell r="S482"/>
          <cell r="T482"/>
          <cell r="U482"/>
          <cell r="V482"/>
          <cell r="W482"/>
          <cell r="X482" t="str">
            <v>H4AlNaO7P2</v>
          </cell>
        </row>
        <row r="483">
          <cell r="B483" t="str">
            <v>103-05-9</v>
          </cell>
          <cell r="C483" t="str">
            <v>103-05-9</v>
          </cell>
          <cell r="D483"/>
          <cell r="E483">
            <v>0</v>
          </cell>
          <cell r="F483"/>
          <cell r="G483"/>
          <cell r="H483" t="str">
            <v>2-Butanol, 2-methyl-4-phenyl-</v>
          </cell>
          <cell r="I483"/>
          <cell r="J483"/>
          <cell r="K483" t="str">
            <v>Swiss ordinance</v>
          </cell>
          <cell r="L483"/>
          <cell r="M483"/>
          <cell r="N483"/>
          <cell r="O483"/>
          <cell r="P483"/>
          <cell r="Q483"/>
          <cell r="R483"/>
          <cell r="S483"/>
          <cell r="T483"/>
          <cell r="U483"/>
          <cell r="V483"/>
          <cell r="W483"/>
          <cell r="X483" t="str">
            <v>C11H16O</v>
          </cell>
        </row>
        <row r="484">
          <cell r="B484" t="str">
            <v>103-09-3</v>
          </cell>
          <cell r="C484" t="str">
            <v>103-09-3</v>
          </cell>
          <cell r="D484"/>
          <cell r="E484">
            <v>0</v>
          </cell>
          <cell r="F484"/>
          <cell r="G484"/>
          <cell r="H484" t="str">
            <v>Acetic acid, 2-ethylhexyl ester</v>
          </cell>
          <cell r="I484"/>
          <cell r="J484"/>
          <cell r="K484" t="str">
            <v>Swiss ordinance</v>
          </cell>
          <cell r="L484"/>
          <cell r="M484"/>
          <cell r="N484"/>
          <cell r="O484"/>
          <cell r="P484"/>
          <cell r="Q484"/>
          <cell r="R484"/>
          <cell r="S484"/>
          <cell r="T484"/>
          <cell r="U484"/>
          <cell r="V484"/>
          <cell r="W484"/>
          <cell r="X484" t="str">
            <v>C10H20O2</v>
          </cell>
        </row>
        <row r="485">
          <cell r="B485" t="str">
            <v>103-11-7</v>
          </cell>
          <cell r="C485" t="str">
            <v>103-11-7</v>
          </cell>
          <cell r="D485"/>
          <cell r="E485">
            <v>0</v>
          </cell>
          <cell r="F485"/>
          <cell r="G485"/>
          <cell r="H485" t="str">
            <v>Acrylic acid, 2-ethylhexyl ester 
Acrylic acid, 2-ethylhexyl ester</v>
          </cell>
          <cell r="I485" t="str">
            <v>2-ethylhexyl acrylate
2-Propenoic acid, 2-ethylhexyl ester
2-EHA
"Octyl acrylate"</v>
          </cell>
          <cell r="J485"/>
          <cell r="K485"/>
          <cell r="L485"/>
          <cell r="M485"/>
          <cell r="N485"/>
          <cell r="O485"/>
          <cell r="P485"/>
          <cell r="Q485"/>
          <cell r="R485"/>
          <cell r="S485"/>
          <cell r="T485"/>
          <cell r="U485"/>
          <cell r="V485"/>
          <cell r="W485"/>
          <cell r="X485" t="str">
            <v>C11H20O2</v>
          </cell>
        </row>
        <row r="486">
          <cell r="B486" t="str">
            <v>103-16-2</v>
          </cell>
          <cell r="C486" t="str">
            <v>103-16-2</v>
          </cell>
          <cell r="D486"/>
          <cell r="E486"/>
          <cell r="F486"/>
          <cell r="G486"/>
          <cell r="H486" t="str">
            <v>Hydroquinone monobenzyl ether</v>
          </cell>
          <cell r="I486"/>
          <cell r="J486"/>
          <cell r="K486"/>
          <cell r="L486"/>
          <cell r="M486"/>
          <cell r="N486"/>
          <cell r="O486"/>
          <cell r="P486"/>
          <cell r="Q486"/>
          <cell r="R486"/>
          <cell r="S486"/>
          <cell r="T486"/>
          <cell r="U486"/>
          <cell r="V486"/>
          <cell r="W486"/>
          <cell r="X486" t="str">
            <v>C13H12O2</v>
          </cell>
        </row>
        <row r="487">
          <cell r="B487" t="str">
            <v>103-24-2</v>
          </cell>
          <cell r="C487" t="str">
            <v>103-24-2</v>
          </cell>
          <cell r="D487"/>
          <cell r="E487"/>
          <cell r="F487"/>
          <cell r="G487"/>
          <cell r="H487" t="str">
            <v>Azelaic acid, bis(2-ethylhexyl) ester</v>
          </cell>
          <cell r="I487" t="str">
            <v>BIS(2-ETHYLHEXYL) AZELATE
Nonanedioic acid, bis(2-ethylhexyl) ester</v>
          </cell>
          <cell r="J487"/>
          <cell r="K487"/>
          <cell r="L487"/>
          <cell r="M487"/>
          <cell r="N487"/>
          <cell r="O487"/>
          <cell r="P487"/>
          <cell r="Q487"/>
          <cell r="R487"/>
          <cell r="S487"/>
          <cell r="T487"/>
          <cell r="U487"/>
          <cell r="V487"/>
          <cell r="W487"/>
          <cell r="X487" t="str">
            <v>C25H48O4</v>
          </cell>
        </row>
        <row r="488">
          <cell r="B488" t="str">
            <v>10332-32-8</v>
          </cell>
          <cell r="C488" t="str">
            <v>10332-32-8</v>
          </cell>
          <cell r="D488"/>
          <cell r="E488"/>
          <cell r="F488"/>
          <cell r="G488"/>
          <cell r="H488" t="str">
            <v>Pentaerythritol monooleate</v>
          </cell>
          <cell r="I488"/>
          <cell r="J488"/>
          <cell r="K488"/>
          <cell r="L488"/>
          <cell r="M488"/>
          <cell r="N488"/>
          <cell r="O488"/>
          <cell r="P488"/>
          <cell r="Q488"/>
          <cell r="R488"/>
          <cell r="S488"/>
          <cell r="T488"/>
          <cell r="U488"/>
          <cell r="V488"/>
          <cell r="W488"/>
          <cell r="X488" t="str">
            <v>C23H44O5</v>
          </cell>
        </row>
        <row r="489">
          <cell r="B489" t="str">
            <v>103-34-4</v>
          </cell>
          <cell r="C489" t="str">
            <v>103-34-4</v>
          </cell>
          <cell r="D489"/>
          <cell r="E489">
            <v>0</v>
          </cell>
          <cell r="F489"/>
          <cell r="G489"/>
          <cell r="H489" t="str">
            <v>4,4'-Dithiodimorpholine</v>
          </cell>
          <cell r="I489" t="str">
            <v>4,4'-DITHIODIMORPHOLINE</v>
          </cell>
          <cell r="J489"/>
          <cell r="K489"/>
          <cell r="L489"/>
          <cell r="M489"/>
          <cell r="N489"/>
          <cell r="O489"/>
          <cell r="P489"/>
          <cell r="Q489"/>
          <cell r="R489"/>
          <cell r="S489"/>
          <cell r="T489"/>
          <cell r="U489"/>
          <cell r="V489"/>
          <cell r="W489"/>
          <cell r="X489" t="str">
            <v>C8H16N2O2S2</v>
          </cell>
        </row>
        <row r="490">
          <cell r="B490" t="str">
            <v>103-36-6</v>
          </cell>
          <cell r="C490" t="str">
            <v>103-36-6</v>
          </cell>
          <cell r="D490"/>
          <cell r="E490"/>
          <cell r="F490"/>
          <cell r="G490"/>
          <cell r="H490" t="str">
            <v>Cinnamic acid, ethyl ester</v>
          </cell>
          <cell r="I490"/>
          <cell r="J490"/>
          <cell r="K490" t="str">
            <v>Swiss ordinance</v>
          </cell>
          <cell r="L490"/>
          <cell r="M490"/>
          <cell r="N490"/>
          <cell r="O490"/>
          <cell r="P490"/>
          <cell r="Q490"/>
          <cell r="R490"/>
          <cell r="S490"/>
          <cell r="T490"/>
          <cell r="U490"/>
          <cell r="V490"/>
          <cell r="W490"/>
          <cell r="X490" t="str">
            <v>C11H12O2</v>
          </cell>
        </row>
        <row r="491">
          <cell r="B491" t="str">
            <v>1034-01-1</v>
          </cell>
          <cell r="C491" t="str">
            <v>1034-01-1</v>
          </cell>
          <cell r="D491"/>
          <cell r="E491"/>
          <cell r="F491"/>
          <cell r="G491"/>
          <cell r="H491" t="str">
            <v>Gallic acid, octyl ester</v>
          </cell>
          <cell r="I491"/>
          <cell r="J491"/>
          <cell r="K491"/>
          <cell r="L491"/>
          <cell r="M491"/>
          <cell r="N491"/>
          <cell r="O491"/>
          <cell r="P491"/>
          <cell r="Q491"/>
          <cell r="R491"/>
          <cell r="S491"/>
          <cell r="T491"/>
          <cell r="U491"/>
          <cell r="V491"/>
          <cell r="W491"/>
          <cell r="X491" t="str">
            <v>C15H22O5</v>
          </cell>
        </row>
        <row r="492">
          <cell r="B492" t="str">
            <v>103-41-3</v>
          </cell>
          <cell r="C492" t="str">
            <v>103-41-3</v>
          </cell>
          <cell r="D492"/>
          <cell r="E492"/>
          <cell r="F492"/>
          <cell r="G492"/>
          <cell r="H492" t="str">
            <v>Cinnamic acid, benzyl ester</v>
          </cell>
          <cell r="I492"/>
          <cell r="J492"/>
          <cell r="K492" t="str">
            <v>Swiss ordinance</v>
          </cell>
          <cell r="L492"/>
          <cell r="M492"/>
          <cell r="N492"/>
          <cell r="O492"/>
          <cell r="P492"/>
          <cell r="Q492"/>
          <cell r="R492"/>
          <cell r="S492"/>
          <cell r="T492"/>
          <cell r="U492"/>
          <cell r="V492"/>
          <cell r="W492"/>
          <cell r="X492" t="str">
            <v>C16H14O2</v>
          </cell>
        </row>
        <row r="493">
          <cell r="B493" t="str">
            <v>103-44-6</v>
          </cell>
          <cell r="C493" t="str">
            <v>103-44-6</v>
          </cell>
          <cell r="D493"/>
          <cell r="E493">
            <v>0</v>
          </cell>
          <cell r="F493"/>
          <cell r="G493"/>
          <cell r="H493" t="str">
            <v>2-Ethylhexyl vinyl ether</v>
          </cell>
          <cell r="I493"/>
          <cell r="J493"/>
          <cell r="K493"/>
          <cell r="L493"/>
          <cell r="M493"/>
          <cell r="N493"/>
          <cell r="O493"/>
          <cell r="P493"/>
          <cell r="Q493"/>
          <cell r="R493"/>
          <cell r="S493"/>
          <cell r="T493"/>
          <cell r="U493"/>
          <cell r="V493"/>
          <cell r="W493"/>
          <cell r="X493" t="str">
            <v>C10H20O</v>
          </cell>
        </row>
        <row r="494">
          <cell r="B494" t="str">
            <v>10347-54-3</v>
          </cell>
          <cell r="C494" t="str">
            <v>10347-54-3</v>
          </cell>
          <cell r="D494"/>
          <cell r="E494"/>
          <cell r="F494"/>
          <cell r="G494"/>
          <cell r="H494" t="str">
            <v>Cyclohexane, 1,4-bis(isocyanatomethyl)</v>
          </cell>
          <cell r="I494" t="str">
            <v>1,4-bis(isocyanatomethyl)cyclohexane
1,4-H6XDI</v>
          </cell>
          <cell r="J494"/>
          <cell r="K494"/>
          <cell r="L494"/>
          <cell r="M494"/>
          <cell r="N494"/>
          <cell r="O494"/>
          <cell r="P494"/>
          <cell r="Q494"/>
          <cell r="R494"/>
          <cell r="S494"/>
          <cell r="T494"/>
          <cell r="U494"/>
          <cell r="V494"/>
          <cell r="W494"/>
          <cell r="X494" t="str">
            <v>C10H14N2O2</v>
          </cell>
        </row>
        <row r="495">
          <cell r="B495" t="str">
            <v>103-48-0</v>
          </cell>
          <cell r="C495" t="str">
            <v>103-48-0</v>
          </cell>
          <cell r="D495"/>
          <cell r="E495"/>
          <cell r="F495"/>
          <cell r="G495"/>
          <cell r="H495" t="str">
            <v>Isobutyric acid, phenethyl ester</v>
          </cell>
          <cell r="I495"/>
          <cell r="J495"/>
          <cell r="K495" t="str">
            <v>Swiss ordinance</v>
          </cell>
          <cell r="L495"/>
          <cell r="M495"/>
          <cell r="N495"/>
          <cell r="O495"/>
          <cell r="P495"/>
          <cell r="Q495"/>
          <cell r="R495"/>
          <cell r="S495"/>
          <cell r="T495"/>
          <cell r="U495"/>
          <cell r="V495"/>
          <cell r="W495"/>
          <cell r="X495" t="str">
            <v>C12H16O2</v>
          </cell>
        </row>
        <row r="496">
          <cell r="B496" t="str">
            <v>103-54-8</v>
          </cell>
          <cell r="C496" t="str">
            <v>103-54-8</v>
          </cell>
          <cell r="D496"/>
          <cell r="E496"/>
          <cell r="F496"/>
          <cell r="G496"/>
          <cell r="H496" t="str">
            <v>Cinnamyl alcohol, acetate</v>
          </cell>
          <cell r="I496"/>
          <cell r="J496"/>
          <cell r="K496" t="str">
            <v>Swiss ordinance</v>
          </cell>
          <cell r="L496"/>
          <cell r="M496"/>
          <cell r="N496"/>
          <cell r="O496"/>
          <cell r="P496"/>
          <cell r="Q496"/>
          <cell r="R496"/>
          <cell r="S496"/>
          <cell r="T496"/>
          <cell r="U496"/>
          <cell r="V496"/>
          <cell r="W496"/>
          <cell r="X496" t="str">
            <v>C11H12O2</v>
          </cell>
        </row>
        <row r="497">
          <cell r="B497" t="str">
            <v>103-65-1</v>
          </cell>
          <cell r="C497" t="str">
            <v>103-65-1</v>
          </cell>
          <cell r="D497"/>
          <cell r="E497"/>
          <cell r="F497"/>
          <cell r="G497"/>
          <cell r="H497" t="str">
            <v>Propylbenzene
Benzene, propyl-</v>
          </cell>
          <cell r="I497" t="str">
            <v>Propylbenzene</v>
          </cell>
          <cell r="J497"/>
          <cell r="K497"/>
          <cell r="L497"/>
          <cell r="M497"/>
          <cell r="N497"/>
          <cell r="O497"/>
          <cell r="P497"/>
          <cell r="Q497"/>
          <cell r="R497"/>
          <cell r="S497"/>
          <cell r="T497"/>
          <cell r="U497"/>
          <cell r="V497"/>
          <cell r="W497"/>
          <cell r="X497" t="str">
            <v>C9H12</v>
          </cell>
        </row>
        <row r="498">
          <cell r="B498" t="str">
            <v>103-69-5</v>
          </cell>
          <cell r="C498" t="str">
            <v>103-69-5</v>
          </cell>
          <cell r="D498"/>
          <cell r="E498"/>
          <cell r="F498"/>
          <cell r="G498"/>
          <cell r="H498" t="str">
            <v>Aniline, N-ethyl-</v>
          </cell>
          <cell r="I498"/>
          <cell r="J498"/>
          <cell r="K498" t="str">
            <v>Swiss ordinance</v>
          </cell>
          <cell r="L498"/>
          <cell r="M498"/>
          <cell r="N498"/>
          <cell r="O498"/>
          <cell r="P498"/>
          <cell r="Q498"/>
          <cell r="R498"/>
          <cell r="S498"/>
          <cell r="T498"/>
          <cell r="U498"/>
          <cell r="V498"/>
          <cell r="W498"/>
          <cell r="X498" t="str">
            <v>C8H11N</v>
          </cell>
        </row>
        <row r="499">
          <cell r="B499" t="str">
            <v>103-71-9</v>
          </cell>
          <cell r="C499" t="str">
            <v>103-71-9</v>
          </cell>
          <cell r="D499"/>
          <cell r="E499"/>
          <cell r="F499"/>
          <cell r="G499"/>
          <cell r="H499" t="str">
            <v>Phenyl isocyanate</v>
          </cell>
          <cell r="I499"/>
          <cell r="J499"/>
          <cell r="K499"/>
          <cell r="L499"/>
          <cell r="M499"/>
          <cell r="N499"/>
          <cell r="O499"/>
          <cell r="P499"/>
          <cell r="Q499"/>
          <cell r="R499"/>
          <cell r="S499"/>
          <cell r="T499"/>
          <cell r="U499"/>
          <cell r="V499"/>
          <cell r="W499"/>
          <cell r="X499" t="str">
            <v>C7H5NO</v>
          </cell>
        </row>
        <row r="500">
          <cell r="B500" t="str">
            <v>10373-78-1</v>
          </cell>
          <cell r="C500" t="str">
            <v>10373-78-1</v>
          </cell>
          <cell r="D500"/>
          <cell r="E500"/>
          <cell r="F500"/>
          <cell r="G500"/>
          <cell r="H500" t="str">
            <v>d,l-Camphorquinone</v>
          </cell>
          <cell r="I500"/>
          <cell r="J500"/>
          <cell r="K500" t="str">
            <v>Swiss ordinance</v>
          </cell>
          <cell r="L500"/>
          <cell r="M500"/>
          <cell r="N500"/>
          <cell r="O500"/>
          <cell r="P500"/>
          <cell r="Q500"/>
          <cell r="R500"/>
          <cell r="S500"/>
          <cell r="T500"/>
          <cell r="U500"/>
          <cell r="V500"/>
          <cell r="W500"/>
          <cell r="X500" t="str">
            <v>C10H14O2</v>
          </cell>
        </row>
        <row r="501">
          <cell r="B501" t="str">
            <v>103-74-2</v>
          </cell>
          <cell r="C501" t="str">
            <v>103-74-2</v>
          </cell>
          <cell r="D501"/>
          <cell r="E501">
            <v>0</v>
          </cell>
          <cell r="F501"/>
          <cell r="G501"/>
          <cell r="H501" t="str">
            <v>2-Pyridineethanol</v>
          </cell>
          <cell r="I501"/>
          <cell r="J501"/>
          <cell r="K501" t="str">
            <v>Swiss ordinance</v>
          </cell>
          <cell r="L501"/>
          <cell r="M501"/>
          <cell r="N501"/>
          <cell r="O501"/>
          <cell r="P501"/>
          <cell r="Q501"/>
          <cell r="R501"/>
          <cell r="S501"/>
          <cell r="T501"/>
          <cell r="U501"/>
          <cell r="V501"/>
          <cell r="W501"/>
          <cell r="X501" t="str">
            <v>C7H9NO</v>
          </cell>
        </row>
        <row r="502">
          <cell r="B502" t="str">
            <v>103-76-4</v>
          </cell>
          <cell r="C502" t="str">
            <v>103-76-4</v>
          </cell>
          <cell r="D502"/>
          <cell r="E502">
            <v>0</v>
          </cell>
          <cell r="F502"/>
          <cell r="G502"/>
          <cell r="H502" t="str">
            <v>1-Piperazineethanol</v>
          </cell>
          <cell r="I502"/>
          <cell r="J502"/>
          <cell r="K502" t="str">
            <v>Swiss ordinance</v>
          </cell>
          <cell r="L502"/>
          <cell r="M502"/>
          <cell r="N502"/>
          <cell r="O502"/>
          <cell r="P502"/>
          <cell r="Q502"/>
          <cell r="R502"/>
          <cell r="S502"/>
          <cell r="T502"/>
          <cell r="U502"/>
          <cell r="V502"/>
          <cell r="W502"/>
          <cell r="X502" t="str">
            <v>C6H14N2O</v>
          </cell>
        </row>
        <row r="503">
          <cell r="B503" t="str">
            <v>10377-37-4</v>
          </cell>
          <cell r="C503" t="str">
            <v>10377-37-4</v>
          </cell>
          <cell r="D503"/>
          <cell r="E503"/>
          <cell r="F503"/>
          <cell r="G503"/>
          <cell r="H503" t="str">
            <v>Carbonic acid, lithium salt</v>
          </cell>
          <cell r="I503"/>
          <cell r="J503"/>
          <cell r="K503"/>
          <cell r="L503"/>
          <cell r="M503"/>
          <cell r="N503"/>
          <cell r="O503"/>
          <cell r="P503"/>
          <cell r="Q503"/>
          <cell r="R503"/>
          <cell r="S503"/>
          <cell r="T503"/>
          <cell r="U503"/>
          <cell r="V503"/>
          <cell r="W503"/>
          <cell r="X503" t="str">
            <v>CH2LiO3</v>
          </cell>
        </row>
        <row r="504">
          <cell r="B504" t="str">
            <v>10377-51-2</v>
          </cell>
          <cell r="C504" t="str">
            <v>10377-51-2</v>
          </cell>
          <cell r="D504"/>
          <cell r="E504"/>
          <cell r="F504"/>
          <cell r="G504"/>
          <cell r="H504" t="str">
            <v>Lithium iodide</v>
          </cell>
          <cell r="I504"/>
          <cell r="J504"/>
          <cell r="K504"/>
          <cell r="L504"/>
          <cell r="M504"/>
          <cell r="N504"/>
          <cell r="O504"/>
          <cell r="P504"/>
          <cell r="Q504"/>
          <cell r="R504"/>
          <cell r="S504"/>
          <cell r="T504"/>
          <cell r="U504"/>
          <cell r="V504"/>
          <cell r="W504"/>
          <cell r="X504" t="str">
            <v>ILi</v>
          </cell>
        </row>
        <row r="505">
          <cell r="B505" t="str">
            <v>10377-60-3</v>
          </cell>
          <cell r="C505" t="str">
            <v>10377-60-3</v>
          </cell>
          <cell r="D505"/>
          <cell r="E505"/>
          <cell r="F505"/>
          <cell r="G505"/>
          <cell r="H505" t="str">
            <v>MAGNESIUM NITRATE</v>
          </cell>
          <cell r="I505" t="str">
            <v>Nitric acid, magnesium salt</v>
          </cell>
          <cell r="J505"/>
          <cell r="K505"/>
          <cell r="L505"/>
          <cell r="M505"/>
          <cell r="N505"/>
          <cell r="O505"/>
          <cell r="P505"/>
          <cell r="Q505"/>
          <cell r="R505"/>
          <cell r="S505"/>
          <cell r="T505"/>
          <cell r="U505"/>
          <cell r="V505"/>
          <cell r="W505"/>
          <cell r="X505" t="str">
            <v>MgN2O6</v>
          </cell>
        </row>
        <row r="506">
          <cell r="B506" t="str">
            <v>103-83-3</v>
          </cell>
          <cell r="C506" t="str">
            <v>103-83-3</v>
          </cell>
          <cell r="D506"/>
          <cell r="E506"/>
          <cell r="F506"/>
          <cell r="G506"/>
          <cell r="H506" t="str">
            <v>Benzylamine, N,N-dimethyl-</v>
          </cell>
          <cell r="I506"/>
          <cell r="J506"/>
          <cell r="K506" t="str">
            <v>Swiss ordinance</v>
          </cell>
          <cell r="L506"/>
          <cell r="M506"/>
          <cell r="N506"/>
          <cell r="O506"/>
          <cell r="P506"/>
          <cell r="Q506"/>
          <cell r="R506"/>
          <cell r="S506"/>
          <cell r="T506"/>
          <cell r="U506"/>
          <cell r="V506"/>
          <cell r="W506"/>
          <cell r="X506" t="str">
            <v>C9H13N</v>
          </cell>
        </row>
        <row r="507">
          <cell r="B507" t="str">
            <v>103-90-2</v>
          </cell>
          <cell r="C507" t="str">
            <v>103-90-2</v>
          </cell>
          <cell r="D507"/>
          <cell r="E507"/>
          <cell r="F507"/>
          <cell r="G507"/>
          <cell r="H507" t="str">
            <v>N-(4-Hydroxyphenyl) acetamide 
N-(4-Hydroxyphenyl) acetamide</v>
          </cell>
          <cell r="I507"/>
          <cell r="J507"/>
          <cell r="K507"/>
          <cell r="L507"/>
          <cell r="M507"/>
          <cell r="N507"/>
          <cell r="O507"/>
          <cell r="P507"/>
          <cell r="Q507"/>
          <cell r="R507"/>
          <cell r="S507"/>
          <cell r="T507"/>
          <cell r="U507"/>
          <cell r="V507"/>
          <cell r="W507"/>
          <cell r="X507" t="str">
            <v>C8H9NO2</v>
          </cell>
        </row>
        <row r="508">
          <cell r="B508" t="str">
            <v>10396-80-2</v>
          </cell>
          <cell r="C508" t="str">
            <v>10396-80-2</v>
          </cell>
          <cell r="D508"/>
          <cell r="E508">
            <v>0</v>
          </cell>
          <cell r="F508"/>
          <cell r="G508"/>
          <cell r="H508" t="str">
            <v>2,6-Di-tert-butyl 4-methyl 4-hydroxy 2,5-cyclohexadien-1-one</v>
          </cell>
          <cell r="I508" t="str">
            <v>MHCD</v>
          </cell>
          <cell r="J508"/>
          <cell r="K508"/>
          <cell r="L508"/>
          <cell r="M508"/>
          <cell r="N508"/>
          <cell r="O508"/>
          <cell r="P508"/>
          <cell r="Q508"/>
          <cell r="R508"/>
          <cell r="S508"/>
          <cell r="T508"/>
          <cell r="U508"/>
          <cell r="V508"/>
          <cell r="W508"/>
          <cell r="X508" t="str">
            <v>C15H24O2</v>
          </cell>
        </row>
        <row r="509">
          <cell r="B509" t="str">
            <v>1041-00-5</v>
          </cell>
          <cell r="C509" t="str">
            <v>1041-00-5</v>
          </cell>
          <cell r="D509"/>
          <cell r="E509"/>
          <cell r="F509"/>
          <cell r="G509"/>
          <cell r="H509" t="str">
            <v>Benzoxazole, 2,2'-(1,2-ethenediyl)bis[5-methyl-</v>
          </cell>
          <cell r="I509"/>
          <cell r="J509"/>
          <cell r="K509"/>
          <cell r="L509"/>
          <cell r="M509"/>
          <cell r="N509"/>
          <cell r="O509"/>
          <cell r="P509"/>
          <cell r="Q509"/>
          <cell r="R509"/>
          <cell r="S509"/>
          <cell r="T509"/>
          <cell r="U509"/>
          <cell r="V509"/>
          <cell r="W509"/>
          <cell r="X509" t="str">
            <v>C18H14N2O2</v>
          </cell>
        </row>
        <row r="510">
          <cell r="B510" t="str">
            <v>104-15-4</v>
          </cell>
          <cell r="C510" t="str">
            <v>104-15-4</v>
          </cell>
          <cell r="D510"/>
          <cell r="E510"/>
          <cell r="F510"/>
          <cell r="G510"/>
          <cell r="H510" t="str">
            <v>p-Toluenesulfonic acid
p-Toluenesulphonic acid</v>
          </cell>
          <cell r="I510" t="str">
            <v>4-METHYLBENZENESULFONIC ACID
Benzenesulfonic acid, 4-methyl-
PTSA</v>
          </cell>
          <cell r="J510"/>
          <cell r="K510"/>
          <cell r="L510"/>
          <cell r="M510"/>
          <cell r="N510"/>
          <cell r="O510"/>
          <cell r="P510"/>
          <cell r="Q510"/>
          <cell r="R510"/>
          <cell r="S510"/>
          <cell r="T510"/>
          <cell r="U510"/>
          <cell r="V510"/>
          <cell r="W510"/>
          <cell r="X510" t="str">
            <v>C7H8O3S</v>
          </cell>
        </row>
        <row r="511">
          <cell r="B511" t="str">
            <v>10431-98-8</v>
          </cell>
          <cell r="C511" t="str">
            <v>10431-98-8</v>
          </cell>
          <cell r="D511"/>
          <cell r="E511">
            <v>0</v>
          </cell>
          <cell r="F511"/>
          <cell r="G511"/>
          <cell r="H511" t="str">
            <v>2-Oxazoline, 2-ethyl-</v>
          </cell>
          <cell r="I511"/>
          <cell r="J511"/>
          <cell r="K511"/>
          <cell r="L511"/>
          <cell r="M511"/>
          <cell r="N511"/>
          <cell r="O511"/>
          <cell r="P511"/>
          <cell r="Q511"/>
          <cell r="R511"/>
          <cell r="S511"/>
          <cell r="T511"/>
          <cell r="U511"/>
          <cell r="V511"/>
          <cell r="W511"/>
          <cell r="X511" t="str">
            <v>C5H9NO</v>
          </cell>
        </row>
        <row r="512">
          <cell r="B512" t="str">
            <v>10436-08-5</v>
          </cell>
          <cell r="C512" t="str">
            <v>10436-08-5</v>
          </cell>
          <cell r="D512"/>
          <cell r="E512"/>
          <cell r="F512"/>
          <cell r="G512"/>
          <cell r="H512" t="str">
            <v>cis-11-Eicosenamide</v>
          </cell>
          <cell r="I512"/>
          <cell r="J512"/>
          <cell r="K512"/>
          <cell r="L512"/>
          <cell r="M512"/>
          <cell r="N512"/>
          <cell r="O512"/>
          <cell r="P512"/>
          <cell r="Q512"/>
          <cell r="R512"/>
          <cell r="S512"/>
          <cell r="T512"/>
          <cell r="U512"/>
          <cell r="V512"/>
          <cell r="W512"/>
          <cell r="X512" t="str">
            <v>C20H39NO</v>
          </cell>
        </row>
        <row r="513">
          <cell r="B513" t="str">
            <v>104-38-1</v>
          </cell>
          <cell r="C513" t="str">
            <v>104-38-1</v>
          </cell>
          <cell r="D513"/>
          <cell r="E513"/>
          <cell r="F513"/>
          <cell r="G513"/>
          <cell r="H513" t="str">
            <v>Ethanol, 2,2'-(p-phenylenedioxy)di-
Bis(2-hydroxyethyl) ether of hydroquinone</v>
          </cell>
          <cell r="I513" t="str">
            <v>2,2'-(PHENYLENEDIOXY)DIETHANOL</v>
          </cell>
          <cell r="J513"/>
          <cell r="K513"/>
          <cell r="L513"/>
          <cell r="M513"/>
          <cell r="N513"/>
          <cell r="O513"/>
          <cell r="P513"/>
          <cell r="Q513"/>
          <cell r="R513"/>
          <cell r="S513"/>
          <cell r="T513"/>
          <cell r="U513"/>
          <cell r="V513"/>
          <cell r="W513"/>
          <cell r="X513" t="str">
            <v>C10H14O4</v>
          </cell>
        </row>
        <row r="514">
          <cell r="B514" t="str">
            <v>104-40-5</v>
          </cell>
          <cell r="C514" t="str">
            <v>104-40-5</v>
          </cell>
          <cell r="D514"/>
          <cell r="E514">
            <v>0</v>
          </cell>
          <cell r="F514"/>
          <cell r="G514"/>
          <cell r="H514" t="str">
            <v>4-Nonylphenol</v>
          </cell>
          <cell r="I514" t="str">
            <v>NONYLPHENOL, P-
p-Nonylphenol
4-Nonylphenol</v>
          </cell>
          <cell r="J514"/>
          <cell r="K514"/>
          <cell r="L514"/>
          <cell r="M514"/>
          <cell r="N514"/>
          <cell r="O514"/>
          <cell r="P514"/>
          <cell r="Q514"/>
          <cell r="R514"/>
          <cell r="S514"/>
          <cell r="T514"/>
          <cell r="U514"/>
          <cell r="V514"/>
          <cell r="W514"/>
          <cell r="X514" t="str">
            <v>C15H24O</v>
          </cell>
        </row>
        <row r="515">
          <cell r="B515" t="str">
            <v>104-49-4</v>
          </cell>
          <cell r="C515" t="str">
            <v>104-49-4</v>
          </cell>
          <cell r="D515"/>
          <cell r="E515"/>
          <cell r="F515"/>
          <cell r="G515"/>
          <cell r="H515" t="str">
            <v>Phenylene 1,4-diisocyanate</v>
          </cell>
          <cell r="I515"/>
          <cell r="J515"/>
          <cell r="K515" t="str">
            <v>Swiss ordinance</v>
          </cell>
          <cell r="L515"/>
          <cell r="M515"/>
          <cell r="N515"/>
          <cell r="O515"/>
          <cell r="P515"/>
          <cell r="Q515"/>
          <cell r="R515"/>
          <cell r="S515"/>
          <cell r="T515"/>
          <cell r="U515"/>
          <cell r="V515"/>
          <cell r="W515"/>
          <cell r="X515" t="str">
            <v>C8H4N2O2</v>
          </cell>
        </row>
        <row r="516">
          <cell r="B516" t="str">
            <v>104-55-2</v>
          </cell>
          <cell r="C516" t="str">
            <v>104-55-2</v>
          </cell>
          <cell r="D516"/>
          <cell r="E516"/>
          <cell r="F516"/>
          <cell r="G516"/>
          <cell r="H516" t="str">
            <v>Cinnamaldehyde</v>
          </cell>
          <cell r="I516"/>
          <cell r="J516"/>
          <cell r="K516"/>
          <cell r="L516"/>
          <cell r="M516"/>
          <cell r="N516"/>
          <cell r="O516"/>
          <cell r="P516"/>
          <cell r="Q516"/>
          <cell r="R516"/>
          <cell r="S516"/>
          <cell r="T516"/>
          <cell r="U516"/>
          <cell r="V516"/>
          <cell r="W516"/>
          <cell r="X516" t="str">
            <v>C9H8O</v>
          </cell>
        </row>
        <row r="517">
          <cell r="B517" t="str">
            <v>104-66-5</v>
          </cell>
          <cell r="C517" t="str">
            <v>104-66-5</v>
          </cell>
          <cell r="D517"/>
          <cell r="E517"/>
          <cell r="F517"/>
          <cell r="G517"/>
          <cell r="H517" t="str">
            <v>Ethane, 1,2-diphenoxy-
1,2-Diphenoxy ethane</v>
          </cell>
          <cell r="I517" t="str">
            <v>Ethylene Glycol Diphenyl Ether
(2-Phenoxyethoxy)benzene
Diphenyl Cellosolve
Diphenyl Glycol</v>
          </cell>
          <cell r="J517"/>
          <cell r="K517"/>
          <cell r="L517"/>
          <cell r="M517"/>
          <cell r="N517"/>
          <cell r="O517"/>
          <cell r="P517"/>
          <cell r="Q517"/>
          <cell r="R517"/>
          <cell r="S517"/>
          <cell r="T517"/>
          <cell r="U517"/>
          <cell r="V517"/>
          <cell r="W517"/>
          <cell r="X517" t="str">
            <v>C14H14O2</v>
          </cell>
        </row>
        <row r="518">
          <cell r="B518" t="str">
            <v>104-68-7</v>
          </cell>
          <cell r="C518" t="str">
            <v>104-68-7</v>
          </cell>
          <cell r="D518"/>
          <cell r="E518"/>
          <cell r="F518"/>
          <cell r="G518"/>
          <cell r="H518" t="str">
            <v>Ethanol, 2-(2-phenoxyethoxy)-
DIETHYLENE GLYCOL MONOPHENYL ETHER</v>
          </cell>
          <cell r="I518" t="str">
            <v>DIETHYLENE GLYCOL MONOPHENYL ETHER</v>
          </cell>
          <cell r="J518"/>
          <cell r="K518"/>
          <cell r="L518"/>
          <cell r="M518"/>
          <cell r="N518"/>
          <cell r="O518"/>
          <cell r="P518"/>
          <cell r="Q518"/>
          <cell r="R518"/>
          <cell r="S518"/>
          <cell r="T518"/>
          <cell r="U518"/>
          <cell r="V518"/>
          <cell r="W518"/>
          <cell r="X518" t="str">
            <v>C10H14O3</v>
          </cell>
        </row>
        <row r="519">
          <cell r="B519" t="str">
            <v>1047-16-1</v>
          </cell>
          <cell r="C519" t="str">
            <v>1047-16-1</v>
          </cell>
          <cell r="D519"/>
          <cell r="E519"/>
          <cell r="F519"/>
          <cell r="G519"/>
          <cell r="H519" t="str">
            <v>Pigment Violet 19
C.I. Pigment Violet 20
C.I. Pigment Violet 19</v>
          </cell>
          <cell r="I519" t="str">
            <v>QUINACRIDONE RED (C.I. PIGMENT VIOLET 19, C.I. NO. 73900)
Quino[2,3-b]acridine-7,14-dione, 5,12-dihydro-
C.I. Pigment Violet 20</v>
          </cell>
          <cell r="J519"/>
          <cell r="K519"/>
          <cell r="L519"/>
          <cell r="M519"/>
          <cell r="N519"/>
          <cell r="O519"/>
          <cell r="P519"/>
          <cell r="Q519"/>
          <cell r="R519"/>
          <cell r="S519"/>
          <cell r="T519"/>
          <cell r="U519"/>
          <cell r="V519"/>
          <cell r="W519"/>
          <cell r="X519" t="str">
            <v>C20H12N2O2</v>
          </cell>
        </row>
        <row r="520">
          <cell r="B520" t="str">
            <v>104-75-6</v>
          </cell>
          <cell r="C520" t="str">
            <v>104-75-6</v>
          </cell>
          <cell r="D520"/>
          <cell r="E520"/>
          <cell r="F520"/>
          <cell r="G520"/>
          <cell r="H520" t="str">
            <v>Hexylamine, 2-ethyl-</v>
          </cell>
          <cell r="I520"/>
          <cell r="J520"/>
          <cell r="K520" t="str">
            <v>Swiss ordinance</v>
          </cell>
          <cell r="L520"/>
          <cell r="M520"/>
          <cell r="N520"/>
          <cell r="O520"/>
          <cell r="P520"/>
          <cell r="Q520"/>
          <cell r="R520"/>
          <cell r="S520"/>
          <cell r="T520"/>
          <cell r="U520"/>
          <cell r="V520"/>
          <cell r="W520"/>
          <cell r="X520" t="str">
            <v>C8H19N</v>
          </cell>
        </row>
        <row r="521">
          <cell r="B521" t="str">
            <v>104-76-7</v>
          </cell>
          <cell r="C521" t="str">
            <v>104-76-7</v>
          </cell>
          <cell r="D521"/>
          <cell r="E521">
            <v>0</v>
          </cell>
          <cell r="F521"/>
          <cell r="G521"/>
          <cell r="H521" t="str">
            <v>2-Ethyl-1-hexanol</v>
          </cell>
          <cell r="I521" t="str">
            <v xml:space="preserve">2-ETHYL-1-HEXANOL
2-Ethyl 1-hexanol
1-Hexanol, 2-ethyl-
2-Ethyl hexanol </v>
          </cell>
          <cell r="J521"/>
          <cell r="K521"/>
          <cell r="L521"/>
          <cell r="M521"/>
          <cell r="N521"/>
          <cell r="O521"/>
          <cell r="P521"/>
          <cell r="Q521"/>
          <cell r="R521"/>
          <cell r="S521"/>
          <cell r="T521"/>
          <cell r="U521"/>
          <cell r="V521"/>
          <cell r="W521"/>
          <cell r="X521" t="str">
            <v>C8H18O</v>
          </cell>
        </row>
        <row r="522">
          <cell r="B522" t="str">
            <v>104-78-9</v>
          </cell>
          <cell r="C522" t="str">
            <v>104-78-9</v>
          </cell>
          <cell r="D522"/>
          <cell r="E522">
            <v>0</v>
          </cell>
          <cell r="F522"/>
          <cell r="G522"/>
          <cell r="H522" t="str">
            <v>1,3-Propanediamine, N,N-diethyl-
DIETHYLAMINOPROPYLAMINE</v>
          </cell>
          <cell r="I522" t="str">
            <v>DIETHYLAMINOPROPYLAMINE</v>
          </cell>
          <cell r="J522"/>
          <cell r="K522"/>
          <cell r="L522"/>
          <cell r="M522"/>
          <cell r="N522"/>
          <cell r="O522"/>
          <cell r="P522"/>
          <cell r="Q522"/>
          <cell r="R522"/>
          <cell r="S522"/>
          <cell r="T522"/>
          <cell r="U522"/>
          <cell r="V522"/>
          <cell r="W522"/>
          <cell r="X522" t="str">
            <v>C7H18N2</v>
          </cell>
        </row>
        <row r="523">
          <cell r="B523" t="str">
            <v>10491-31-3</v>
          </cell>
          <cell r="C523" t="str">
            <v>10491-31-3</v>
          </cell>
          <cell r="D523"/>
          <cell r="E523"/>
          <cell r="F523"/>
          <cell r="G523"/>
          <cell r="H523" t="str">
            <v>SODIUM DI(P-TERT-BUTYLPHENYL) PHOSPHATE</v>
          </cell>
          <cell r="I523" t="str">
            <v>SODIUM DI(P-TERT-BUTYLPHENYL) PHOSPHATE</v>
          </cell>
          <cell r="J523"/>
          <cell r="K523"/>
          <cell r="L523"/>
          <cell r="M523"/>
          <cell r="N523"/>
          <cell r="O523"/>
          <cell r="P523"/>
          <cell r="Q523"/>
          <cell r="R523"/>
          <cell r="S523"/>
          <cell r="T523"/>
          <cell r="U523"/>
          <cell r="V523"/>
          <cell r="W523"/>
          <cell r="X523" t="str">
            <v>C20H26NaO4P</v>
          </cell>
        </row>
        <row r="524">
          <cell r="B524" t="str">
            <v>10493-43-3</v>
          </cell>
          <cell r="C524" t="str">
            <v>10493-43-3</v>
          </cell>
          <cell r="D524"/>
          <cell r="E524"/>
          <cell r="F524"/>
          <cell r="G524"/>
          <cell r="H524" t="str">
            <v xml:space="preserve">Perfluoro ethyl vinyl ether </v>
          </cell>
          <cell r="I524" t="str">
            <v>Ethene, trifluoro(pentafluoroethoxy)-</v>
          </cell>
          <cell r="J524"/>
          <cell r="K524"/>
          <cell r="L524"/>
          <cell r="M524"/>
          <cell r="N524"/>
          <cell r="O524"/>
          <cell r="P524"/>
          <cell r="Q524"/>
          <cell r="R524"/>
          <cell r="S524"/>
          <cell r="T524"/>
          <cell r="U524"/>
          <cell r="V524"/>
          <cell r="W524"/>
          <cell r="X524" t="str">
            <v>C4F8O</v>
          </cell>
        </row>
        <row r="525">
          <cell r="B525" t="str">
            <v>104-93-8</v>
          </cell>
          <cell r="C525" t="str">
            <v>104-93-8</v>
          </cell>
          <cell r="D525"/>
          <cell r="E525"/>
          <cell r="F525"/>
          <cell r="G525"/>
          <cell r="H525" t="str">
            <v>Anisole, p-methyl-</v>
          </cell>
          <cell r="I525"/>
          <cell r="J525"/>
          <cell r="K525" t="str">
            <v>Swiss ordinance</v>
          </cell>
          <cell r="L525"/>
          <cell r="M525"/>
          <cell r="N525"/>
          <cell r="O525"/>
          <cell r="P525"/>
          <cell r="Q525"/>
          <cell r="R525"/>
          <cell r="S525"/>
          <cell r="T525"/>
          <cell r="U525"/>
          <cell r="V525"/>
          <cell r="W525"/>
          <cell r="X525" t="str">
            <v>C8H10O</v>
          </cell>
        </row>
        <row r="526">
          <cell r="B526" t="str">
            <v>105-02-2</v>
          </cell>
          <cell r="C526" t="str">
            <v>105-02-2</v>
          </cell>
          <cell r="D526"/>
          <cell r="E526"/>
          <cell r="F526"/>
          <cell r="G526"/>
          <cell r="H526" t="str">
            <v>Adipic acid, tetrahydrofurfuryl diester</v>
          </cell>
          <cell r="I526" t="str">
            <v>Bis(tetrahydrofurfuryl) adipate</v>
          </cell>
          <cell r="J526"/>
          <cell r="K526"/>
          <cell r="L526"/>
          <cell r="M526"/>
          <cell r="N526"/>
          <cell r="O526"/>
          <cell r="P526"/>
          <cell r="Q526"/>
          <cell r="R526"/>
          <cell r="S526"/>
          <cell r="T526"/>
          <cell r="U526"/>
          <cell r="V526"/>
          <cell r="W526"/>
          <cell r="X526" t="str">
            <v>C16H26O6</v>
          </cell>
        </row>
        <row r="527">
          <cell r="B527" t="str">
            <v>105-08-8</v>
          </cell>
          <cell r="C527" t="str">
            <v>105-08-8</v>
          </cell>
          <cell r="D527"/>
          <cell r="E527">
            <v>0</v>
          </cell>
          <cell r="F527"/>
          <cell r="G527"/>
          <cell r="H527" t="str">
            <v>1,4-Bis(hydroxymethyl)cyclohexane</v>
          </cell>
          <cell r="I527" t="str">
            <v>1,4-CYCLOHEXANEDIMETHANOL
1,4-Cyclohexanedimethanol
1,4-CHDM</v>
          </cell>
          <cell r="J527"/>
          <cell r="K527"/>
          <cell r="L527"/>
          <cell r="M527"/>
          <cell r="N527"/>
          <cell r="O527"/>
          <cell r="P527"/>
          <cell r="Q527"/>
          <cell r="R527"/>
          <cell r="S527"/>
          <cell r="T527"/>
          <cell r="U527"/>
          <cell r="V527"/>
          <cell r="W527"/>
          <cell r="X527" t="str">
            <v>C8H16O2</v>
          </cell>
        </row>
        <row r="528">
          <cell r="B528" t="str">
            <v>105-11-3</v>
          </cell>
          <cell r="C528" t="str">
            <v>105-11-3</v>
          </cell>
          <cell r="D528"/>
          <cell r="E528">
            <v>0</v>
          </cell>
          <cell r="F528"/>
          <cell r="G528"/>
          <cell r="H528" t="str">
            <v>1,4-Benzoquinone dioxime</v>
          </cell>
          <cell r="I528" t="str">
            <v>BENZOQUINONE DIOXIME</v>
          </cell>
          <cell r="J528"/>
          <cell r="K528"/>
          <cell r="L528"/>
          <cell r="M528"/>
          <cell r="N528"/>
          <cell r="O528"/>
          <cell r="P528"/>
          <cell r="Q528"/>
          <cell r="R528"/>
          <cell r="S528"/>
          <cell r="T528"/>
          <cell r="U528"/>
          <cell r="V528"/>
          <cell r="W528"/>
          <cell r="X528" t="str">
            <v>C6H6N2O2</v>
          </cell>
        </row>
        <row r="529">
          <cell r="B529" t="str">
            <v>105-16-8</v>
          </cell>
          <cell r="C529" t="str">
            <v>105-16-8</v>
          </cell>
          <cell r="D529"/>
          <cell r="E529"/>
          <cell r="F529"/>
          <cell r="G529"/>
          <cell r="H529" t="str">
            <v>Methacrylic acid, 2-(diethylamino)ethyl ester</v>
          </cell>
          <cell r="I529"/>
          <cell r="J529"/>
          <cell r="K529"/>
          <cell r="L529"/>
          <cell r="M529"/>
          <cell r="N529"/>
          <cell r="O529"/>
          <cell r="P529"/>
          <cell r="Q529"/>
          <cell r="R529"/>
          <cell r="S529"/>
          <cell r="T529"/>
          <cell r="U529"/>
          <cell r="V529"/>
          <cell r="W529"/>
          <cell r="X529" t="str">
            <v>C10H19NO2</v>
          </cell>
        </row>
        <row r="530">
          <cell r="B530" t="str">
            <v>10521-96-7</v>
          </cell>
          <cell r="C530" t="str">
            <v>10521-96-7</v>
          </cell>
          <cell r="D530"/>
          <cell r="E530"/>
          <cell r="F530"/>
          <cell r="G530"/>
          <cell r="H530" t="str">
            <v>beta-Acetoxystyrene</v>
          </cell>
          <cell r="I530"/>
          <cell r="J530"/>
          <cell r="K530"/>
          <cell r="L530"/>
          <cell r="M530"/>
          <cell r="N530"/>
          <cell r="O530"/>
          <cell r="P530"/>
          <cell r="Q530"/>
          <cell r="R530"/>
          <cell r="S530"/>
          <cell r="T530"/>
          <cell r="U530"/>
          <cell r="V530"/>
          <cell r="W530"/>
          <cell r="X530" t="str">
            <v>C10H10O2</v>
          </cell>
        </row>
        <row r="531">
          <cell r="B531" t="str">
            <v>105-28-2</v>
          </cell>
          <cell r="C531" t="str">
            <v>105-28-2</v>
          </cell>
          <cell r="D531"/>
          <cell r="E531">
            <v>0</v>
          </cell>
          <cell r="F531"/>
          <cell r="G531"/>
          <cell r="H531" t="str">
            <v>2-Imidazoline, 2-heptadecyl-</v>
          </cell>
          <cell r="I531"/>
          <cell r="J531"/>
          <cell r="K531"/>
          <cell r="L531"/>
          <cell r="M531"/>
          <cell r="N531"/>
          <cell r="O531"/>
          <cell r="P531"/>
          <cell r="Q531"/>
          <cell r="R531"/>
          <cell r="S531"/>
          <cell r="T531"/>
          <cell r="U531"/>
          <cell r="V531"/>
          <cell r="W531"/>
          <cell r="X531" t="str">
            <v>C20H40N2</v>
          </cell>
        </row>
        <row r="532">
          <cell r="B532" t="str">
            <v>105-38-4</v>
          </cell>
          <cell r="C532" t="str">
            <v>105-38-4</v>
          </cell>
          <cell r="D532"/>
          <cell r="E532"/>
          <cell r="F532"/>
          <cell r="G532"/>
          <cell r="H532" t="str">
            <v>Propanoic acid, vinyl ester</v>
          </cell>
          <cell r="I532" t="str">
            <v>VINYL PROPIONATE
Propanoic acid, ethenyl ester
Propionic acid, vinyl ester</v>
          </cell>
          <cell r="J532"/>
          <cell r="K532"/>
          <cell r="L532"/>
          <cell r="M532"/>
          <cell r="N532"/>
          <cell r="O532"/>
          <cell r="P532"/>
          <cell r="Q532"/>
          <cell r="R532"/>
          <cell r="S532"/>
          <cell r="T532"/>
          <cell r="U532"/>
          <cell r="V532"/>
          <cell r="W532"/>
          <cell r="X532" t="str">
            <v>C5H8O2</v>
          </cell>
        </row>
        <row r="533">
          <cell r="B533" t="str">
            <v>10543-57-4</v>
          </cell>
          <cell r="C533" t="str">
            <v>10543-57-4</v>
          </cell>
          <cell r="D533"/>
          <cell r="E533"/>
          <cell r="F533"/>
          <cell r="G533"/>
          <cell r="H533" t="str">
            <v>N,N,N',N'-Tetraacetylethylenediamine</v>
          </cell>
          <cell r="I533" t="str">
            <v>N,N'-ethylenebis(diacetamide)
TAED</v>
          </cell>
          <cell r="J533"/>
          <cell r="K533"/>
          <cell r="L533"/>
          <cell r="M533"/>
          <cell r="N533"/>
          <cell r="O533"/>
          <cell r="P533"/>
          <cell r="Q533"/>
          <cell r="R533"/>
          <cell r="S533"/>
          <cell r="T533"/>
          <cell r="U533"/>
          <cell r="V533"/>
          <cell r="W533"/>
          <cell r="X533" t="str">
            <v>C10H16N2O4</v>
          </cell>
        </row>
        <row r="534">
          <cell r="B534" t="str">
            <v>105-53-3</v>
          </cell>
          <cell r="C534" t="str">
            <v>105-53-3</v>
          </cell>
          <cell r="D534"/>
          <cell r="E534"/>
          <cell r="F534"/>
          <cell r="G534"/>
          <cell r="H534" t="str">
            <v>Malonic acid, diethyl ester</v>
          </cell>
          <cell r="I534"/>
          <cell r="J534"/>
          <cell r="K534" t="str">
            <v>Swiss ordinance</v>
          </cell>
          <cell r="L534"/>
          <cell r="M534"/>
          <cell r="N534"/>
          <cell r="O534"/>
          <cell r="P534"/>
          <cell r="Q534"/>
          <cell r="R534"/>
          <cell r="S534"/>
          <cell r="T534"/>
          <cell r="U534"/>
          <cell r="V534"/>
          <cell r="W534"/>
          <cell r="X534" t="str">
            <v>C7H12O4</v>
          </cell>
        </row>
        <row r="535">
          <cell r="B535" t="str">
            <v>105-55-5</v>
          </cell>
          <cell r="C535" t="str">
            <v>105-55-5</v>
          </cell>
          <cell r="D535"/>
          <cell r="E535"/>
          <cell r="F535"/>
          <cell r="G535"/>
          <cell r="H535" t="str">
            <v>Thiourea, N,N'-diethyl-</v>
          </cell>
          <cell r="I535" t="str">
            <v>Thiourea, N,N'-diethyl-
1,3-Diethylthiourea</v>
          </cell>
          <cell r="J535"/>
          <cell r="K535"/>
          <cell r="L535"/>
          <cell r="M535"/>
          <cell r="N535"/>
          <cell r="O535"/>
          <cell r="P535"/>
          <cell r="Q535"/>
          <cell r="R535"/>
          <cell r="S535"/>
          <cell r="T535"/>
          <cell r="U535"/>
          <cell r="V535"/>
          <cell r="W535"/>
          <cell r="X535" t="str">
            <v>C5H12N2S</v>
          </cell>
        </row>
        <row r="536">
          <cell r="B536" t="str">
            <v>105-57-7</v>
          </cell>
          <cell r="C536" t="str">
            <v>105-57-7</v>
          </cell>
          <cell r="D536"/>
          <cell r="E536">
            <v>0</v>
          </cell>
          <cell r="F536"/>
          <cell r="G536"/>
          <cell r="H536" t="str">
            <v>1,1-Diethoxyethane</v>
          </cell>
          <cell r="I536"/>
          <cell r="J536"/>
          <cell r="K536"/>
          <cell r="L536"/>
          <cell r="M536"/>
          <cell r="N536"/>
          <cell r="O536"/>
          <cell r="P536"/>
          <cell r="Q536"/>
          <cell r="R536"/>
          <cell r="S536"/>
          <cell r="T536"/>
          <cell r="U536"/>
          <cell r="V536"/>
          <cell r="W536"/>
          <cell r="X536" t="str">
            <v>C6H14O2</v>
          </cell>
        </row>
        <row r="537">
          <cell r="B537" t="str">
            <v>105-59-9</v>
          </cell>
          <cell r="C537" t="str">
            <v>105-59-9</v>
          </cell>
          <cell r="D537"/>
          <cell r="E537"/>
          <cell r="F537"/>
          <cell r="G537"/>
          <cell r="H537" t="str">
            <v>Diethanolmethylamine
Ethanol, 2,2'-(methylimino)bis-</v>
          </cell>
          <cell r="I537" t="str">
            <v>N-METHYLDIETHANOLAMINE</v>
          </cell>
          <cell r="J537"/>
          <cell r="K537"/>
          <cell r="L537"/>
          <cell r="M537"/>
          <cell r="N537"/>
          <cell r="O537"/>
          <cell r="P537"/>
          <cell r="Q537"/>
          <cell r="R537"/>
          <cell r="S537"/>
          <cell r="T537"/>
          <cell r="U537"/>
          <cell r="V537"/>
          <cell r="W537"/>
          <cell r="X537" t="str">
            <v>C5H13NO2</v>
          </cell>
        </row>
        <row r="538">
          <cell r="B538" t="str">
            <v>105-62-4</v>
          </cell>
          <cell r="C538" t="str">
            <v>105-62-4</v>
          </cell>
          <cell r="D538"/>
          <cell r="E538">
            <v>0</v>
          </cell>
          <cell r="F538"/>
          <cell r="G538"/>
          <cell r="H538" t="str">
            <v>1,2-Propyleneglycol dioleate</v>
          </cell>
          <cell r="I538" t="str">
            <v>9-Octadecenoic acid (Z)-, 1-methyl-1,2-ethanediyl ester
1,2-Propyleneglycol dioleate</v>
          </cell>
          <cell r="J538"/>
          <cell r="K538"/>
          <cell r="L538"/>
          <cell r="M538"/>
          <cell r="N538"/>
          <cell r="O538"/>
          <cell r="P538"/>
          <cell r="Q538"/>
          <cell r="R538"/>
          <cell r="S538"/>
          <cell r="T538"/>
          <cell r="U538"/>
          <cell r="V538"/>
          <cell r="W538"/>
          <cell r="X538" t="str">
            <v>C39H72O4</v>
          </cell>
        </row>
        <row r="539">
          <cell r="B539" t="str">
            <v>10563-26-5</v>
          </cell>
          <cell r="C539" t="str">
            <v>10563-26-5</v>
          </cell>
          <cell r="D539"/>
          <cell r="E539"/>
          <cell r="F539"/>
          <cell r="G539"/>
          <cell r="H539" t="str">
            <v>N,N'-bis (3-aminopropyl) ethylenediamine
1,3-Propanediamine, [N,N''-1,2-ethanediyl]bis-</v>
          </cell>
          <cell r="I539" t="str">
            <v>N,N'-BIS(3-AMINOPROPYL)ETHYLENEDIAMINE</v>
          </cell>
          <cell r="J539"/>
          <cell r="K539"/>
          <cell r="L539"/>
          <cell r="M539"/>
          <cell r="N539"/>
          <cell r="O539"/>
          <cell r="P539"/>
          <cell r="Q539"/>
          <cell r="R539"/>
          <cell r="S539"/>
          <cell r="T539"/>
          <cell r="U539"/>
          <cell r="V539"/>
          <cell r="W539"/>
          <cell r="X539" t="str">
            <v>C8H22N4</v>
          </cell>
        </row>
        <row r="540">
          <cell r="B540" t="str">
            <v>10563-29-8</v>
          </cell>
          <cell r="C540" t="str">
            <v>10563-29-8</v>
          </cell>
          <cell r="D540"/>
          <cell r="E540">
            <v>0</v>
          </cell>
          <cell r="F540"/>
          <cell r="G540"/>
          <cell r="H540" t="str">
            <v>1,3-Propanediamine, N'-(3-aminopropyl)-N,N-dimethyl-</v>
          </cell>
          <cell r="I540"/>
          <cell r="J540"/>
          <cell r="K540" t="str">
            <v>Swiss ordinance</v>
          </cell>
          <cell r="L540"/>
          <cell r="M540"/>
          <cell r="N540"/>
          <cell r="O540"/>
          <cell r="P540"/>
          <cell r="Q540"/>
          <cell r="R540"/>
          <cell r="S540"/>
          <cell r="T540"/>
          <cell r="U540"/>
          <cell r="V540"/>
          <cell r="W540"/>
          <cell r="X540" t="str">
            <v>C8H21N3</v>
          </cell>
        </row>
        <row r="541">
          <cell r="B541" t="str">
            <v>105-64-6</v>
          </cell>
          <cell r="C541" t="str">
            <v>105-64-6</v>
          </cell>
          <cell r="D541"/>
          <cell r="E541"/>
          <cell r="F541"/>
          <cell r="G541"/>
          <cell r="H541" t="str">
            <v>ISOPROPYL PEROXYDICARBONATE</v>
          </cell>
          <cell r="I541"/>
          <cell r="J541"/>
          <cell r="K541"/>
          <cell r="L541"/>
          <cell r="M541"/>
          <cell r="N541"/>
          <cell r="O541"/>
          <cell r="P541"/>
          <cell r="Q541"/>
          <cell r="R541"/>
          <cell r="S541"/>
          <cell r="T541"/>
          <cell r="U541"/>
          <cell r="V541"/>
          <cell r="W541"/>
          <cell r="X541" t="str">
            <v>C8H14O6</v>
          </cell>
        </row>
        <row r="542">
          <cell r="B542" t="str">
            <v>105-67-9</v>
          </cell>
          <cell r="C542" t="str">
            <v>105-67-9</v>
          </cell>
          <cell r="D542"/>
          <cell r="E542">
            <v>0</v>
          </cell>
          <cell r="F542"/>
          <cell r="G542"/>
          <cell r="H542" t="str">
            <v>2,4-Dimethylphenol</v>
          </cell>
          <cell r="I542" t="str">
            <v>m-Xylenol
2,4-Dimethylphenol</v>
          </cell>
          <cell r="J542"/>
          <cell r="K542"/>
          <cell r="L542"/>
          <cell r="M542"/>
          <cell r="N542"/>
          <cell r="O542"/>
          <cell r="P542"/>
          <cell r="Q542"/>
          <cell r="R542"/>
          <cell r="S542"/>
          <cell r="T542"/>
          <cell r="U542"/>
          <cell r="V542"/>
          <cell r="W542"/>
          <cell r="X542" t="str">
            <v>C8H10O</v>
          </cell>
        </row>
        <row r="543">
          <cell r="B543" t="str">
            <v>105-73-7</v>
          </cell>
          <cell r="C543" t="str">
            <v>105-73-7</v>
          </cell>
          <cell r="D543"/>
          <cell r="E543">
            <v>0</v>
          </cell>
          <cell r="F543"/>
          <cell r="G543"/>
          <cell r="H543" t="str">
            <v>2-Butanedioic acid (Z)-, di-9-octadecenyl ester (Z,Z)-</v>
          </cell>
          <cell r="I543"/>
          <cell r="J543"/>
          <cell r="K543"/>
          <cell r="L543"/>
          <cell r="M543"/>
          <cell r="N543"/>
          <cell r="O543"/>
          <cell r="P543"/>
          <cell r="Q543"/>
          <cell r="R543"/>
          <cell r="S543"/>
          <cell r="T543"/>
          <cell r="U543"/>
          <cell r="V543"/>
          <cell r="W543"/>
          <cell r="X543" t="str">
            <v>C40H72O4</v>
          </cell>
        </row>
        <row r="544">
          <cell r="B544" t="str">
            <v>105-74-8</v>
          </cell>
          <cell r="C544" t="str">
            <v>105-74-8</v>
          </cell>
          <cell r="D544"/>
          <cell r="E544"/>
          <cell r="F544"/>
          <cell r="G544"/>
          <cell r="H544" t="str">
            <v>Lauroyl peroxide</v>
          </cell>
          <cell r="I544"/>
          <cell r="J544"/>
          <cell r="K544"/>
          <cell r="L544"/>
          <cell r="M544"/>
          <cell r="N544"/>
          <cell r="O544"/>
          <cell r="P544"/>
          <cell r="Q544"/>
          <cell r="R544"/>
          <cell r="S544"/>
          <cell r="T544"/>
          <cell r="U544"/>
          <cell r="V544"/>
          <cell r="W544"/>
          <cell r="X544" t="str">
            <v>C24H46O4</v>
          </cell>
        </row>
        <row r="545">
          <cell r="B545" t="str">
            <v>10575-25-4</v>
          </cell>
          <cell r="C545" t="str">
            <v>10575-25-4</v>
          </cell>
          <cell r="D545"/>
          <cell r="E545">
            <v>0</v>
          </cell>
          <cell r="F545"/>
          <cell r="G545"/>
          <cell r="H545" t="str">
            <v>2-Butyn-1-ol, 4-(diethylamino)-</v>
          </cell>
          <cell r="I545"/>
          <cell r="J545"/>
          <cell r="K545" t="str">
            <v>Swiss ordinance</v>
          </cell>
          <cell r="L545"/>
          <cell r="M545"/>
          <cell r="N545"/>
          <cell r="O545"/>
          <cell r="P545"/>
          <cell r="Q545"/>
          <cell r="R545"/>
          <cell r="S545"/>
          <cell r="T545"/>
          <cell r="U545"/>
          <cell r="V545"/>
          <cell r="W545"/>
          <cell r="X545" t="str">
            <v>C8H15NO</v>
          </cell>
        </row>
        <row r="546">
          <cell r="B546" t="str">
            <v>105-75-9</v>
          </cell>
          <cell r="C546" t="str">
            <v>105-75-9</v>
          </cell>
          <cell r="D546"/>
          <cell r="E546"/>
          <cell r="F546"/>
          <cell r="G546"/>
          <cell r="H546" t="str">
            <v>Fumaric acid, dibutyl ester</v>
          </cell>
          <cell r="I546" t="str">
            <v>DIBUTYL FUMARATE
2-Butenedioic acid(E)-, dibutyl ester</v>
          </cell>
          <cell r="J546"/>
          <cell r="K546"/>
          <cell r="L546"/>
          <cell r="M546"/>
          <cell r="N546"/>
          <cell r="O546"/>
          <cell r="P546"/>
          <cell r="Q546"/>
          <cell r="R546"/>
          <cell r="S546"/>
          <cell r="T546"/>
          <cell r="U546"/>
          <cell r="V546"/>
          <cell r="W546"/>
          <cell r="X546" t="str">
            <v>C12H20O4</v>
          </cell>
        </row>
        <row r="547">
          <cell r="B547" t="str">
            <v>105-76-0</v>
          </cell>
          <cell r="C547" t="str">
            <v>105-76-0</v>
          </cell>
          <cell r="D547"/>
          <cell r="E547"/>
          <cell r="F547"/>
          <cell r="G547"/>
          <cell r="H547" t="str">
            <v>Maleic acid, dibutyl ester</v>
          </cell>
          <cell r="I547" t="str">
            <v>DIBUTYL MALEATE
Maleic acid, dibutyl ester
2-Butenedioic acid(Z)-, dibutyl ester</v>
          </cell>
          <cell r="J547"/>
          <cell r="K547"/>
          <cell r="L547"/>
          <cell r="M547"/>
          <cell r="N547"/>
          <cell r="O547"/>
          <cell r="P547"/>
          <cell r="Q547"/>
          <cell r="R547"/>
          <cell r="S547"/>
          <cell r="T547"/>
          <cell r="U547"/>
          <cell r="V547"/>
          <cell r="W547"/>
          <cell r="X547" t="str">
            <v>C12H20O4</v>
          </cell>
        </row>
        <row r="548">
          <cell r="B548" t="str">
            <v>105-77-1</v>
          </cell>
          <cell r="C548" t="str">
            <v>105-77-1</v>
          </cell>
          <cell r="D548"/>
          <cell r="E548"/>
          <cell r="F548"/>
          <cell r="G548"/>
          <cell r="H548" t="str">
            <v>Dibutylxanthogen disulphide</v>
          </cell>
          <cell r="I548" t="str">
            <v>DIBUTYL XANTHOGEN DISULFIDE</v>
          </cell>
          <cell r="J548"/>
          <cell r="K548"/>
          <cell r="L548"/>
          <cell r="M548"/>
          <cell r="N548"/>
          <cell r="O548"/>
          <cell r="P548"/>
          <cell r="Q548"/>
          <cell r="R548"/>
          <cell r="S548"/>
          <cell r="T548"/>
          <cell r="U548"/>
          <cell r="V548"/>
          <cell r="W548"/>
          <cell r="X548" t="str">
            <v>C10H18O2S4</v>
          </cell>
        </row>
        <row r="549">
          <cell r="B549" t="str">
            <v>105-83-9</v>
          </cell>
          <cell r="C549" t="str">
            <v>105-83-9</v>
          </cell>
          <cell r="D549"/>
          <cell r="E549"/>
          <cell r="F549"/>
          <cell r="G549"/>
          <cell r="H549" t="str">
            <v>Dipropylamine, 3,3'-diamino-N-methyl-
N,N-bis(3-aminopropyl)methylamine</v>
          </cell>
          <cell r="I549" t="str">
            <v>N-Methyldipropylenetriamine</v>
          </cell>
          <cell r="J549"/>
          <cell r="K549"/>
          <cell r="L549"/>
          <cell r="M549"/>
          <cell r="N549"/>
          <cell r="O549"/>
          <cell r="P549"/>
          <cell r="Q549"/>
          <cell r="R549"/>
          <cell r="S549"/>
          <cell r="T549"/>
          <cell r="U549"/>
          <cell r="V549"/>
          <cell r="W549"/>
          <cell r="X549" t="str">
            <v>C7H19N3</v>
          </cell>
        </row>
        <row r="550">
          <cell r="B550" t="str">
            <v>10584-98-2</v>
          </cell>
          <cell r="C550" t="str">
            <v>10584-98-2</v>
          </cell>
          <cell r="D550"/>
          <cell r="E550">
            <v>0</v>
          </cell>
          <cell r="F550"/>
          <cell r="G550"/>
          <cell r="H550" t="str">
            <v>Acetic acid, [(dibutylstannylene)dithio]di-, bis(2-ethylhexyl) ester</v>
          </cell>
          <cell r="I550"/>
          <cell r="J550"/>
          <cell r="K550"/>
          <cell r="L550"/>
          <cell r="M550"/>
          <cell r="N550"/>
          <cell r="O550"/>
          <cell r="P550"/>
          <cell r="Q550"/>
          <cell r="R550"/>
          <cell r="S550"/>
          <cell r="T550"/>
          <cell r="U550"/>
          <cell r="V550"/>
          <cell r="W550"/>
          <cell r="X550" t="str">
            <v>C28H56O4S2Sn</v>
          </cell>
        </row>
        <row r="551">
          <cell r="B551" t="str">
            <v>105-87-3</v>
          </cell>
          <cell r="C551" t="str">
            <v>105-87-3</v>
          </cell>
          <cell r="D551"/>
          <cell r="E551">
            <v>0</v>
          </cell>
          <cell r="F551"/>
          <cell r="G551"/>
          <cell r="H551" t="str">
            <v>2,6-Octadien-1-ol, 3,7-dimethyl-, acetate (E)-</v>
          </cell>
          <cell r="I551"/>
          <cell r="J551"/>
          <cell r="K551" t="str">
            <v>Swiss ordinance</v>
          </cell>
          <cell r="L551"/>
          <cell r="M551"/>
          <cell r="N551"/>
          <cell r="O551"/>
          <cell r="P551"/>
          <cell r="Q551"/>
          <cell r="R551"/>
          <cell r="S551"/>
          <cell r="T551"/>
          <cell r="U551"/>
          <cell r="V551"/>
          <cell r="W551"/>
          <cell r="X551" t="str">
            <v>C12H20O2</v>
          </cell>
        </row>
        <row r="552">
          <cell r="B552" t="str">
            <v>10595-72-9</v>
          </cell>
          <cell r="C552" t="str">
            <v>10595-72-9</v>
          </cell>
          <cell r="D552"/>
          <cell r="E552"/>
          <cell r="F552"/>
          <cell r="G552"/>
          <cell r="H552" t="str">
            <v>Propionic acid, 3,3'-thiodi-, ditridecyl ester
Propanoic acid, 3,3'-thiobis-, ditridecyl ester</v>
          </cell>
          <cell r="I552"/>
          <cell r="J552"/>
          <cell r="K552"/>
          <cell r="L552"/>
          <cell r="M552"/>
          <cell r="N552"/>
          <cell r="O552"/>
          <cell r="P552"/>
          <cell r="Q552"/>
          <cell r="R552"/>
          <cell r="S552"/>
          <cell r="T552"/>
          <cell r="U552"/>
          <cell r="V552"/>
          <cell r="W552"/>
          <cell r="X552" t="str">
            <v>C32H62O4S</v>
          </cell>
        </row>
        <row r="553">
          <cell r="B553" t="str">
            <v>10595-80-9</v>
          </cell>
          <cell r="C553" t="str">
            <v>10595-80-9</v>
          </cell>
          <cell r="D553"/>
          <cell r="E553"/>
          <cell r="F553"/>
          <cell r="G553"/>
          <cell r="H553" t="str">
            <v>Methacrylic acid, 2-sulphoethyl ester</v>
          </cell>
          <cell r="I553" t="str">
            <v>2-SULFOETHYL METHACRYLATE
Methacrylic acid, 2-sulphoethyl ester
2-Propenoic acid, 2-methyl-, 2-sulfoethyl ester</v>
          </cell>
          <cell r="J553"/>
          <cell r="K553"/>
          <cell r="L553"/>
          <cell r="M553"/>
          <cell r="N553"/>
          <cell r="O553"/>
          <cell r="P553"/>
          <cell r="Q553"/>
          <cell r="R553"/>
          <cell r="S553"/>
          <cell r="T553"/>
          <cell r="U553"/>
          <cell r="V553"/>
          <cell r="W553"/>
          <cell r="X553" t="str">
            <v>C6H10O5S</v>
          </cell>
        </row>
        <row r="554">
          <cell r="B554" t="str">
            <v>105-96-4</v>
          </cell>
          <cell r="C554" t="str">
            <v>105-96-4</v>
          </cell>
          <cell r="D554"/>
          <cell r="E554"/>
          <cell r="F554"/>
          <cell r="G554"/>
          <cell r="H554" t="str">
            <v>Adipic acid, di(6-methylheptyl) ester</v>
          </cell>
          <cell r="I554"/>
          <cell r="J554"/>
          <cell r="K554"/>
          <cell r="L554"/>
          <cell r="M554"/>
          <cell r="N554"/>
          <cell r="O554"/>
          <cell r="P554"/>
          <cell r="Q554"/>
          <cell r="R554"/>
          <cell r="S554"/>
          <cell r="T554"/>
          <cell r="U554"/>
          <cell r="V554"/>
          <cell r="W554"/>
          <cell r="X554" t="str">
            <v>C22H42O4</v>
          </cell>
        </row>
        <row r="555">
          <cell r="B555" t="str">
            <v>105-97-5</v>
          </cell>
          <cell r="C555" t="str">
            <v>105-97-5</v>
          </cell>
          <cell r="D555"/>
          <cell r="E555"/>
          <cell r="F555"/>
          <cell r="G555"/>
          <cell r="H555" t="str">
            <v>Adipic acid, di-n-decyl ester</v>
          </cell>
          <cell r="I555" t="str">
            <v>DIDECYL ADIPATE</v>
          </cell>
          <cell r="J555"/>
          <cell r="K555"/>
          <cell r="L555"/>
          <cell r="M555"/>
          <cell r="N555"/>
          <cell r="O555"/>
          <cell r="P555"/>
          <cell r="Q555"/>
          <cell r="R555"/>
          <cell r="S555"/>
          <cell r="T555"/>
          <cell r="U555"/>
          <cell r="V555"/>
          <cell r="W555"/>
          <cell r="X555" t="str">
            <v>C26H50O4</v>
          </cell>
        </row>
        <row r="556">
          <cell r="B556" t="str">
            <v>106-01-4</v>
          </cell>
          <cell r="C556" t="str">
            <v>106-01-4</v>
          </cell>
          <cell r="D556"/>
          <cell r="E556"/>
          <cell r="F556"/>
          <cell r="G556"/>
          <cell r="H556" t="str">
            <v>Diethyleneglycol dipelargonate</v>
          </cell>
          <cell r="I556"/>
          <cell r="J556"/>
          <cell r="K556"/>
          <cell r="L556"/>
          <cell r="M556"/>
          <cell r="N556"/>
          <cell r="O556"/>
          <cell r="P556"/>
          <cell r="Q556"/>
          <cell r="R556"/>
          <cell r="S556"/>
          <cell r="T556"/>
          <cell r="U556"/>
          <cell r="V556"/>
          <cell r="W556"/>
          <cell r="X556" t="str">
            <v>C22H42O5</v>
          </cell>
        </row>
        <row r="557">
          <cell r="B557" t="str">
            <v>106-03-6</v>
          </cell>
          <cell r="C557" t="str">
            <v>106-03-6</v>
          </cell>
          <cell r="D557"/>
          <cell r="E557"/>
          <cell r="F557"/>
          <cell r="G557"/>
          <cell r="H557" t="str">
            <v>Azelaic acid, bis(6-methylheptyl) ester</v>
          </cell>
          <cell r="I557"/>
          <cell r="J557"/>
          <cell r="K557"/>
          <cell r="L557"/>
          <cell r="M557"/>
          <cell r="N557"/>
          <cell r="O557"/>
          <cell r="P557"/>
          <cell r="Q557"/>
          <cell r="R557"/>
          <cell r="S557"/>
          <cell r="T557"/>
          <cell r="U557"/>
          <cell r="V557"/>
          <cell r="W557"/>
          <cell r="X557" t="str">
            <v>C25H48O4</v>
          </cell>
        </row>
        <row r="558">
          <cell r="B558" t="str">
            <v>10605-09-1</v>
          </cell>
          <cell r="C558" t="str">
            <v>10605-09-1</v>
          </cell>
          <cell r="D558"/>
          <cell r="E558"/>
          <cell r="F558"/>
          <cell r="G558"/>
          <cell r="H558" t="str">
            <v>Ascorbyl stearate</v>
          </cell>
          <cell r="I558"/>
          <cell r="J558"/>
          <cell r="K558"/>
          <cell r="L558"/>
          <cell r="M558"/>
          <cell r="N558"/>
          <cell r="O558"/>
          <cell r="P558"/>
          <cell r="Q558"/>
          <cell r="R558"/>
          <cell r="S558"/>
          <cell r="T558"/>
          <cell r="U558"/>
          <cell r="V558"/>
          <cell r="W558"/>
          <cell r="X558" t="str">
            <v>C24H42O7</v>
          </cell>
        </row>
        <row r="559">
          <cell r="B559" t="str">
            <v>10605-21-7</v>
          </cell>
          <cell r="C559" t="str">
            <v>10605-21-7</v>
          </cell>
          <cell r="D559"/>
          <cell r="E559">
            <v>0</v>
          </cell>
          <cell r="F559"/>
          <cell r="G559"/>
          <cell r="H559" t="str">
            <v>2-Benzimidazolecarbamic acid, methyl ester
Carbamic acid, 1H-benzimidazol-2-yl, methyl ester</v>
          </cell>
          <cell r="I559"/>
          <cell r="J559"/>
          <cell r="K559"/>
          <cell r="L559"/>
          <cell r="M559"/>
          <cell r="N559"/>
          <cell r="O559"/>
          <cell r="P559"/>
          <cell r="Q559"/>
          <cell r="R559"/>
          <cell r="S559"/>
          <cell r="T559"/>
          <cell r="U559"/>
          <cell r="V559"/>
          <cell r="W559"/>
          <cell r="X559" t="str">
            <v>C9H9N3O2</v>
          </cell>
        </row>
        <row r="560">
          <cell r="B560" t="str">
            <v>106-06-9</v>
          </cell>
          <cell r="C560" t="str">
            <v>106-06-9</v>
          </cell>
          <cell r="D560"/>
          <cell r="E560"/>
          <cell r="F560"/>
          <cell r="G560"/>
          <cell r="H560" t="str">
            <v>Triethyleneglycol dipelargonate</v>
          </cell>
          <cell r="I560"/>
          <cell r="J560"/>
          <cell r="K560"/>
          <cell r="L560"/>
          <cell r="M560"/>
          <cell r="N560"/>
          <cell r="O560"/>
          <cell r="P560"/>
          <cell r="Q560"/>
          <cell r="R560"/>
          <cell r="S560"/>
          <cell r="T560"/>
          <cell r="U560"/>
          <cell r="V560"/>
          <cell r="W560"/>
          <cell r="X560" t="str">
            <v>C24H46O6</v>
          </cell>
        </row>
        <row r="561">
          <cell r="B561" t="str">
            <v>106-10-5</v>
          </cell>
          <cell r="C561" t="str">
            <v>106-10-5</v>
          </cell>
          <cell r="D561"/>
          <cell r="E561"/>
          <cell r="F561"/>
          <cell r="G561"/>
          <cell r="H561" t="str">
            <v>Triethyleneglycol dioctanoate</v>
          </cell>
          <cell r="I561" t="str">
            <v>TRIETHYLENE GLYCOL DICAPRYLATE</v>
          </cell>
          <cell r="J561"/>
          <cell r="K561"/>
          <cell r="L561"/>
          <cell r="M561"/>
          <cell r="N561"/>
          <cell r="O561"/>
          <cell r="P561"/>
          <cell r="Q561"/>
          <cell r="R561"/>
          <cell r="S561"/>
          <cell r="T561"/>
          <cell r="U561"/>
          <cell r="V561"/>
          <cell r="W561"/>
          <cell r="X561" t="str">
            <v>C22H42O6</v>
          </cell>
        </row>
        <row r="562">
          <cell r="B562" t="str">
            <v>106-11-6</v>
          </cell>
          <cell r="C562" t="str">
            <v>106-11-6</v>
          </cell>
          <cell r="D562"/>
          <cell r="E562"/>
          <cell r="F562"/>
          <cell r="G562"/>
          <cell r="H562" t="str">
            <v>Diethyleneglycol monostearate</v>
          </cell>
          <cell r="I562" t="str">
            <v>DIETHYLENE GLYCOL MONOSTEARATE</v>
          </cell>
          <cell r="J562"/>
          <cell r="K562"/>
          <cell r="L562"/>
          <cell r="M562"/>
          <cell r="N562"/>
          <cell r="O562"/>
          <cell r="P562"/>
          <cell r="Q562"/>
          <cell r="R562"/>
          <cell r="S562"/>
          <cell r="T562"/>
          <cell r="U562"/>
          <cell r="V562"/>
          <cell r="W562"/>
          <cell r="X562" t="str">
            <v>C22H44O4</v>
          </cell>
        </row>
        <row r="563">
          <cell r="B563" t="str">
            <v>106-12-7</v>
          </cell>
          <cell r="C563" t="str">
            <v>106-12-7</v>
          </cell>
          <cell r="D563"/>
          <cell r="E563"/>
          <cell r="F563"/>
          <cell r="G563"/>
          <cell r="H563" t="str">
            <v>Diethyleneglycol monooleate</v>
          </cell>
          <cell r="I563" t="str">
            <v>DIETHYLENE GLYCOL MONOOLEATE</v>
          </cell>
          <cell r="J563"/>
          <cell r="K563"/>
          <cell r="L563"/>
          <cell r="M563"/>
          <cell r="N563"/>
          <cell r="O563"/>
          <cell r="P563"/>
          <cell r="Q563"/>
          <cell r="R563"/>
          <cell r="S563"/>
          <cell r="T563"/>
          <cell r="U563"/>
          <cell r="V563"/>
          <cell r="W563"/>
          <cell r="X563" t="str">
            <v>C22H42O4</v>
          </cell>
        </row>
        <row r="564">
          <cell r="B564" t="str">
            <v>106-14-9</v>
          </cell>
          <cell r="C564" t="str">
            <v>106-14-9</v>
          </cell>
          <cell r="D564"/>
          <cell r="E564">
            <v>0</v>
          </cell>
          <cell r="F564"/>
          <cell r="G564"/>
          <cell r="H564" t="str">
            <v>12-Hydroxystearic acid 
12-Hydroxystearic acid</v>
          </cell>
          <cell r="I564"/>
          <cell r="J564"/>
          <cell r="K564"/>
          <cell r="L564"/>
          <cell r="M564"/>
          <cell r="N564"/>
          <cell r="O564"/>
          <cell r="P564"/>
          <cell r="Q564"/>
          <cell r="R564"/>
          <cell r="S564"/>
          <cell r="T564"/>
          <cell r="U564"/>
          <cell r="V564"/>
          <cell r="W564"/>
          <cell r="X564" t="str">
            <v>C18H36O3</v>
          </cell>
        </row>
        <row r="565">
          <cell r="B565" t="str">
            <v>106-17-2</v>
          </cell>
          <cell r="C565" t="str">
            <v>106-17-2</v>
          </cell>
          <cell r="D565"/>
          <cell r="E565"/>
          <cell r="F565"/>
          <cell r="G565"/>
          <cell r="H565" t="str">
            <v>Ricinoleic acid, 2-hydroxyethyl ester</v>
          </cell>
          <cell r="I565"/>
          <cell r="J565"/>
          <cell r="K565"/>
          <cell r="L565"/>
          <cell r="M565"/>
          <cell r="N565"/>
          <cell r="O565"/>
          <cell r="P565"/>
          <cell r="Q565"/>
          <cell r="R565"/>
          <cell r="S565"/>
          <cell r="T565"/>
          <cell r="U565"/>
          <cell r="V565"/>
          <cell r="W565"/>
          <cell r="X565" t="str">
            <v>C20H38O4</v>
          </cell>
        </row>
        <row r="566">
          <cell r="B566" t="str">
            <v>106-18-3</v>
          </cell>
          <cell r="C566" t="str">
            <v>106-18-3</v>
          </cell>
          <cell r="D566"/>
          <cell r="E566"/>
          <cell r="F566"/>
          <cell r="G566"/>
          <cell r="H566" t="str">
            <v>Lauric acid, butyl ester</v>
          </cell>
          <cell r="I566" t="str">
            <v>BUTYL LAURATE</v>
          </cell>
          <cell r="J566"/>
          <cell r="K566"/>
          <cell r="L566"/>
          <cell r="M566"/>
          <cell r="N566"/>
          <cell r="O566"/>
          <cell r="P566"/>
          <cell r="Q566"/>
          <cell r="R566"/>
          <cell r="S566"/>
          <cell r="T566"/>
          <cell r="U566"/>
          <cell r="V566"/>
          <cell r="W566"/>
          <cell r="X566" t="str">
            <v>C16H32O2</v>
          </cell>
        </row>
        <row r="567">
          <cell r="B567" t="str">
            <v>106-20-7</v>
          </cell>
          <cell r="C567" t="str">
            <v>106-20-7</v>
          </cell>
          <cell r="D567"/>
          <cell r="E567"/>
          <cell r="F567"/>
          <cell r="G567"/>
          <cell r="H567" t="str">
            <v>Dihexylamine, 2,2'-diethyl-</v>
          </cell>
          <cell r="I567"/>
          <cell r="J567"/>
          <cell r="K567" t="str">
            <v>Swiss ordinance</v>
          </cell>
          <cell r="L567"/>
          <cell r="M567"/>
          <cell r="N567"/>
          <cell r="O567"/>
          <cell r="P567"/>
          <cell r="Q567"/>
          <cell r="R567"/>
          <cell r="S567"/>
          <cell r="T567"/>
          <cell r="U567"/>
          <cell r="V567"/>
          <cell r="W567"/>
          <cell r="X567" t="str">
            <v>C16H35N</v>
          </cell>
        </row>
        <row r="568">
          <cell r="B568" t="str">
            <v>106-22-9</v>
          </cell>
          <cell r="C568" t="str">
            <v>106-22-9</v>
          </cell>
          <cell r="D568"/>
          <cell r="E568">
            <v>0</v>
          </cell>
          <cell r="F568"/>
          <cell r="G568"/>
          <cell r="H568" t="str">
            <v>6-Octen-1-ol, 3,7-dimethyl-</v>
          </cell>
          <cell r="I568"/>
          <cell r="J568"/>
          <cell r="K568" t="str">
            <v>Swiss ordinance</v>
          </cell>
          <cell r="L568"/>
          <cell r="M568"/>
          <cell r="N568"/>
          <cell r="O568"/>
          <cell r="P568"/>
          <cell r="Q568"/>
          <cell r="R568"/>
          <cell r="S568"/>
          <cell r="T568"/>
          <cell r="U568"/>
          <cell r="V568"/>
          <cell r="W568"/>
          <cell r="X568" t="str">
            <v>C10H20O</v>
          </cell>
        </row>
        <row r="569">
          <cell r="B569" t="str">
            <v>106-24-1</v>
          </cell>
          <cell r="C569" t="str">
            <v>106-24-1</v>
          </cell>
          <cell r="D569"/>
          <cell r="E569">
            <v>0</v>
          </cell>
          <cell r="F569"/>
          <cell r="G569"/>
          <cell r="H569" t="str">
            <v>2,6-Octadien-1-ol, 3,7-dimethyl-, (E)-</v>
          </cell>
          <cell r="I569"/>
          <cell r="J569"/>
          <cell r="K569" t="str">
            <v>Swiss ordinance</v>
          </cell>
          <cell r="L569"/>
          <cell r="M569"/>
          <cell r="N569"/>
          <cell r="O569"/>
          <cell r="P569"/>
          <cell r="Q569"/>
          <cell r="R569"/>
          <cell r="S569"/>
          <cell r="T569"/>
          <cell r="U569"/>
          <cell r="V569"/>
          <cell r="W569"/>
          <cell r="X569" t="str">
            <v>C10H18O</v>
          </cell>
        </row>
        <row r="570">
          <cell r="B570" t="str">
            <v>106-31-0</v>
          </cell>
          <cell r="C570" t="str">
            <v>106-31-0</v>
          </cell>
          <cell r="D570"/>
          <cell r="E570"/>
          <cell r="F570"/>
          <cell r="G570"/>
          <cell r="H570" t="str">
            <v>Butyric anhydride</v>
          </cell>
          <cell r="I570"/>
          <cell r="J570"/>
          <cell r="K570"/>
          <cell r="L570"/>
          <cell r="M570"/>
          <cell r="N570"/>
          <cell r="O570"/>
          <cell r="P570"/>
          <cell r="Q570"/>
          <cell r="R570"/>
          <cell r="S570"/>
          <cell r="T570"/>
          <cell r="U570"/>
          <cell r="V570"/>
          <cell r="W570"/>
          <cell r="X570" t="str">
            <v>C8H14O3</v>
          </cell>
        </row>
        <row r="571">
          <cell r="B571" t="str">
            <v>106-36-5</v>
          </cell>
          <cell r="C571" t="str">
            <v>106-36-5</v>
          </cell>
          <cell r="D571"/>
          <cell r="E571"/>
          <cell r="F571"/>
          <cell r="G571"/>
          <cell r="H571" t="str">
            <v>Propionic acid, propyl ester</v>
          </cell>
          <cell r="I571"/>
          <cell r="J571"/>
          <cell r="K571" t="str">
            <v>Swiss ordinance</v>
          </cell>
          <cell r="L571"/>
          <cell r="M571"/>
          <cell r="N571"/>
          <cell r="O571"/>
          <cell r="P571"/>
          <cell r="Q571"/>
          <cell r="R571"/>
          <cell r="S571"/>
          <cell r="T571"/>
          <cell r="U571"/>
          <cell r="V571"/>
          <cell r="W571"/>
          <cell r="X571" t="str">
            <v>C6H12O2</v>
          </cell>
        </row>
        <row r="572">
          <cell r="B572" t="str">
            <v>106-42-3</v>
          </cell>
          <cell r="C572" t="str">
            <v>106-42-3</v>
          </cell>
          <cell r="D572"/>
          <cell r="E572"/>
          <cell r="F572"/>
          <cell r="G572"/>
          <cell r="H572" t="str">
            <v>p-Xylene</v>
          </cell>
          <cell r="I572"/>
          <cell r="J572"/>
          <cell r="K572" t="str">
            <v>Swiss ordinance</v>
          </cell>
          <cell r="L572"/>
          <cell r="M572"/>
          <cell r="N572"/>
          <cell r="O572"/>
          <cell r="P572" t="str">
            <v>o</v>
          </cell>
          <cell r="Q572"/>
          <cell r="R572"/>
          <cell r="S572"/>
          <cell r="T572"/>
          <cell r="U572">
            <v>396</v>
          </cell>
          <cell r="V572"/>
          <cell r="W572"/>
          <cell r="X572" t="str">
            <v>C8H10</v>
          </cell>
        </row>
        <row r="573">
          <cell r="B573" t="str">
            <v>106-44-5</v>
          </cell>
          <cell r="C573" t="str">
            <v>106-44-5</v>
          </cell>
          <cell r="D573"/>
          <cell r="E573"/>
          <cell r="F573"/>
          <cell r="G573"/>
          <cell r="H573" t="str">
            <v>p-Cresol</v>
          </cell>
          <cell r="I573" t="str">
            <v>P-CRESOL</v>
          </cell>
          <cell r="J573"/>
          <cell r="K573"/>
          <cell r="L573"/>
          <cell r="M573"/>
          <cell r="N573"/>
          <cell r="O573"/>
          <cell r="P573"/>
          <cell r="Q573"/>
          <cell r="R573"/>
          <cell r="S573"/>
          <cell r="T573"/>
          <cell r="U573"/>
          <cell r="V573"/>
          <cell r="W573"/>
          <cell r="X573" t="str">
            <v>C7H8O</v>
          </cell>
        </row>
        <row r="574">
          <cell r="B574" t="str">
            <v>106-46-7</v>
          </cell>
          <cell r="C574" t="str">
            <v>106-46-7</v>
          </cell>
          <cell r="D574"/>
          <cell r="E574">
            <v>0</v>
          </cell>
          <cell r="F574"/>
          <cell r="G574"/>
          <cell r="H574" t="str">
            <v>1,4-Dichlorobenzene</v>
          </cell>
          <cell r="I574" t="str">
            <v>P-DICHLOROBENZENE</v>
          </cell>
          <cell r="J574"/>
          <cell r="K574"/>
          <cell r="L574"/>
          <cell r="M574"/>
          <cell r="N574"/>
          <cell r="O574"/>
          <cell r="P574"/>
          <cell r="Q574"/>
          <cell r="R574"/>
          <cell r="S574"/>
          <cell r="T574"/>
          <cell r="U574"/>
          <cell r="V574"/>
          <cell r="W574"/>
          <cell r="X574" t="str">
            <v>C6H4Cl2</v>
          </cell>
        </row>
        <row r="575">
          <cell r="B575" t="str">
            <v>106-49-0</v>
          </cell>
          <cell r="C575" t="str">
            <v>106-49-0</v>
          </cell>
          <cell r="D575"/>
          <cell r="E575"/>
          <cell r="F575"/>
          <cell r="G575"/>
          <cell r="H575" t="str">
            <v>p-Toluidine</v>
          </cell>
          <cell r="I575"/>
          <cell r="J575"/>
          <cell r="K575" t="str">
            <v>Swiss ordinance</v>
          </cell>
          <cell r="L575"/>
          <cell r="M575"/>
          <cell r="N575"/>
          <cell r="O575"/>
          <cell r="P575"/>
          <cell r="Q575"/>
          <cell r="R575"/>
          <cell r="S575"/>
          <cell r="T575"/>
          <cell r="U575"/>
          <cell r="V575"/>
          <cell r="W575"/>
          <cell r="X575" t="str">
            <v>C7H9N</v>
          </cell>
        </row>
        <row r="576">
          <cell r="B576" t="str">
            <v>106-50-3</v>
          </cell>
          <cell r="C576" t="str">
            <v>106-50-3</v>
          </cell>
          <cell r="D576"/>
          <cell r="E576"/>
          <cell r="F576"/>
          <cell r="G576"/>
          <cell r="H576" t="str">
            <v>p-Phenylenediamine</v>
          </cell>
          <cell r="I576"/>
          <cell r="J576"/>
          <cell r="K576"/>
          <cell r="L576"/>
          <cell r="M576"/>
          <cell r="N576"/>
          <cell r="O576"/>
          <cell r="P576"/>
          <cell r="Q576"/>
          <cell r="R576"/>
          <cell r="S576"/>
          <cell r="T576"/>
          <cell r="U576"/>
          <cell r="V576"/>
          <cell r="W576"/>
          <cell r="X576" t="str">
            <v>C6H8N2</v>
          </cell>
        </row>
        <row r="577">
          <cell r="B577" t="str">
            <v>106-51-4</v>
          </cell>
          <cell r="C577" t="str">
            <v>106-51-4</v>
          </cell>
          <cell r="D577"/>
          <cell r="E577"/>
          <cell r="F577"/>
          <cell r="G577"/>
          <cell r="H577" t="str">
            <v>Benzoquinone
2,5-Cyclohexadiene-1,4-dione</v>
          </cell>
          <cell r="I577" t="str">
            <v>1,4-BENZOQUINONE
Benzoquinone</v>
          </cell>
          <cell r="J577"/>
          <cell r="K577"/>
          <cell r="L577"/>
          <cell r="M577"/>
          <cell r="N577"/>
          <cell r="O577"/>
          <cell r="P577"/>
          <cell r="Q577"/>
          <cell r="R577"/>
          <cell r="S577"/>
          <cell r="T577"/>
          <cell r="U577"/>
          <cell r="V577"/>
          <cell r="W577"/>
          <cell r="X577" t="str">
            <v>C6H4O2</v>
          </cell>
        </row>
        <row r="578">
          <cell r="B578" t="str">
            <v>106-58-1</v>
          </cell>
          <cell r="C578" t="str">
            <v>106-58-1</v>
          </cell>
          <cell r="D578"/>
          <cell r="E578"/>
          <cell r="F578"/>
          <cell r="G578"/>
          <cell r="H578" t="str">
            <v>Piperazine, 1,4-dimethyl-</v>
          </cell>
          <cell r="I578"/>
          <cell r="J578"/>
          <cell r="K578" t="str">
            <v>Swiss ordinance</v>
          </cell>
          <cell r="L578"/>
          <cell r="M578"/>
          <cell r="N578"/>
          <cell r="O578"/>
          <cell r="P578"/>
          <cell r="Q578"/>
          <cell r="R578"/>
          <cell r="S578"/>
          <cell r="T578"/>
          <cell r="U578"/>
          <cell r="V578"/>
          <cell r="W578"/>
          <cell r="X578" t="str">
            <v>C6H14N2</v>
          </cell>
        </row>
        <row r="579">
          <cell r="B579" t="str">
            <v>106-62-7</v>
          </cell>
          <cell r="C579" t="str">
            <v>106-62-7</v>
          </cell>
          <cell r="D579"/>
          <cell r="E579"/>
          <cell r="F579"/>
          <cell r="G579"/>
          <cell r="H579" t="str">
            <v>Dipropylene glycol isomer 2</v>
          </cell>
          <cell r="I579" t="str">
            <v>Dipropyleneglycol
1-Propanol, 2-(2-hydroxypropoxy)
2-hydroxypropyl 2'-hydroxyisopropyl ether
Oxydipropanol
DPG</v>
          </cell>
          <cell r="J579"/>
          <cell r="K579"/>
          <cell r="L579"/>
          <cell r="M579"/>
          <cell r="N579"/>
          <cell r="O579"/>
          <cell r="P579"/>
          <cell r="Q579"/>
          <cell r="R579"/>
          <cell r="S579"/>
          <cell r="T579"/>
          <cell r="U579"/>
          <cell r="V579"/>
          <cell r="W579"/>
          <cell r="X579" t="str">
            <v>C6H14O3</v>
          </cell>
        </row>
        <row r="580">
          <cell r="B580" t="str">
            <v>106-63-8</v>
          </cell>
          <cell r="C580" t="str">
            <v>106-63-8</v>
          </cell>
          <cell r="D580"/>
          <cell r="E580"/>
          <cell r="F580"/>
          <cell r="G580"/>
          <cell r="H580" t="str">
            <v>Acrylic acid, isobutyl ester</v>
          </cell>
          <cell r="I580" t="str">
            <v>Isobutyl acrylate
2-Propenoic acid, 2-methylpropyl ester</v>
          </cell>
          <cell r="J580"/>
          <cell r="K580"/>
          <cell r="L580"/>
          <cell r="M580"/>
          <cell r="N580"/>
          <cell r="O580"/>
          <cell r="P580"/>
          <cell r="Q580"/>
          <cell r="R580"/>
          <cell r="S580"/>
          <cell r="T580"/>
          <cell r="U580"/>
          <cell r="V580"/>
          <cell r="W580"/>
          <cell r="X580" t="str">
            <v>C7H12O2</v>
          </cell>
        </row>
        <row r="581">
          <cell r="B581" t="str">
            <v>1066-42-8</v>
          </cell>
          <cell r="C581" t="str">
            <v>1066-42-8</v>
          </cell>
          <cell r="D581"/>
          <cell r="E581"/>
          <cell r="F581"/>
          <cell r="G581"/>
          <cell r="H581" t="str">
            <v>Silanediol, dimethyl-</v>
          </cell>
          <cell r="I581"/>
          <cell r="J581"/>
          <cell r="K581"/>
          <cell r="L581"/>
          <cell r="M581"/>
          <cell r="N581"/>
          <cell r="O581"/>
          <cell r="P581"/>
          <cell r="Q581"/>
          <cell r="R581"/>
          <cell r="S581"/>
          <cell r="T581"/>
          <cell r="U581"/>
          <cell r="V581"/>
          <cell r="W581"/>
          <cell r="X581" t="str">
            <v>C2H8O2Si</v>
          </cell>
        </row>
        <row r="582">
          <cell r="B582" t="str">
            <v>106-65-0</v>
          </cell>
          <cell r="C582" t="str">
            <v>106-65-0</v>
          </cell>
          <cell r="D582"/>
          <cell r="E582"/>
          <cell r="F582"/>
          <cell r="G582"/>
          <cell r="H582" t="str">
            <v>Butanedioic acid, dimethylester
Succinic acid, dimethyl ester</v>
          </cell>
          <cell r="I582" t="str">
            <v>Succinic acid, dimethyl ester
Butanedioic acid, dimethyl ester</v>
          </cell>
          <cell r="J582"/>
          <cell r="K582"/>
          <cell r="L582"/>
          <cell r="M582"/>
          <cell r="N582"/>
          <cell r="O582"/>
          <cell r="P582"/>
          <cell r="Q582"/>
          <cell r="R582"/>
          <cell r="S582"/>
          <cell r="T582"/>
          <cell r="U582"/>
          <cell r="V582"/>
          <cell r="W582"/>
          <cell r="X582" t="str">
            <v>C6H10O4</v>
          </cell>
        </row>
        <row r="583">
          <cell r="B583" t="str">
            <v>106-68-3</v>
          </cell>
          <cell r="C583" t="str">
            <v>106-68-3</v>
          </cell>
          <cell r="D583"/>
          <cell r="E583">
            <v>0</v>
          </cell>
          <cell r="F583"/>
          <cell r="G583"/>
          <cell r="H583" t="str">
            <v>3-Octanone</v>
          </cell>
          <cell r="I583"/>
          <cell r="J583"/>
          <cell r="K583" t="str">
            <v>Swiss ordinance</v>
          </cell>
          <cell r="L583"/>
          <cell r="M583"/>
          <cell r="N583"/>
          <cell r="O583"/>
          <cell r="P583"/>
          <cell r="Q583"/>
          <cell r="R583"/>
          <cell r="S583"/>
          <cell r="T583"/>
          <cell r="U583"/>
          <cell r="V583"/>
          <cell r="W583"/>
          <cell r="X583" t="str">
            <v>C8H16O</v>
          </cell>
        </row>
        <row r="584">
          <cell r="B584" t="str">
            <v>106-69-4</v>
          </cell>
          <cell r="C584" t="str">
            <v>106-69-4</v>
          </cell>
          <cell r="D584"/>
          <cell r="E584">
            <v>0</v>
          </cell>
          <cell r="F584"/>
          <cell r="G584"/>
          <cell r="H584" t="str">
            <v>1,2,6-Hexanetriol</v>
          </cell>
          <cell r="I584"/>
          <cell r="J584"/>
          <cell r="K584"/>
          <cell r="L584"/>
          <cell r="M584"/>
          <cell r="N584"/>
          <cell r="O584"/>
          <cell r="P584"/>
          <cell r="Q584"/>
          <cell r="R584"/>
          <cell r="S584"/>
          <cell r="T584"/>
          <cell r="U584"/>
          <cell r="V584"/>
          <cell r="W584"/>
          <cell r="X584" t="str">
            <v>C6H14O3</v>
          </cell>
        </row>
        <row r="585">
          <cell r="B585" t="str">
            <v>1067-25-0</v>
          </cell>
          <cell r="C585" t="str">
            <v>1067-25-0</v>
          </cell>
          <cell r="D585"/>
          <cell r="E585"/>
          <cell r="F585"/>
          <cell r="G585"/>
          <cell r="H585" t="str">
            <v>Silane, propyl trimethoxy</v>
          </cell>
          <cell r="I585" t="str">
            <v>Trimethoxy propyl silane
Silane, trimethoxy propyl</v>
          </cell>
          <cell r="J585"/>
          <cell r="K585"/>
          <cell r="L585"/>
          <cell r="M585"/>
          <cell r="N585"/>
          <cell r="O585"/>
          <cell r="P585"/>
          <cell r="Q585"/>
          <cell r="R585"/>
          <cell r="S585"/>
          <cell r="T585"/>
          <cell r="U585"/>
          <cell r="V585"/>
          <cell r="W585"/>
          <cell r="X585" t="str">
            <v>C6H16O3Si</v>
          </cell>
        </row>
        <row r="586">
          <cell r="B586" t="str">
            <v>1067-33-0</v>
          </cell>
          <cell r="C586" t="str">
            <v>1067-33-0</v>
          </cell>
          <cell r="D586"/>
          <cell r="E586"/>
          <cell r="F586"/>
          <cell r="G586"/>
          <cell r="H586" t="str">
            <v>DIBUTYLTIN DIACETATE</v>
          </cell>
          <cell r="I586"/>
          <cell r="J586"/>
          <cell r="K586"/>
          <cell r="L586"/>
          <cell r="M586"/>
          <cell r="N586"/>
          <cell r="O586"/>
          <cell r="P586"/>
          <cell r="Q586"/>
          <cell r="R586"/>
          <cell r="S586"/>
          <cell r="T586"/>
          <cell r="U586"/>
          <cell r="V586"/>
          <cell r="W586"/>
          <cell r="X586" t="str">
            <v>C12H24O4Sn</v>
          </cell>
        </row>
        <row r="587">
          <cell r="B587" t="str">
            <v>106-74-1</v>
          </cell>
          <cell r="C587" t="str">
            <v>106-74-1</v>
          </cell>
          <cell r="D587"/>
          <cell r="E587">
            <v>0</v>
          </cell>
          <cell r="F587"/>
          <cell r="G587"/>
          <cell r="H587" t="str">
            <v>2-Propenoic acid, 2-ethoxyethyl ester</v>
          </cell>
          <cell r="I587" t="str">
            <v>Ethoxyethyl acrylate</v>
          </cell>
          <cell r="J587"/>
          <cell r="K587"/>
          <cell r="L587"/>
          <cell r="M587"/>
          <cell r="N587"/>
          <cell r="O587"/>
          <cell r="P587"/>
          <cell r="Q587"/>
          <cell r="R587"/>
          <cell r="S587"/>
          <cell r="T587"/>
          <cell r="U587"/>
          <cell r="V587"/>
          <cell r="W587"/>
          <cell r="X587" t="str">
            <v>C7H12O3</v>
          </cell>
        </row>
        <row r="588">
          <cell r="B588" t="str">
            <v>106-75-2</v>
          </cell>
          <cell r="C588" t="str">
            <v>106-75-2</v>
          </cell>
          <cell r="D588"/>
          <cell r="E588"/>
          <cell r="F588"/>
          <cell r="G588"/>
          <cell r="H588" t="str">
            <v>Formic acid, chloro-, oxydiethylene ester</v>
          </cell>
          <cell r="I588"/>
          <cell r="J588"/>
          <cell r="K588" t="str">
            <v>Swiss ordinance</v>
          </cell>
          <cell r="L588"/>
          <cell r="M588"/>
          <cell r="N588"/>
          <cell r="O588"/>
          <cell r="P588"/>
          <cell r="Q588"/>
          <cell r="R588"/>
          <cell r="S588"/>
          <cell r="T588"/>
          <cell r="U588"/>
          <cell r="V588"/>
          <cell r="W588"/>
          <cell r="X588" t="str">
            <v>C6H8Cl2O5</v>
          </cell>
        </row>
        <row r="589">
          <cell r="B589" t="str">
            <v>1067-53-4</v>
          </cell>
          <cell r="C589" t="str">
            <v>1067-53-4</v>
          </cell>
          <cell r="D589"/>
          <cell r="E589"/>
          <cell r="F589"/>
          <cell r="G589"/>
          <cell r="H589" t="str">
            <v>Silane, vinyl tris(2-methoxyethoxy)</v>
          </cell>
          <cell r="I589" t="str">
            <v>2,5,7,10-Tetraoxa-6-silaundecane, 6-ethenyl-6-(2-
Tris(2-methoxyethoxy)vinylsilane</v>
          </cell>
          <cell r="J589"/>
          <cell r="K589"/>
          <cell r="L589"/>
          <cell r="M589"/>
          <cell r="N589"/>
          <cell r="O589"/>
          <cell r="P589"/>
          <cell r="Q589"/>
          <cell r="R589"/>
          <cell r="S589"/>
          <cell r="T589"/>
          <cell r="U589"/>
          <cell r="V589"/>
          <cell r="W589"/>
          <cell r="X589" t="str">
            <v>C11H24O6Si</v>
          </cell>
        </row>
        <row r="590">
          <cell r="B590" t="str">
            <v>106-83-2</v>
          </cell>
          <cell r="C590" t="str">
            <v>106-83-2</v>
          </cell>
          <cell r="D590"/>
          <cell r="E590"/>
          <cell r="F590"/>
          <cell r="G590"/>
          <cell r="H590" t="str">
            <v>Octadecanoic acid, 9,10-epoxy-, butyl ester</v>
          </cell>
          <cell r="I590"/>
          <cell r="J590"/>
          <cell r="K590"/>
          <cell r="L590"/>
          <cell r="M590"/>
          <cell r="N590"/>
          <cell r="O590"/>
          <cell r="P590"/>
          <cell r="Q590"/>
          <cell r="R590"/>
          <cell r="S590"/>
          <cell r="T590"/>
          <cell r="U590"/>
          <cell r="V590"/>
          <cell r="W590"/>
          <cell r="X590" t="str">
            <v>C22H42O3</v>
          </cell>
        </row>
        <row r="591">
          <cell r="B591" t="str">
            <v>106-84-3</v>
          </cell>
          <cell r="C591" t="str">
            <v>106-84-3</v>
          </cell>
          <cell r="D591"/>
          <cell r="E591"/>
          <cell r="F591"/>
          <cell r="G591"/>
          <cell r="H591" t="str">
            <v>Octyl epoxystearate</v>
          </cell>
          <cell r="I591" t="str">
            <v>Oxiraneoctanoic acid, 3-octyl, octyl ester
Octyl epoxystearate</v>
          </cell>
          <cell r="J591"/>
          <cell r="K591"/>
          <cell r="L591"/>
          <cell r="M591"/>
          <cell r="N591"/>
          <cell r="O591"/>
          <cell r="P591"/>
          <cell r="Q591"/>
          <cell r="R591"/>
          <cell r="S591"/>
          <cell r="T591"/>
          <cell r="U591"/>
          <cell r="V591"/>
          <cell r="W591"/>
          <cell r="X591" t="str">
            <v>C26H50O3</v>
          </cell>
        </row>
        <row r="592">
          <cell r="B592" t="str">
            <v>106-86-5</v>
          </cell>
          <cell r="C592" t="str">
            <v>106-86-5</v>
          </cell>
          <cell r="D592"/>
          <cell r="E592">
            <v>0</v>
          </cell>
          <cell r="F592"/>
          <cell r="G592"/>
          <cell r="H592" t="str">
            <v>7-Oxabicyclo[4.1.0]heptane, 3-ethenyl-</v>
          </cell>
          <cell r="I592" t="str">
            <v>1,2-Epoxy-4-Vinylcyclohexane</v>
          </cell>
          <cell r="J592"/>
          <cell r="K592"/>
          <cell r="L592"/>
          <cell r="M592"/>
          <cell r="N592"/>
          <cell r="O592"/>
          <cell r="P592"/>
          <cell r="Q592"/>
          <cell r="R592"/>
          <cell r="S592"/>
          <cell r="T592"/>
          <cell r="U592"/>
          <cell r="V592"/>
          <cell r="W592"/>
          <cell r="X592" t="str">
            <v>C8H12O</v>
          </cell>
        </row>
        <row r="593">
          <cell r="B593" t="str">
            <v>106-87-6</v>
          </cell>
          <cell r="C593" t="str">
            <v>106-87-6</v>
          </cell>
          <cell r="D593"/>
          <cell r="E593">
            <v>0</v>
          </cell>
          <cell r="F593"/>
          <cell r="G593"/>
          <cell r="H593" t="str">
            <v>7-Oxabicyclo[4,1,0]heptane, 3-(2-oxiranyl)-</v>
          </cell>
          <cell r="I593"/>
          <cell r="J593"/>
          <cell r="K593" t="str">
            <v>Swiss ordinance</v>
          </cell>
          <cell r="L593"/>
          <cell r="M593"/>
          <cell r="N593"/>
          <cell r="O593"/>
          <cell r="P593"/>
          <cell r="Q593"/>
          <cell r="R593"/>
          <cell r="S593"/>
          <cell r="T593"/>
          <cell r="U593"/>
          <cell r="V593"/>
          <cell r="W593"/>
          <cell r="X593" t="str">
            <v>C8H12O2</v>
          </cell>
        </row>
        <row r="594">
          <cell r="B594" t="str">
            <v>106-88-7 and 26249-20-7</v>
          </cell>
          <cell r="C594" t="e">
            <v>#N/A</v>
          </cell>
          <cell r="D594"/>
          <cell r="E594"/>
          <cell r="F594"/>
          <cell r="G594"/>
          <cell r="H594" t="str">
            <v>Butane, 1,2-epoxy</v>
          </cell>
          <cell r="I594" t="str">
            <v>1,2-Epoxybutane
Butylene oxide
Oxirane, ethyl</v>
          </cell>
          <cell r="J594"/>
          <cell r="K594"/>
          <cell r="L594"/>
          <cell r="M594"/>
          <cell r="N594"/>
          <cell r="O594"/>
          <cell r="P594"/>
          <cell r="Q594"/>
          <cell r="R594"/>
          <cell r="S594"/>
          <cell r="T594"/>
          <cell r="U594"/>
          <cell r="V594"/>
          <cell r="W594"/>
          <cell r="X594" t="str">
            <v>C4H8O</v>
          </cell>
        </row>
        <row r="595">
          <cell r="B595" t="str">
            <v>106-89-8</v>
          </cell>
          <cell r="C595" t="str">
            <v>106-89-8</v>
          </cell>
          <cell r="D595"/>
          <cell r="E595"/>
          <cell r="F595"/>
          <cell r="G595"/>
          <cell r="H595" t="str">
            <v>Epichlorohydrin</v>
          </cell>
          <cell r="I595" t="str">
            <v>Oxirane, (chloromethyl)-
1-Chloro-2,3-epoxypropane
ECH</v>
          </cell>
          <cell r="J595"/>
          <cell r="K595"/>
          <cell r="L595"/>
          <cell r="M595"/>
          <cell r="N595"/>
          <cell r="O595"/>
          <cell r="P595"/>
          <cell r="Q595"/>
          <cell r="R595"/>
          <cell r="S595"/>
          <cell r="T595"/>
          <cell r="U595"/>
          <cell r="V595"/>
          <cell r="W595"/>
          <cell r="X595" t="str">
            <v>C3H5ClO</v>
          </cell>
        </row>
        <row r="596">
          <cell r="B596" t="str">
            <v>106-90-1</v>
          </cell>
          <cell r="C596" t="str">
            <v>106-90-1</v>
          </cell>
          <cell r="D596"/>
          <cell r="E596">
            <v>0</v>
          </cell>
          <cell r="F596"/>
          <cell r="G596"/>
          <cell r="H596" t="str">
            <v>Acrylic acid, 2,3-epoxypropyl ester
Glycidyl acrylate</v>
          </cell>
          <cell r="I596" t="str">
            <v>Acrylic acid, 2,3-epoxypropyl ester
2-Propenoic acid, oxiranylmethyl ester</v>
          </cell>
          <cell r="J596"/>
          <cell r="K596"/>
          <cell r="L596"/>
          <cell r="M596"/>
          <cell r="N596"/>
          <cell r="O596"/>
          <cell r="P596"/>
          <cell r="Q596"/>
          <cell r="R596"/>
          <cell r="S596"/>
          <cell r="T596"/>
          <cell r="U596"/>
          <cell r="V596"/>
          <cell r="W596"/>
          <cell r="X596" t="str">
            <v>C6H8O3</v>
          </cell>
        </row>
        <row r="597">
          <cell r="B597" t="str">
            <v>106-91-2</v>
          </cell>
          <cell r="C597" t="str">
            <v>106-91-2</v>
          </cell>
          <cell r="D597"/>
          <cell r="E597"/>
          <cell r="F597"/>
          <cell r="G597"/>
          <cell r="H597" t="str">
            <v>Glycidyl methacrylate</v>
          </cell>
          <cell r="I597" t="str">
            <v>Methacrylic acid, 2,3-epoxypropyl ester
2-Propenoic acid, 2-methyl-, oxiranylmethyl ester</v>
          </cell>
          <cell r="J597"/>
          <cell r="K597"/>
          <cell r="L597"/>
          <cell r="M597"/>
          <cell r="N597"/>
          <cell r="O597"/>
          <cell r="P597"/>
          <cell r="Q597"/>
          <cell r="R597"/>
          <cell r="S597"/>
          <cell r="T597"/>
          <cell r="U597"/>
          <cell r="V597"/>
          <cell r="W597"/>
          <cell r="X597" t="str">
            <v>C7H10O3</v>
          </cell>
        </row>
        <row r="598">
          <cell r="B598" t="str">
            <v>106917-30-0</v>
          </cell>
          <cell r="C598" t="str">
            <v>106917-30-0</v>
          </cell>
          <cell r="D598"/>
          <cell r="E598">
            <v>0</v>
          </cell>
          <cell r="F598"/>
          <cell r="G598"/>
          <cell r="H598" t="str">
            <v>2,5-Pyrrolidinedione, 3-dodecyl-1-(1,2,2,6,6-pentamethyl-4-piperidinyl)</v>
          </cell>
          <cell r="I598" t="str">
            <v>2-Dodecyl-N-(1,2,2,6,6-pentamethyl-4-piperidinyl)succinimide
Cyasorb UV-3641 (Cytec)</v>
          </cell>
          <cell r="J598"/>
          <cell r="K598"/>
          <cell r="L598"/>
          <cell r="M598"/>
          <cell r="N598"/>
          <cell r="O598"/>
          <cell r="P598"/>
          <cell r="Q598"/>
          <cell r="R598"/>
          <cell r="S598"/>
          <cell r="T598"/>
          <cell r="U598"/>
          <cell r="V598"/>
          <cell r="W598"/>
          <cell r="X598" t="str">
            <v>C26H48N2O2</v>
          </cell>
        </row>
        <row r="599">
          <cell r="B599" t="str">
            <v>106917-31-1</v>
          </cell>
          <cell r="C599" t="str">
            <v>106917-31-1</v>
          </cell>
          <cell r="D599"/>
          <cell r="E599"/>
          <cell r="F599"/>
          <cell r="G599"/>
          <cell r="H599" t="str">
            <v>Piperidine, 1-acetyl-4-(3-dodecyl-2,5-dioxo-1-pyrrolidinyl)-2,2,6,6-tetramethyl</v>
          </cell>
          <cell r="I599" t="str">
            <v>1-(1-acetyl-2,2,6,6-tetramethylpiperidin-4-yl)-3-dodecylpyrrolidine-2,5-dione
Hostavin 3058 (Clariant)</v>
          </cell>
          <cell r="J599"/>
          <cell r="K599"/>
          <cell r="L599"/>
          <cell r="M599"/>
          <cell r="N599"/>
          <cell r="O599"/>
          <cell r="P599"/>
          <cell r="Q599"/>
          <cell r="R599"/>
          <cell r="S599"/>
          <cell r="T599"/>
          <cell r="U599"/>
          <cell r="V599"/>
          <cell r="W599"/>
          <cell r="X599" t="str">
            <v>C27H48N2O3</v>
          </cell>
        </row>
        <row r="600">
          <cell r="B600" t="str">
            <v>106-92-3</v>
          </cell>
          <cell r="C600" t="str">
            <v>106-92-3</v>
          </cell>
          <cell r="D600"/>
          <cell r="E600"/>
          <cell r="F600"/>
          <cell r="G600"/>
          <cell r="H600" t="str">
            <v>Allyl-2,3-epoxypropyl ether
Allyl 2,3-epoxypropyl ether</v>
          </cell>
          <cell r="I600" t="str">
            <v>ALLYL GLYCIDYL ETHER</v>
          </cell>
          <cell r="J600"/>
          <cell r="K600"/>
          <cell r="L600"/>
          <cell r="M600"/>
          <cell r="N600"/>
          <cell r="O600"/>
          <cell r="P600"/>
          <cell r="Q600"/>
          <cell r="R600"/>
          <cell r="S600"/>
          <cell r="T600"/>
          <cell r="U600"/>
          <cell r="V600"/>
          <cell r="W600"/>
          <cell r="X600" t="str">
            <v>C6H10O2</v>
          </cell>
        </row>
        <row r="601">
          <cell r="B601" t="str">
            <v>106-93-4</v>
          </cell>
          <cell r="C601" t="str">
            <v>106-93-4</v>
          </cell>
          <cell r="D601"/>
          <cell r="E601">
            <v>0</v>
          </cell>
          <cell r="F601"/>
          <cell r="G601"/>
          <cell r="H601" t="str">
            <v>1,2-Dibromoethane</v>
          </cell>
          <cell r="I601"/>
          <cell r="J601"/>
          <cell r="K601"/>
          <cell r="L601"/>
          <cell r="M601"/>
          <cell r="N601"/>
          <cell r="O601"/>
          <cell r="P601"/>
          <cell r="Q601"/>
          <cell r="R601"/>
          <cell r="S601"/>
          <cell r="T601"/>
          <cell r="U601"/>
          <cell r="V601"/>
          <cell r="W601"/>
          <cell r="X601" t="str">
            <v>C2H4Br2</v>
          </cell>
        </row>
        <row r="602">
          <cell r="B602" t="str">
            <v>106-97-8</v>
          </cell>
          <cell r="C602" t="str">
            <v>106-97-8</v>
          </cell>
          <cell r="D602"/>
          <cell r="E602"/>
          <cell r="F602"/>
          <cell r="G602"/>
          <cell r="H602" t="str">
            <v>Butane</v>
          </cell>
          <cell r="I602"/>
          <cell r="J602"/>
          <cell r="K602"/>
          <cell r="L602"/>
          <cell r="M602"/>
          <cell r="N602"/>
          <cell r="O602"/>
          <cell r="P602"/>
          <cell r="Q602"/>
          <cell r="R602"/>
          <cell r="S602"/>
          <cell r="T602"/>
          <cell r="U602"/>
          <cell r="V602"/>
          <cell r="W602"/>
          <cell r="X602" t="str">
            <v>C4H10</v>
          </cell>
        </row>
        <row r="603">
          <cell r="B603" t="str">
            <v>106-98-9</v>
          </cell>
          <cell r="C603" t="str">
            <v>106-98-9</v>
          </cell>
          <cell r="D603"/>
          <cell r="E603">
            <v>0</v>
          </cell>
          <cell r="F603"/>
          <cell r="G603"/>
          <cell r="H603" t="str">
            <v>1-Butene</v>
          </cell>
          <cell r="I603"/>
          <cell r="J603"/>
          <cell r="K603"/>
          <cell r="L603"/>
          <cell r="M603"/>
          <cell r="N603"/>
          <cell r="O603"/>
          <cell r="P603"/>
          <cell r="Q603"/>
          <cell r="R603"/>
          <cell r="S603"/>
          <cell r="T603"/>
          <cell r="U603"/>
          <cell r="V603"/>
          <cell r="W603"/>
          <cell r="X603" t="str">
            <v>C4H8</v>
          </cell>
        </row>
        <row r="604">
          <cell r="B604" t="str">
            <v>106-99-0</v>
          </cell>
          <cell r="C604" t="str">
            <v>106-99-0</v>
          </cell>
          <cell r="D604"/>
          <cell r="E604">
            <v>0</v>
          </cell>
          <cell r="F604"/>
          <cell r="G604"/>
          <cell r="H604" t="str">
            <v>1,3-Butadiene</v>
          </cell>
          <cell r="I604" t="str">
            <v>BUTADIENE</v>
          </cell>
          <cell r="J604"/>
          <cell r="K604"/>
          <cell r="L604"/>
          <cell r="M604"/>
          <cell r="N604"/>
          <cell r="O604"/>
          <cell r="P604"/>
          <cell r="Q604"/>
          <cell r="R604"/>
          <cell r="S604"/>
          <cell r="T604"/>
          <cell r="U604"/>
          <cell r="V604"/>
          <cell r="W604"/>
          <cell r="X604" t="str">
            <v>C4H6</v>
          </cell>
        </row>
        <row r="605">
          <cell r="B605" t="str">
            <v>1070-03-7</v>
          </cell>
          <cell r="C605" t="str">
            <v>1070-03-7</v>
          </cell>
          <cell r="D605"/>
          <cell r="E605"/>
          <cell r="F605"/>
          <cell r="G605"/>
          <cell r="H605" t="str">
            <v>Phosphoric acid, mono(2-ethylhexyl) ester</v>
          </cell>
          <cell r="I605"/>
          <cell r="J605"/>
          <cell r="K605" t="str">
            <v>Swiss ordinance</v>
          </cell>
          <cell r="L605"/>
          <cell r="M605"/>
          <cell r="N605"/>
          <cell r="O605"/>
          <cell r="P605"/>
          <cell r="Q605"/>
          <cell r="R605"/>
          <cell r="S605"/>
          <cell r="T605"/>
          <cell r="U605"/>
          <cell r="V605"/>
          <cell r="W605"/>
          <cell r="X605" t="str">
            <v>C8H19O4P</v>
          </cell>
        </row>
        <row r="606">
          <cell r="B606" t="str">
            <v>107-01-7</v>
          </cell>
          <cell r="C606" t="str">
            <v>107-01-7</v>
          </cell>
          <cell r="D606"/>
          <cell r="E606">
            <v>0</v>
          </cell>
          <cell r="F606"/>
          <cell r="G606"/>
          <cell r="H606" t="str">
            <v>2-Butene</v>
          </cell>
          <cell r="I606"/>
          <cell r="J606"/>
          <cell r="K606"/>
          <cell r="L606"/>
          <cell r="M606"/>
          <cell r="N606"/>
          <cell r="O606"/>
          <cell r="P606"/>
          <cell r="Q606"/>
          <cell r="R606"/>
          <cell r="S606"/>
          <cell r="T606"/>
          <cell r="U606"/>
          <cell r="V606"/>
          <cell r="W606"/>
          <cell r="X606" t="str">
            <v>C4H8</v>
          </cell>
        </row>
        <row r="607">
          <cell r="B607" t="str">
            <v>107-02-8</v>
          </cell>
          <cell r="C607" t="str">
            <v>107-02-8</v>
          </cell>
          <cell r="D607"/>
          <cell r="E607">
            <v>0</v>
          </cell>
          <cell r="F607"/>
          <cell r="G607"/>
          <cell r="H607" t="str">
            <v>Acrolein</v>
          </cell>
          <cell r="I607" t="str">
            <v>2-Propenal
Acrylaldehyde</v>
          </cell>
          <cell r="J607"/>
          <cell r="K607"/>
          <cell r="L607"/>
          <cell r="M607"/>
          <cell r="N607"/>
          <cell r="O607"/>
          <cell r="P607"/>
          <cell r="Q607"/>
          <cell r="R607"/>
          <cell r="S607"/>
          <cell r="T607"/>
          <cell r="U607"/>
          <cell r="V607"/>
          <cell r="W607"/>
          <cell r="X607" t="str">
            <v>C3H4O</v>
          </cell>
        </row>
        <row r="608">
          <cell r="B608" t="str">
            <v>107-05-1</v>
          </cell>
          <cell r="C608" t="str">
            <v>107-05-1</v>
          </cell>
          <cell r="D608"/>
          <cell r="E608">
            <v>0</v>
          </cell>
          <cell r="F608"/>
          <cell r="G608"/>
          <cell r="H608" t="str">
            <v>1-Propene, 3-chloro</v>
          </cell>
          <cell r="I608" t="str">
            <v>Allyl chloride</v>
          </cell>
          <cell r="J608"/>
          <cell r="K608"/>
          <cell r="L608"/>
          <cell r="M608"/>
          <cell r="N608"/>
          <cell r="O608"/>
          <cell r="P608"/>
          <cell r="Q608"/>
          <cell r="R608"/>
          <cell r="S608"/>
          <cell r="T608"/>
          <cell r="U608"/>
          <cell r="V608"/>
          <cell r="W608"/>
          <cell r="X608" t="str">
            <v>C3H5Cl</v>
          </cell>
        </row>
        <row r="609">
          <cell r="B609" t="str">
            <v>107-06-2</v>
          </cell>
          <cell r="C609" t="str">
            <v>107-06-2</v>
          </cell>
          <cell r="D609"/>
          <cell r="E609"/>
          <cell r="F609"/>
          <cell r="G609"/>
          <cell r="H609" t="str">
            <v>Ethane, 1,2-dichloro-</v>
          </cell>
          <cell r="I609" t="str">
            <v>ETHYLENE DICHLORIDE
1,2-Dichloroethane</v>
          </cell>
          <cell r="J609"/>
          <cell r="K609"/>
          <cell r="L609"/>
          <cell r="M609"/>
          <cell r="N609"/>
          <cell r="O609"/>
          <cell r="P609"/>
          <cell r="Q609"/>
          <cell r="R609"/>
          <cell r="S609"/>
          <cell r="T609"/>
          <cell r="U609"/>
          <cell r="V609"/>
          <cell r="W609"/>
          <cell r="X609" t="str">
            <v>C2H4Cl2</v>
          </cell>
        </row>
        <row r="610">
          <cell r="B610" t="str">
            <v>107-07-3</v>
          </cell>
          <cell r="C610" t="str">
            <v>107-07-3</v>
          </cell>
          <cell r="D610"/>
          <cell r="E610"/>
          <cell r="F610"/>
          <cell r="G610"/>
          <cell r="H610" t="str">
            <v>Ethanol, 2-chloro</v>
          </cell>
          <cell r="I610"/>
          <cell r="J610"/>
          <cell r="K610"/>
          <cell r="L610"/>
          <cell r="M610"/>
          <cell r="N610"/>
          <cell r="O610"/>
          <cell r="P610"/>
          <cell r="Q610"/>
          <cell r="R610"/>
          <cell r="S610"/>
          <cell r="T610"/>
          <cell r="U610"/>
          <cell r="V610"/>
          <cell r="W610"/>
          <cell r="X610" t="str">
            <v>C2H5ClO</v>
          </cell>
        </row>
        <row r="611">
          <cell r="B611" t="str">
            <v>107-10-8</v>
          </cell>
          <cell r="C611" t="str">
            <v>107-10-8</v>
          </cell>
          <cell r="D611"/>
          <cell r="E611"/>
          <cell r="F611"/>
          <cell r="G611"/>
          <cell r="H611" t="str">
            <v>Propylamine</v>
          </cell>
          <cell r="I611"/>
          <cell r="J611"/>
          <cell r="K611"/>
          <cell r="L611"/>
          <cell r="M611"/>
          <cell r="N611"/>
          <cell r="O611"/>
          <cell r="P611"/>
          <cell r="Q611"/>
          <cell r="R611"/>
          <cell r="S611"/>
          <cell r="T611"/>
          <cell r="U611"/>
          <cell r="V611"/>
          <cell r="W611"/>
          <cell r="X611" t="str">
            <v>C3H9N</v>
          </cell>
        </row>
        <row r="612">
          <cell r="B612" t="str">
            <v>107-12-0</v>
          </cell>
          <cell r="C612" t="str">
            <v>107-12-0</v>
          </cell>
          <cell r="D612"/>
          <cell r="E612"/>
          <cell r="F612"/>
          <cell r="G612"/>
          <cell r="H612" t="str">
            <v>Propionitrile</v>
          </cell>
          <cell r="I612"/>
          <cell r="J612"/>
          <cell r="K612"/>
          <cell r="L612"/>
          <cell r="M612"/>
          <cell r="N612"/>
          <cell r="O612"/>
          <cell r="P612"/>
          <cell r="Q612"/>
          <cell r="R612"/>
          <cell r="S612"/>
          <cell r="T612"/>
          <cell r="U612"/>
          <cell r="V612"/>
          <cell r="W612"/>
          <cell r="X612" t="str">
            <v>C3H5N</v>
          </cell>
        </row>
        <row r="613">
          <cell r="B613" t="str">
            <v>107-13-1</v>
          </cell>
          <cell r="C613" t="str">
            <v>107-13-1</v>
          </cell>
          <cell r="D613"/>
          <cell r="E613"/>
          <cell r="F613"/>
          <cell r="G613"/>
          <cell r="H613" t="str">
            <v>Acrylonitrile</v>
          </cell>
          <cell r="I613" t="str">
            <v>2-Propenenitrile
vinyl cyanide</v>
          </cell>
          <cell r="J613"/>
          <cell r="K613"/>
          <cell r="L613"/>
          <cell r="M613"/>
          <cell r="N613"/>
          <cell r="O613"/>
          <cell r="P613"/>
          <cell r="Q613"/>
          <cell r="R613"/>
          <cell r="S613"/>
          <cell r="T613"/>
          <cell r="U613"/>
          <cell r="V613"/>
          <cell r="W613"/>
          <cell r="X613" t="str">
            <v>C3H3N</v>
          </cell>
        </row>
        <row r="614">
          <cell r="B614" t="str">
            <v>107-15-3</v>
          </cell>
          <cell r="C614" t="str">
            <v>107-15-3</v>
          </cell>
          <cell r="D614"/>
          <cell r="E614">
            <v>0</v>
          </cell>
          <cell r="F614"/>
          <cell r="G614"/>
          <cell r="H614" t="str">
            <v>1,2-Diaminoethane</v>
          </cell>
          <cell r="I614" t="str">
            <v>1,2-Ethanediamine
Ethylenediamine</v>
          </cell>
          <cell r="J614"/>
          <cell r="K614"/>
          <cell r="L614"/>
          <cell r="M614"/>
          <cell r="N614"/>
          <cell r="O614"/>
          <cell r="P614"/>
          <cell r="Q614"/>
          <cell r="R614"/>
          <cell r="S614"/>
          <cell r="T614"/>
          <cell r="U614"/>
          <cell r="V614"/>
          <cell r="W614"/>
          <cell r="X614" t="str">
            <v>C2H8N2</v>
          </cell>
        </row>
        <row r="615">
          <cell r="B615" t="str">
            <v>107-18-6</v>
          </cell>
          <cell r="C615" t="str">
            <v>107-18-6</v>
          </cell>
          <cell r="D615"/>
          <cell r="E615">
            <v>0</v>
          </cell>
          <cell r="F615"/>
          <cell r="G615"/>
          <cell r="H615" t="str">
            <v>2-Propen-1-ol</v>
          </cell>
          <cell r="I615" t="str">
            <v>Allyl alcohol</v>
          </cell>
          <cell r="J615"/>
          <cell r="K615"/>
          <cell r="L615"/>
          <cell r="M615"/>
          <cell r="N615"/>
          <cell r="O615"/>
          <cell r="P615"/>
          <cell r="Q615"/>
          <cell r="R615"/>
          <cell r="S615"/>
          <cell r="T615"/>
          <cell r="U615"/>
          <cell r="V615"/>
          <cell r="W615"/>
          <cell r="X615" t="str">
            <v>C3H6O</v>
          </cell>
        </row>
        <row r="616">
          <cell r="B616" t="str">
            <v>1071-93-8</v>
          </cell>
          <cell r="C616" t="str">
            <v>1071-93-8</v>
          </cell>
          <cell r="D616"/>
          <cell r="E616"/>
          <cell r="F616"/>
          <cell r="G616"/>
          <cell r="H616" t="str">
            <v>Adipic acid, dihydrazide</v>
          </cell>
          <cell r="I616" t="str">
            <v>Adipoyldihydrazine</v>
          </cell>
          <cell r="J616"/>
          <cell r="K616" t="str">
            <v>Swiss ordinance</v>
          </cell>
          <cell r="L616"/>
          <cell r="M616"/>
          <cell r="N616"/>
          <cell r="O616"/>
          <cell r="P616"/>
          <cell r="Q616"/>
          <cell r="R616"/>
          <cell r="S616"/>
          <cell r="T616"/>
          <cell r="U616"/>
          <cell r="V616"/>
          <cell r="W616"/>
          <cell r="X616" t="str">
            <v>C6H14N4O2</v>
          </cell>
        </row>
        <row r="617">
          <cell r="B617" t="str">
            <v>107-19-7</v>
          </cell>
          <cell r="C617" t="str">
            <v>107-19-7</v>
          </cell>
          <cell r="D617"/>
          <cell r="E617">
            <v>0</v>
          </cell>
          <cell r="F617"/>
          <cell r="G617"/>
          <cell r="H617" t="str">
            <v>2-Propyn-1-ol</v>
          </cell>
          <cell r="I617" t="str">
            <v>Propargyl alcohol</v>
          </cell>
          <cell r="J617"/>
          <cell r="K617"/>
          <cell r="L617"/>
          <cell r="M617"/>
          <cell r="N617"/>
          <cell r="O617"/>
          <cell r="P617"/>
          <cell r="Q617"/>
          <cell r="R617"/>
          <cell r="S617"/>
          <cell r="T617"/>
          <cell r="U617"/>
          <cell r="V617"/>
          <cell r="W617"/>
          <cell r="X617" t="str">
            <v>C3H4O</v>
          </cell>
        </row>
        <row r="618">
          <cell r="B618" t="str">
            <v>107-21-1</v>
          </cell>
          <cell r="C618" t="str">
            <v>107-21-1</v>
          </cell>
          <cell r="D618"/>
          <cell r="E618">
            <v>0</v>
          </cell>
          <cell r="F618"/>
          <cell r="G618"/>
          <cell r="H618" t="str">
            <v>1,2-Ethanediol</v>
          </cell>
          <cell r="I618" t="str">
            <v>Ethyleneglycol
Ethylene glycol
ethanediol,   ethane-1,2-diol</v>
          </cell>
          <cell r="J618"/>
          <cell r="K618"/>
          <cell r="L618"/>
          <cell r="M618"/>
          <cell r="N618" t="str">
            <v>DUND-101548</v>
          </cell>
          <cell r="O618"/>
          <cell r="P618"/>
          <cell r="Q618"/>
          <cell r="R618"/>
          <cell r="S618"/>
          <cell r="T618"/>
          <cell r="U618">
            <v>838</v>
          </cell>
          <cell r="V618"/>
          <cell r="W618"/>
          <cell r="X618" t="str">
            <v>C2H6O2</v>
          </cell>
        </row>
        <row r="619">
          <cell r="B619" t="str">
            <v>107-22-2</v>
          </cell>
          <cell r="C619" t="str">
            <v>107-22-2</v>
          </cell>
          <cell r="D619"/>
          <cell r="E619"/>
          <cell r="F619"/>
          <cell r="G619"/>
          <cell r="H619" t="str">
            <v>Glyoxal</v>
          </cell>
          <cell r="I619" t="str">
            <v>Ethane-1,2-dione</v>
          </cell>
          <cell r="J619"/>
          <cell r="K619"/>
          <cell r="L619"/>
          <cell r="M619"/>
          <cell r="N619"/>
          <cell r="O619"/>
          <cell r="P619"/>
          <cell r="Q619"/>
          <cell r="R619"/>
          <cell r="S619"/>
          <cell r="T619"/>
          <cell r="U619"/>
          <cell r="V619"/>
          <cell r="W619"/>
          <cell r="X619" t="str">
            <v>C2H2O2</v>
          </cell>
        </row>
        <row r="620">
          <cell r="B620" t="str">
            <v>107-25-5</v>
          </cell>
          <cell r="C620" t="str">
            <v>107-25-5</v>
          </cell>
          <cell r="D620"/>
          <cell r="E620"/>
          <cell r="F620"/>
          <cell r="G620"/>
          <cell r="H620" t="str">
            <v>Methyl vinyl ether</v>
          </cell>
          <cell r="I620" t="str">
            <v>METHYL VINYL ETHER</v>
          </cell>
          <cell r="J620"/>
          <cell r="K620"/>
          <cell r="L620"/>
          <cell r="M620"/>
          <cell r="N620"/>
          <cell r="O620"/>
          <cell r="P620"/>
          <cell r="Q620"/>
          <cell r="R620"/>
          <cell r="S620"/>
          <cell r="T620"/>
          <cell r="U620"/>
          <cell r="V620"/>
          <cell r="W620"/>
          <cell r="X620" t="str">
            <v>C3H6O</v>
          </cell>
        </row>
        <row r="621">
          <cell r="B621" t="str">
            <v>1072-62-4</v>
          </cell>
          <cell r="C621" t="str">
            <v>1072-62-4</v>
          </cell>
          <cell r="D621"/>
          <cell r="E621"/>
          <cell r="F621"/>
          <cell r="G621"/>
          <cell r="H621" t="str">
            <v>Imidazole, 2-ethyl</v>
          </cell>
          <cell r="I621"/>
          <cell r="J621"/>
          <cell r="K621"/>
          <cell r="L621"/>
          <cell r="M621"/>
          <cell r="N621"/>
          <cell r="O621"/>
          <cell r="P621"/>
          <cell r="Q621"/>
          <cell r="R621"/>
          <cell r="S621"/>
          <cell r="T621"/>
          <cell r="U621"/>
          <cell r="V621"/>
          <cell r="W621"/>
          <cell r="X621" t="str">
            <v>C5H8N2</v>
          </cell>
        </row>
        <row r="622">
          <cell r="B622" t="str">
            <v>1072-63-5</v>
          </cell>
          <cell r="C622" t="str">
            <v>1072-63-5</v>
          </cell>
          <cell r="D622"/>
          <cell r="E622"/>
          <cell r="F622"/>
          <cell r="G622"/>
          <cell r="H622" t="str">
            <v>Imidazole, 1-vinyl</v>
          </cell>
          <cell r="I622" t="str">
            <v>1-Vinylimidazole</v>
          </cell>
          <cell r="J622"/>
          <cell r="K622"/>
          <cell r="L622"/>
          <cell r="M622"/>
          <cell r="N622"/>
          <cell r="O622"/>
          <cell r="P622"/>
          <cell r="Q622"/>
          <cell r="R622"/>
          <cell r="S622"/>
          <cell r="T622"/>
          <cell r="U622"/>
          <cell r="V622"/>
          <cell r="W622"/>
          <cell r="X622" t="str">
            <v>C5H6N2</v>
          </cell>
        </row>
        <row r="623">
          <cell r="B623" t="str">
            <v>107-31-3</v>
          </cell>
          <cell r="C623" t="str">
            <v>107-31-3</v>
          </cell>
          <cell r="D623"/>
          <cell r="E623"/>
          <cell r="F623"/>
          <cell r="G623"/>
          <cell r="H623" t="str">
            <v>Formic acid, methyl ester</v>
          </cell>
          <cell r="I623"/>
          <cell r="J623"/>
          <cell r="K623"/>
          <cell r="L623"/>
          <cell r="M623"/>
          <cell r="N623"/>
          <cell r="O623"/>
          <cell r="P623"/>
          <cell r="Q623"/>
          <cell r="R623"/>
          <cell r="S623"/>
          <cell r="T623"/>
          <cell r="U623"/>
          <cell r="V623"/>
          <cell r="W623"/>
          <cell r="X623" t="str">
            <v>C2H4O2</v>
          </cell>
        </row>
        <row r="624">
          <cell r="B624" t="str">
            <v>107-39-1</v>
          </cell>
          <cell r="C624" t="str">
            <v>107-39-1</v>
          </cell>
          <cell r="D624"/>
          <cell r="E624">
            <v>0</v>
          </cell>
          <cell r="F624"/>
          <cell r="G624"/>
          <cell r="H624" t="str">
            <v>2,4,4-Trimethyl-1-pentene</v>
          </cell>
          <cell r="I624"/>
          <cell r="J624"/>
          <cell r="K624"/>
          <cell r="L624"/>
          <cell r="M624"/>
          <cell r="N624"/>
          <cell r="O624"/>
          <cell r="P624"/>
          <cell r="Q624"/>
          <cell r="R624"/>
          <cell r="S624"/>
          <cell r="T624"/>
          <cell r="U624"/>
          <cell r="V624"/>
          <cell r="W624"/>
          <cell r="X624" t="str">
            <v>C8H16</v>
          </cell>
        </row>
        <row r="625">
          <cell r="B625" t="str">
            <v>107-41-5</v>
          </cell>
          <cell r="C625" t="str">
            <v>107-41-5</v>
          </cell>
          <cell r="D625"/>
          <cell r="E625">
            <v>0</v>
          </cell>
          <cell r="F625"/>
          <cell r="G625"/>
          <cell r="H625" t="str">
            <v>2-Methyl-2,4-pentanediol
2,4-Pentanediol, 2-methyl-</v>
          </cell>
          <cell r="I625" t="str">
            <v>HEXYLENE GLYCOL
Hexyleneglycol
Hexylene glycol</v>
          </cell>
          <cell r="J625"/>
          <cell r="K625"/>
          <cell r="L625"/>
          <cell r="M625"/>
          <cell r="N625"/>
          <cell r="O625"/>
          <cell r="P625"/>
          <cell r="Q625"/>
          <cell r="R625"/>
          <cell r="S625"/>
          <cell r="T625"/>
          <cell r="U625"/>
          <cell r="V625"/>
          <cell r="W625"/>
          <cell r="X625" t="str">
            <v>C6H14O2</v>
          </cell>
        </row>
        <row r="626">
          <cell r="B626" t="str">
            <v>107-45-9</v>
          </cell>
          <cell r="C626" t="str">
            <v>107-45-9</v>
          </cell>
          <cell r="D626"/>
          <cell r="E626"/>
          <cell r="F626"/>
          <cell r="G626"/>
          <cell r="H626" t="str">
            <v>Butylamine, 1,1,3,3-tetramethyl-</v>
          </cell>
          <cell r="I626"/>
          <cell r="J626"/>
          <cell r="K626" t="str">
            <v>Swiss ordinance</v>
          </cell>
          <cell r="L626"/>
          <cell r="M626"/>
          <cell r="N626"/>
          <cell r="O626"/>
          <cell r="P626"/>
          <cell r="Q626"/>
          <cell r="R626"/>
          <cell r="S626"/>
          <cell r="T626"/>
          <cell r="U626"/>
          <cell r="V626"/>
          <cell r="W626"/>
          <cell r="X626" t="str">
            <v>C8H19N</v>
          </cell>
        </row>
        <row r="627">
          <cell r="B627" t="str">
            <v>107-46-0</v>
          </cell>
          <cell r="C627" t="str">
            <v>107-46-0</v>
          </cell>
          <cell r="D627"/>
          <cell r="E627"/>
          <cell r="F627"/>
          <cell r="G627"/>
          <cell r="H627" t="str">
            <v>Disiloxane, hexamethyl-</v>
          </cell>
          <cell r="I627" t="str">
            <v>Hexamethyldisiloxane</v>
          </cell>
          <cell r="J627"/>
          <cell r="K627"/>
          <cell r="L627"/>
          <cell r="M627"/>
          <cell r="N627"/>
          <cell r="O627"/>
          <cell r="P627"/>
          <cell r="Q627"/>
          <cell r="R627"/>
          <cell r="S627"/>
          <cell r="T627"/>
          <cell r="U627"/>
          <cell r="V627"/>
          <cell r="W627"/>
          <cell r="X627" t="str">
            <v>C6H18OSi2</v>
          </cell>
        </row>
        <row r="628">
          <cell r="B628" t="str">
            <v>107-54-0</v>
          </cell>
          <cell r="C628" t="str">
            <v>107-54-0</v>
          </cell>
          <cell r="D628"/>
          <cell r="E628">
            <v>0</v>
          </cell>
          <cell r="F628"/>
          <cell r="G628"/>
          <cell r="H628" t="str">
            <v>1-Hexyn-3-ol, 3,5-dimethyl-
3,5-Dimethyl-1-hexyn-3-ol</v>
          </cell>
          <cell r="I628" t="str">
            <v>1-Hexyn-3-ol, 3,5-dimethyl-</v>
          </cell>
          <cell r="J628"/>
          <cell r="K628"/>
          <cell r="L628"/>
          <cell r="M628"/>
          <cell r="N628"/>
          <cell r="O628"/>
          <cell r="P628"/>
          <cell r="Q628"/>
          <cell r="R628"/>
          <cell r="S628"/>
          <cell r="T628"/>
          <cell r="U628"/>
          <cell r="V628"/>
          <cell r="W628"/>
          <cell r="X628" t="str">
            <v>C8H14O</v>
          </cell>
        </row>
        <row r="629">
          <cell r="B629" t="str">
            <v>107-58-4</v>
          </cell>
          <cell r="C629" t="str">
            <v>107-58-4</v>
          </cell>
          <cell r="D629"/>
          <cell r="E629"/>
          <cell r="F629"/>
          <cell r="G629"/>
          <cell r="H629" t="str">
            <v>N-TERT-BUTYLACRYLAMIDE</v>
          </cell>
          <cell r="I629" t="str">
            <v>N-TERT-BUTYLACRYLAMIDE</v>
          </cell>
          <cell r="J629"/>
          <cell r="K629"/>
          <cell r="L629"/>
          <cell r="M629"/>
          <cell r="N629"/>
          <cell r="O629"/>
          <cell r="P629"/>
          <cell r="Q629"/>
          <cell r="R629"/>
          <cell r="S629"/>
          <cell r="T629"/>
          <cell r="U629"/>
          <cell r="V629"/>
          <cell r="W629"/>
          <cell r="X629" t="str">
            <v>C7H13NO</v>
          </cell>
        </row>
        <row r="630">
          <cell r="B630" t="str">
            <v>107-66-4</v>
          </cell>
          <cell r="C630" t="str">
            <v>107-66-4</v>
          </cell>
          <cell r="D630"/>
          <cell r="E630"/>
          <cell r="F630"/>
          <cell r="G630"/>
          <cell r="H630" t="str">
            <v xml:space="preserve">Phosphoric acid, dibutyl ester
</v>
          </cell>
          <cell r="I630"/>
          <cell r="J630"/>
          <cell r="K630"/>
          <cell r="L630"/>
          <cell r="M630"/>
          <cell r="N630"/>
          <cell r="O630"/>
          <cell r="P630"/>
          <cell r="Q630"/>
          <cell r="R630"/>
          <cell r="S630"/>
          <cell r="T630"/>
          <cell r="U630"/>
          <cell r="V630"/>
          <cell r="W630"/>
          <cell r="X630" t="str">
            <v>C8H19O4P</v>
          </cell>
        </row>
        <row r="631">
          <cell r="B631" t="str">
            <v>107-68-6</v>
          </cell>
          <cell r="C631" t="str">
            <v>107-68-6</v>
          </cell>
          <cell r="D631"/>
          <cell r="E631"/>
          <cell r="F631"/>
          <cell r="G631"/>
          <cell r="H631" t="str">
            <v>Taurine, N-methyl-</v>
          </cell>
          <cell r="I631"/>
          <cell r="J631"/>
          <cell r="K631" t="str">
            <v>Swiss ordinance</v>
          </cell>
          <cell r="L631"/>
          <cell r="M631"/>
          <cell r="N631"/>
          <cell r="O631"/>
          <cell r="P631"/>
          <cell r="Q631"/>
          <cell r="R631"/>
          <cell r="S631"/>
          <cell r="T631"/>
          <cell r="U631"/>
          <cell r="V631"/>
          <cell r="W631"/>
          <cell r="X631" t="str">
            <v>C3H9NO3S</v>
          </cell>
        </row>
        <row r="632">
          <cell r="B632" t="str">
            <v>1076-97-7</v>
          </cell>
          <cell r="C632" t="str">
            <v>1076-97-7</v>
          </cell>
          <cell r="D632"/>
          <cell r="E632" t="str">
            <v xml:space="preserve"> </v>
          </cell>
          <cell r="F632"/>
          <cell r="G632"/>
          <cell r="H632" t="str">
            <v>1,4-Cyclohexanedicarboxylic acid</v>
          </cell>
          <cell r="I632" t="str">
            <v>Hexahydroterephthalic acid
Mixture of 00921, 00922 (cis + trans isomers)
1,4-CHDA</v>
          </cell>
          <cell r="J632"/>
          <cell r="K632"/>
          <cell r="L632"/>
          <cell r="M632"/>
          <cell r="N632"/>
          <cell r="O632"/>
          <cell r="P632"/>
          <cell r="Q632"/>
          <cell r="R632"/>
          <cell r="S632"/>
          <cell r="T632"/>
          <cell r="U632"/>
          <cell r="V632"/>
          <cell r="W632"/>
          <cell r="X632" t="str">
            <v>C8H12O4</v>
          </cell>
        </row>
        <row r="633">
          <cell r="B633" t="str">
            <v>107-70-0</v>
          </cell>
          <cell r="C633" t="str">
            <v>107-70-0</v>
          </cell>
          <cell r="D633"/>
          <cell r="E633" t="str">
            <v xml:space="preserve"> </v>
          </cell>
          <cell r="F633"/>
          <cell r="G633"/>
          <cell r="H633" t="str">
            <v>4-Methoxy-4-methyl-2-pentanone
4-Methoxy-4-methyl-pentan-2-one</v>
          </cell>
          <cell r="I633"/>
          <cell r="J633"/>
          <cell r="K633"/>
          <cell r="L633"/>
          <cell r="M633"/>
          <cell r="N633"/>
          <cell r="O633"/>
          <cell r="P633"/>
          <cell r="Q633"/>
          <cell r="R633"/>
          <cell r="S633"/>
          <cell r="T633"/>
          <cell r="U633"/>
          <cell r="V633"/>
          <cell r="W633"/>
          <cell r="X633" t="str">
            <v>C7H14O2</v>
          </cell>
        </row>
        <row r="634">
          <cell r="B634" t="str">
            <v>107-71-1</v>
          </cell>
          <cell r="C634" t="str">
            <v>107-71-1</v>
          </cell>
          <cell r="D634"/>
          <cell r="E634"/>
          <cell r="F634"/>
          <cell r="G634"/>
          <cell r="H634" t="str">
            <v>Peracetic acid, tert-butyl ester</v>
          </cell>
          <cell r="I634" t="str">
            <v>TERT-BUTYL PEROXYACETATE</v>
          </cell>
          <cell r="J634"/>
          <cell r="K634"/>
          <cell r="L634"/>
          <cell r="M634"/>
          <cell r="N634"/>
          <cell r="O634"/>
          <cell r="P634"/>
          <cell r="Q634"/>
          <cell r="R634"/>
          <cell r="S634"/>
          <cell r="T634"/>
          <cell r="U634"/>
          <cell r="V634"/>
          <cell r="W634"/>
          <cell r="X634" t="str">
            <v>C6H12O3</v>
          </cell>
        </row>
        <row r="635">
          <cell r="B635" t="str">
            <v>107-75-5</v>
          </cell>
          <cell r="C635" t="str">
            <v>107-75-5</v>
          </cell>
          <cell r="D635"/>
          <cell r="E635"/>
          <cell r="F635"/>
          <cell r="G635"/>
          <cell r="H635" t="str">
            <v>Hydroxycitronellal</v>
          </cell>
          <cell r="I635"/>
          <cell r="J635"/>
          <cell r="K635"/>
          <cell r="L635"/>
          <cell r="M635"/>
          <cell r="N635"/>
          <cell r="O635"/>
          <cell r="P635"/>
          <cell r="Q635"/>
          <cell r="R635"/>
          <cell r="S635"/>
          <cell r="T635"/>
          <cell r="U635"/>
          <cell r="V635"/>
          <cell r="W635"/>
          <cell r="X635" t="str">
            <v>C10H20O2</v>
          </cell>
        </row>
        <row r="636">
          <cell r="B636" t="str">
            <v>1077-56-1</v>
          </cell>
          <cell r="C636" t="str">
            <v>1077-56-1</v>
          </cell>
          <cell r="D636"/>
          <cell r="E636"/>
          <cell r="F636"/>
          <cell r="G636"/>
          <cell r="H636" t="str">
            <v>N-Ethyl-o-toluenesulphonamide</v>
          </cell>
          <cell r="I636" t="str">
            <v>Benzenesulfonamide, N-ethyl-2-methyl-
N-Ethyl-o-toluenesulphonamide
O-TOLUENE ETHYL SULFONAMIDE
NETSA</v>
          </cell>
          <cell r="J636"/>
          <cell r="K636"/>
          <cell r="L636"/>
          <cell r="M636"/>
          <cell r="N636"/>
          <cell r="O636"/>
          <cell r="P636"/>
          <cell r="Q636"/>
          <cell r="R636"/>
          <cell r="S636"/>
          <cell r="T636"/>
          <cell r="U636"/>
          <cell r="V636"/>
          <cell r="W636"/>
          <cell r="X636" t="str">
            <v>C9H13NO2S</v>
          </cell>
        </row>
        <row r="637">
          <cell r="B637" t="str">
            <v>107-83-5</v>
          </cell>
          <cell r="C637" t="str">
            <v>107-83-5</v>
          </cell>
          <cell r="D637"/>
          <cell r="E637" t="str">
            <v xml:space="preserve"> </v>
          </cell>
          <cell r="F637"/>
          <cell r="G637"/>
          <cell r="H637" t="str">
            <v>2-Methylpentane</v>
          </cell>
          <cell r="I637"/>
          <cell r="J637"/>
          <cell r="K637"/>
          <cell r="L637"/>
          <cell r="M637"/>
          <cell r="N637"/>
          <cell r="O637"/>
          <cell r="P637"/>
          <cell r="Q637"/>
          <cell r="R637"/>
          <cell r="S637"/>
          <cell r="T637"/>
          <cell r="U637"/>
          <cell r="V637"/>
          <cell r="W637"/>
          <cell r="X637" t="str">
            <v>C6H14</v>
          </cell>
        </row>
        <row r="638">
          <cell r="B638" t="str">
            <v>107-87-9</v>
          </cell>
          <cell r="C638" t="str">
            <v>107-87-9</v>
          </cell>
          <cell r="D638"/>
          <cell r="E638">
            <v>0</v>
          </cell>
          <cell r="F638"/>
          <cell r="G638"/>
          <cell r="H638" t="str">
            <v>2-Pentanone</v>
          </cell>
          <cell r="I638"/>
          <cell r="J638"/>
          <cell r="K638"/>
          <cell r="L638"/>
          <cell r="M638"/>
          <cell r="N638"/>
          <cell r="O638"/>
          <cell r="P638"/>
          <cell r="Q638"/>
          <cell r="R638"/>
          <cell r="S638"/>
          <cell r="T638"/>
          <cell r="U638"/>
          <cell r="V638"/>
          <cell r="W638"/>
          <cell r="X638" t="str">
            <v>C5H10O</v>
          </cell>
        </row>
        <row r="639">
          <cell r="B639" t="str">
            <v>107-88-0</v>
          </cell>
          <cell r="C639" t="str">
            <v>107-88-0</v>
          </cell>
          <cell r="D639"/>
          <cell r="E639">
            <v>0</v>
          </cell>
          <cell r="F639"/>
          <cell r="G639"/>
          <cell r="H639" t="str">
            <v>1,3-Butanediol</v>
          </cell>
          <cell r="I639" t="str">
            <v>1,3-BUTYLENE GLYCOL</v>
          </cell>
          <cell r="J639"/>
          <cell r="K639"/>
          <cell r="L639"/>
          <cell r="M639"/>
          <cell r="N639"/>
          <cell r="O639"/>
          <cell r="P639"/>
          <cell r="Q639"/>
          <cell r="R639"/>
          <cell r="S639"/>
          <cell r="T639"/>
          <cell r="U639"/>
          <cell r="V639"/>
          <cell r="W639"/>
          <cell r="X639" t="str">
            <v>C4H10O2</v>
          </cell>
        </row>
        <row r="640">
          <cell r="B640" t="str">
            <v>107-89-1</v>
          </cell>
          <cell r="C640" t="str">
            <v>107-89-1</v>
          </cell>
          <cell r="D640"/>
          <cell r="E640"/>
          <cell r="F640"/>
          <cell r="G640"/>
          <cell r="H640" t="str">
            <v>Butyraldehyde, 3-hydroxy-</v>
          </cell>
          <cell r="I640"/>
          <cell r="J640"/>
          <cell r="K640"/>
          <cell r="L640"/>
          <cell r="M640"/>
          <cell r="N640"/>
          <cell r="O640"/>
          <cell r="P640"/>
          <cell r="Q640"/>
          <cell r="R640"/>
          <cell r="S640"/>
          <cell r="T640"/>
          <cell r="U640"/>
          <cell r="V640"/>
          <cell r="W640"/>
          <cell r="X640" t="str">
            <v>C4H8O2</v>
          </cell>
        </row>
        <row r="641">
          <cell r="B641" t="str">
            <v>1079-21-6</v>
          </cell>
          <cell r="C641" t="str">
            <v>1079-21-6</v>
          </cell>
          <cell r="D641"/>
          <cell r="E641"/>
          <cell r="F641"/>
          <cell r="G641"/>
          <cell r="H641" t="str">
            <v>Phenylhydroquinone</v>
          </cell>
          <cell r="I641"/>
          <cell r="J641"/>
          <cell r="K641"/>
          <cell r="L641"/>
          <cell r="M641"/>
          <cell r="N641"/>
          <cell r="O641"/>
          <cell r="P641"/>
          <cell r="Q641"/>
          <cell r="R641"/>
          <cell r="S641"/>
          <cell r="T641"/>
          <cell r="U641"/>
          <cell r="V641"/>
          <cell r="W641"/>
          <cell r="X641" t="str">
            <v>C12H10O2</v>
          </cell>
        </row>
        <row r="642">
          <cell r="B642" t="str">
            <v>107-92-6</v>
          </cell>
          <cell r="C642" t="str">
            <v>107-92-6</v>
          </cell>
          <cell r="D642"/>
          <cell r="E642"/>
          <cell r="F642"/>
          <cell r="G642"/>
          <cell r="H642" t="str">
            <v>Butanoic acid</v>
          </cell>
          <cell r="I642" t="str">
            <v>Butyric acid</v>
          </cell>
          <cell r="J642"/>
          <cell r="K642"/>
          <cell r="L642"/>
          <cell r="M642"/>
          <cell r="N642"/>
          <cell r="O642"/>
          <cell r="P642"/>
          <cell r="Q642"/>
          <cell r="R642"/>
          <cell r="S642"/>
          <cell r="T642"/>
          <cell r="U642"/>
          <cell r="V642"/>
          <cell r="W642"/>
          <cell r="X642" t="str">
            <v>C4H8O2</v>
          </cell>
        </row>
        <row r="643">
          <cell r="B643" t="str">
            <v>107-93-7</v>
          </cell>
          <cell r="C643" t="str">
            <v>107-93-7</v>
          </cell>
          <cell r="D643"/>
          <cell r="E643"/>
          <cell r="F643"/>
          <cell r="G643"/>
          <cell r="H643" t="str">
            <v>trans-2-Butenoic acid</v>
          </cell>
          <cell r="I643"/>
          <cell r="J643"/>
          <cell r="K643"/>
          <cell r="L643"/>
          <cell r="M643"/>
          <cell r="N643"/>
          <cell r="O643"/>
          <cell r="P643"/>
          <cell r="Q643"/>
          <cell r="R643"/>
          <cell r="S643"/>
          <cell r="T643"/>
          <cell r="U643"/>
          <cell r="V643"/>
          <cell r="W643"/>
          <cell r="X643" t="str">
            <v>C4H6O2</v>
          </cell>
        </row>
        <row r="644">
          <cell r="B644" t="str">
            <v>107-96-0</v>
          </cell>
          <cell r="C644" t="str">
            <v>107-96-0</v>
          </cell>
          <cell r="D644"/>
          <cell r="E644"/>
          <cell r="F644"/>
          <cell r="G644"/>
          <cell r="H644" t="str">
            <v>Propionic acid, 3-mercapto-</v>
          </cell>
          <cell r="I644"/>
          <cell r="J644"/>
          <cell r="K644" t="str">
            <v>Swiss ordinance</v>
          </cell>
          <cell r="L644"/>
          <cell r="M644"/>
          <cell r="N644"/>
          <cell r="O644"/>
          <cell r="P644"/>
          <cell r="Q644"/>
          <cell r="R644"/>
          <cell r="S644"/>
          <cell r="T644"/>
          <cell r="U644"/>
          <cell r="V644"/>
          <cell r="W644"/>
          <cell r="X644" t="str">
            <v>C3H6O2S</v>
          </cell>
        </row>
        <row r="645">
          <cell r="B645" t="str">
            <v>107-98-2</v>
          </cell>
          <cell r="C645" t="str">
            <v>107-98-2</v>
          </cell>
          <cell r="D645"/>
          <cell r="E645">
            <v>0</v>
          </cell>
          <cell r="F645"/>
          <cell r="G645"/>
          <cell r="H645" t="str">
            <v>2-Propanol, 1-methoxy</v>
          </cell>
          <cell r="I645" t="str">
            <v>1-Methoxy 2-propanol
PGME</v>
          </cell>
          <cell r="J645"/>
          <cell r="K645"/>
          <cell r="L645"/>
          <cell r="M645"/>
          <cell r="N645"/>
          <cell r="O645"/>
          <cell r="P645"/>
          <cell r="Q645"/>
          <cell r="R645"/>
          <cell r="S645"/>
          <cell r="T645"/>
          <cell r="U645"/>
          <cell r="V645"/>
          <cell r="W645"/>
          <cell r="X645" t="str">
            <v>C4H10O2</v>
          </cell>
        </row>
        <row r="646">
          <cell r="B646" t="str">
            <v>108-01-0</v>
          </cell>
          <cell r="C646" t="str">
            <v>108-01-0</v>
          </cell>
          <cell r="D646"/>
          <cell r="E646"/>
          <cell r="F646"/>
          <cell r="G646"/>
          <cell r="H646" t="str">
            <v>Ethanol, 2-dimethylamino</v>
          </cell>
          <cell r="I646" t="str">
            <v>Dimethylaminoethanol
2-Dimethylethanolamine
DMEA</v>
          </cell>
          <cell r="J646"/>
          <cell r="K646"/>
          <cell r="L646"/>
          <cell r="M646"/>
          <cell r="N646"/>
          <cell r="O646"/>
          <cell r="P646"/>
          <cell r="Q646"/>
          <cell r="R646"/>
          <cell r="S646"/>
          <cell r="T646"/>
          <cell r="U646"/>
          <cell r="V646"/>
          <cell r="W646"/>
          <cell r="X646" t="str">
            <v>C4H11NO</v>
          </cell>
        </row>
        <row r="647">
          <cell r="B647" t="str">
            <v>108-03-2</v>
          </cell>
          <cell r="C647" t="str">
            <v>108-03-2</v>
          </cell>
          <cell r="D647"/>
          <cell r="E647">
            <v>0</v>
          </cell>
          <cell r="F647"/>
          <cell r="G647"/>
          <cell r="H647" t="str">
            <v>1-Nitropropane</v>
          </cell>
          <cell r="I647"/>
          <cell r="J647"/>
          <cell r="K647"/>
          <cell r="L647"/>
          <cell r="M647"/>
          <cell r="N647"/>
          <cell r="O647"/>
          <cell r="P647"/>
          <cell r="Q647"/>
          <cell r="R647"/>
          <cell r="S647"/>
          <cell r="T647"/>
          <cell r="U647"/>
          <cell r="V647"/>
          <cell r="W647"/>
          <cell r="X647" t="str">
            <v>C3H7NO2</v>
          </cell>
        </row>
        <row r="648">
          <cell r="B648" t="str">
            <v>108-05-4</v>
          </cell>
          <cell r="C648" t="str">
            <v>108-05-4</v>
          </cell>
          <cell r="D648"/>
          <cell r="E648">
            <v>0</v>
          </cell>
          <cell r="F648"/>
          <cell r="G648"/>
          <cell r="H648" t="str">
            <v>Acetic acid, vinyl ester</v>
          </cell>
          <cell r="I648" t="str">
            <v xml:space="preserve">Acetic acid, ethenyl ester
Vinyl acetate
1-AcetoxyethyleneAcetic acid vinyl esterAcetoxyethene </v>
          </cell>
          <cell r="J648"/>
          <cell r="K648"/>
          <cell r="L648"/>
          <cell r="M648"/>
          <cell r="N648"/>
          <cell r="O648"/>
          <cell r="P648"/>
          <cell r="Q648"/>
          <cell r="R648"/>
          <cell r="S648"/>
          <cell r="T648"/>
          <cell r="U648"/>
          <cell r="V648"/>
          <cell r="W648"/>
          <cell r="X648" t="str">
            <v>C4H6O2</v>
          </cell>
        </row>
        <row r="649">
          <cell r="B649" t="str">
            <v>108-10-1</v>
          </cell>
          <cell r="C649" t="str">
            <v>108-10-1</v>
          </cell>
          <cell r="D649"/>
          <cell r="E649">
            <v>0</v>
          </cell>
          <cell r="F649"/>
          <cell r="G649"/>
          <cell r="H649" t="str">
            <v>2-Methyl-4-pentanone
2-Pentanone, 4-methyl-</v>
          </cell>
          <cell r="I649" t="str">
            <v>METHYL ISOBUTYL KETONE
MiBK
Methyl isobutyl ketone
2-Pentanone, 4-methyl-</v>
          </cell>
          <cell r="J649"/>
          <cell r="K649"/>
          <cell r="L649"/>
          <cell r="M649"/>
          <cell r="N649"/>
          <cell r="O649"/>
          <cell r="P649"/>
          <cell r="Q649"/>
          <cell r="R649"/>
          <cell r="S649"/>
          <cell r="T649"/>
          <cell r="U649"/>
          <cell r="V649"/>
          <cell r="W649"/>
          <cell r="X649" t="str">
            <v>C6H12O</v>
          </cell>
        </row>
        <row r="650">
          <cell r="B650" t="str">
            <v>108-11-2</v>
          </cell>
          <cell r="C650" t="str">
            <v>108-11-2</v>
          </cell>
          <cell r="D650"/>
          <cell r="E650">
            <v>0</v>
          </cell>
          <cell r="F650"/>
          <cell r="G650"/>
          <cell r="H650" t="str">
            <v>1,3-Dimethyl-1-butanol
2-Pentanol, 4-methyl-</v>
          </cell>
          <cell r="I650" t="str">
            <v>Methyl isobutyl carbinol
2-Pentanol, 4-methyl-
4-Methyl-2-pentanol</v>
          </cell>
          <cell r="J650"/>
          <cell r="K650"/>
          <cell r="L650"/>
          <cell r="M650"/>
          <cell r="N650"/>
          <cell r="O650"/>
          <cell r="P650"/>
          <cell r="Q650"/>
          <cell r="R650"/>
          <cell r="S650"/>
          <cell r="T650"/>
          <cell r="U650"/>
          <cell r="V650"/>
          <cell r="W650"/>
          <cell r="X650" t="str">
            <v>C6H14O</v>
          </cell>
        </row>
        <row r="651">
          <cell r="B651" t="str">
            <v>108-12-3</v>
          </cell>
          <cell r="C651" t="str">
            <v>108-12-3</v>
          </cell>
          <cell r="D651"/>
          <cell r="E651"/>
          <cell r="F651"/>
          <cell r="G651"/>
          <cell r="H651" t="str">
            <v>Isovaleryl chloride</v>
          </cell>
          <cell r="I651"/>
          <cell r="J651"/>
          <cell r="K651" t="str">
            <v>Swiss ordinance</v>
          </cell>
          <cell r="L651"/>
          <cell r="M651"/>
          <cell r="N651"/>
          <cell r="O651"/>
          <cell r="P651"/>
          <cell r="Q651"/>
          <cell r="R651"/>
          <cell r="S651"/>
          <cell r="T651"/>
          <cell r="U651"/>
          <cell r="V651"/>
          <cell r="W651"/>
          <cell r="X651" t="str">
            <v>C5H9ClO</v>
          </cell>
        </row>
        <row r="652">
          <cell r="B652" t="str">
            <v>108-16-7</v>
          </cell>
          <cell r="C652" t="str">
            <v>108-16-7</v>
          </cell>
          <cell r="D652"/>
          <cell r="E652">
            <v>0</v>
          </cell>
          <cell r="F652"/>
          <cell r="G652"/>
          <cell r="H652" t="str">
            <v>2-Propanol, 1-(dimethylamino)-</v>
          </cell>
          <cell r="I652"/>
          <cell r="J652"/>
          <cell r="K652" t="str">
            <v>Swiss ordinance</v>
          </cell>
          <cell r="L652"/>
          <cell r="M652"/>
          <cell r="N652"/>
          <cell r="O652"/>
          <cell r="P652"/>
          <cell r="Q652"/>
          <cell r="R652"/>
          <cell r="S652"/>
          <cell r="T652"/>
          <cell r="U652"/>
          <cell r="V652"/>
          <cell r="W652"/>
          <cell r="X652" t="str">
            <v>C5H13NO</v>
          </cell>
        </row>
        <row r="653">
          <cell r="B653" t="str">
            <v>1081-75-0</v>
          </cell>
          <cell r="C653" t="str">
            <v>1081-75-0</v>
          </cell>
          <cell r="D653"/>
          <cell r="E653"/>
          <cell r="F653"/>
          <cell r="G653"/>
          <cell r="H653" t="str">
            <v>Propane, 1,3-diphenyl</v>
          </cell>
          <cell r="I653" t="str">
            <v>1,3-Diphenyl propane</v>
          </cell>
          <cell r="J653"/>
          <cell r="K653"/>
          <cell r="L653"/>
          <cell r="M653"/>
          <cell r="N653"/>
          <cell r="O653"/>
          <cell r="P653"/>
          <cell r="Q653"/>
          <cell r="R653"/>
          <cell r="S653"/>
          <cell r="T653"/>
          <cell r="U653"/>
          <cell r="V653"/>
          <cell r="W653"/>
          <cell r="X653" t="str">
            <v>C15H16</v>
          </cell>
        </row>
        <row r="654">
          <cell r="B654" t="str">
            <v>108-18-9</v>
          </cell>
          <cell r="C654" t="str">
            <v>108-18-9</v>
          </cell>
          <cell r="D654"/>
          <cell r="E654"/>
          <cell r="F654"/>
          <cell r="G654"/>
          <cell r="H654" t="str">
            <v>Diisopropylamine</v>
          </cell>
          <cell r="I654"/>
          <cell r="J654"/>
          <cell r="K654" t="str">
            <v>Swiss ordinance</v>
          </cell>
          <cell r="L654"/>
          <cell r="M654"/>
          <cell r="N654"/>
          <cell r="O654"/>
          <cell r="P654"/>
          <cell r="Q654"/>
          <cell r="R654"/>
          <cell r="S654"/>
          <cell r="T654"/>
          <cell r="U654"/>
          <cell r="V654"/>
          <cell r="W654"/>
          <cell r="X654" t="str">
            <v>C6H15N</v>
          </cell>
        </row>
        <row r="655">
          <cell r="B655" t="str">
            <v>108-21-4</v>
          </cell>
          <cell r="C655" t="str">
            <v>108-21-4</v>
          </cell>
          <cell r="D655"/>
          <cell r="E655">
            <v>0</v>
          </cell>
          <cell r="F655"/>
          <cell r="G655"/>
          <cell r="H655" t="str">
            <v>Acetic acid, isopropyl ester</v>
          </cell>
          <cell r="I655" t="str">
            <v>ISOPROPYL ACETATE</v>
          </cell>
          <cell r="J655"/>
          <cell r="K655"/>
          <cell r="L655"/>
          <cell r="M655"/>
          <cell r="N655"/>
          <cell r="O655"/>
          <cell r="P655"/>
          <cell r="Q655"/>
          <cell r="R655"/>
          <cell r="S655"/>
          <cell r="T655"/>
          <cell r="U655"/>
          <cell r="V655"/>
          <cell r="W655"/>
          <cell r="X655" t="str">
            <v>C5H10O2</v>
          </cell>
        </row>
        <row r="656">
          <cell r="B656" t="str">
            <v>108-22-5</v>
          </cell>
          <cell r="C656" t="str">
            <v>108-22-5</v>
          </cell>
          <cell r="D656"/>
          <cell r="E656">
            <v>0</v>
          </cell>
          <cell r="F656"/>
          <cell r="G656"/>
          <cell r="H656" t="str">
            <v>Acetic acid, 1-propene-2-yl ester</v>
          </cell>
          <cell r="I656" t="str">
            <v>1-Propene-2-ol, acetate</v>
          </cell>
          <cell r="J656"/>
          <cell r="K656"/>
          <cell r="L656"/>
          <cell r="M656"/>
          <cell r="N656"/>
          <cell r="O656"/>
          <cell r="P656"/>
          <cell r="Q656"/>
          <cell r="R656"/>
          <cell r="S656"/>
          <cell r="T656"/>
          <cell r="U656"/>
          <cell r="V656"/>
          <cell r="W656"/>
          <cell r="X656" t="str">
            <v>C5H8O2</v>
          </cell>
        </row>
        <row r="657">
          <cell r="B657" t="str">
            <v>108-23-6</v>
          </cell>
          <cell r="C657" t="str">
            <v>108-23-6</v>
          </cell>
          <cell r="D657"/>
          <cell r="E657"/>
          <cell r="F657"/>
          <cell r="G657"/>
          <cell r="H657" t="str">
            <v>Formic acid, chloro-, isopropyl ester</v>
          </cell>
          <cell r="I657"/>
          <cell r="J657"/>
          <cell r="K657" t="str">
            <v>Swiss ordinance</v>
          </cell>
          <cell r="L657"/>
          <cell r="M657"/>
          <cell r="N657"/>
          <cell r="O657"/>
          <cell r="P657"/>
          <cell r="Q657"/>
          <cell r="R657"/>
          <cell r="S657"/>
          <cell r="T657"/>
          <cell r="U657"/>
          <cell r="V657"/>
          <cell r="W657"/>
          <cell r="X657" t="str">
            <v>C4H7ClO2</v>
          </cell>
        </row>
        <row r="658">
          <cell r="B658" t="str">
            <v>108-24-7</v>
          </cell>
          <cell r="C658" t="str">
            <v>108-24-7</v>
          </cell>
          <cell r="D658"/>
          <cell r="E658">
            <v>0</v>
          </cell>
          <cell r="F658"/>
          <cell r="G658"/>
          <cell r="H658" t="str">
            <v>Acetic anhydride</v>
          </cell>
          <cell r="I658" t="str">
            <v>see 30280</v>
          </cell>
          <cell r="J658"/>
          <cell r="K658"/>
          <cell r="L658"/>
          <cell r="M658"/>
          <cell r="N658"/>
          <cell r="O658"/>
          <cell r="P658"/>
          <cell r="Q658"/>
          <cell r="R658"/>
          <cell r="S658"/>
          <cell r="T658"/>
          <cell r="U658"/>
          <cell r="V658"/>
          <cell r="W658"/>
          <cell r="X658" t="str">
            <v>C4H6O3</v>
          </cell>
        </row>
        <row r="659">
          <cell r="B659" t="str">
            <v>108-30-5</v>
          </cell>
          <cell r="C659" t="str">
            <v>108-30-5</v>
          </cell>
          <cell r="D659"/>
          <cell r="E659"/>
          <cell r="F659"/>
          <cell r="G659"/>
          <cell r="H659" t="str">
            <v>Succinic anhydride</v>
          </cell>
          <cell r="I659" t="str">
            <v>SUCCINIC ANHYDRIDE
Succinic anhydride
2,5-Furandione, dihydro-</v>
          </cell>
          <cell r="J659"/>
          <cell r="K659"/>
          <cell r="L659"/>
          <cell r="M659"/>
          <cell r="N659"/>
          <cell r="O659"/>
          <cell r="P659"/>
          <cell r="Q659"/>
          <cell r="R659"/>
          <cell r="S659"/>
          <cell r="T659"/>
          <cell r="U659"/>
          <cell r="V659"/>
          <cell r="W659"/>
          <cell r="X659" t="str">
            <v>C4H4O3</v>
          </cell>
        </row>
        <row r="660">
          <cell r="B660" t="str">
            <v>108-31-6</v>
          </cell>
          <cell r="C660" t="str">
            <v>108-31-6</v>
          </cell>
          <cell r="D660"/>
          <cell r="E660"/>
          <cell r="F660"/>
          <cell r="G660"/>
          <cell r="H660" t="str">
            <v>Maleic anhydride</v>
          </cell>
          <cell r="I660" t="str">
            <v>2,5-Furanedione
MAH</v>
          </cell>
          <cell r="J660"/>
          <cell r="K660"/>
          <cell r="L660"/>
          <cell r="M660"/>
          <cell r="N660"/>
          <cell r="O660"/>
          <cell r="P660"/>
          <cell r="Q660"/>
          <cell r="R660"/>
          <cell r="S660"/>
          <cell r="T660"/>
          <cell r="U660"/>
          <cell r="V660"/>
          <cell r="W660"/>
          <cell r="X660" t="str">
            <v>C4H2O3</v>
          </cell>
        </row>
        <row r="661">
          <cell r="B661" t="str">
            <v>108-32-7</v>
          </cell>
          <cell r="C661" t="str">
            <v>108-32-7</v>
          </cell>
          <cell r="D661"/>
          <cell r="E661"/>
          <cell r="F661"/>
          <cell r="G661"/>
          <cell r="H661" t="str">
            <v>Carbonic acid, cyclic propylene ester
1,3 Dioxolan-2-one, 4-methyl-</v>
          </cell>
          <cell r="I661" t="str">
            <v>PROPYLENE CARBONATE
Propylene carbonate</v>
          </cell>
          <cell r="J661"/>
          <cell r="K661"/>
          <cell r="L661"/>
          <cell r="M661"/>
          <cell r="N661"/>
          <cell r="O661"/>
          <cell r="P661"/>
          <cell r="Q661"/>
          <cell r="R661"/>
          <cell r="S661"/>
          <cell r="T661"/>
          <cell r="U661"/>
          <cell r="V661"/>
          <cell r="W661"/>
          <cell r="X661" t="str">
            <v>C4H6O3</v>
          </cell>
        </row>
        <row r="662">
          <cell r="B662" t="str">
            <v>108-38-3</v>
          </cell>
          <cell r="C662" t="str">
            <v>108-38-3</v>
          </cell>
          <cell r="D662"/>
          <cell r="E662"/>
          <cell r="F662"/>
          <cell r="G662"/>
          <cell r="H662" t="str">
            <v>m-Xylene
Xylene, m-</v>
          </cell>
          <cell r="I662" t="str">
            <v>meta-xylene</v>
          </cell>
          <cell r="J662"/>
          <cell r="K662"/>
          <cell r="L662"/>
          <cell r="M662"/>
          <cell r="N662"/>
          <cell r="O662"/>
          <cell r="P662"/>
          <cell r="Q662"/>
          <cell r="R662"/>
          <cell r="S662"/>
          <cell r="T662"/>
          <cell r="U662"/>
          <cell r="V662"/>
          <cell r="W662"/>
          <cell r="X662" t="str">
            <v>C8H10</v>
          </cell>
        </row>
        <row r="663">
          <cell r="B663" t="str">
            <v>108-39-4</v>
          </cell>
          <cell r="C663" t="str">
            <v>108-39-4</v>
          </cell>
          <cell r="D663"/>
          <cell r="E663"/>
          <cell r="F663"/>
          <cell r="G663"/>
          <cell r="H663" t="str">
            <v>m-Cresol</v>
          </cell>
          <cell r="I663" t="str">
            <v>M-CRESOL</v>
          </cell>
          <cell r="J663"/>
          <cell r="K663"/>
          <cell r="L663"/>
          <cell r="M663"/>
          <cell r="N663"/>
          <cell r="O663"/>
          <cell r="P663"/>
          <cell r="Q663"/>
          <cell r="R663"/>
          <cell r="S663"/>
          <cell r="T663"/>
          <cell r="U663"/>
          <cell r="V663"/>
          <cell r="W663"/>
          <cell r="X663" t="str">
            <v>C7H8O</v>
          </cell>
        </row>
        <row r="664">
          <cell r="B664" t="str">
            <v>108-46-3</v>
          </cell>
          <cell r="C664" t="str">
            <v>108-46-3</v>
          </cell>
          <cell r="D664"/>
          <cell r="E664">
            <v>0</v>
          </cell>
          <cell r="F664"/>
          <cell r="G664"/>
          <cell r="H664" t="str">
            <v>1,3-Dihydroxybenzene</v>
          </cell>
          <cell r="I664" t="str">
            <v>Resorcinol
1,3-Dihydroxybenzene</v>
          </cell>
          <cell r="J664"/>
          <cell r="K664"/>
          <cell r="L664"/>
          <cell r="M664"/>
          <cell r="N664"/>
          <cell r="O664"/>
          <cell r="P664"/>
          <cell r="Q664"/>
          <cell r="R664"/>
          <cell r="S664"/>
          <cell r="T664"/>
          <cell r="U664"/>
          <cell r="V664"/>
          <cell r="W664"/>
          <cell r="X664" t="str">
            <v>C6H6O2</v>
          </cell>
        </row>
        <row r="665">
          <cell r="B665" t="str">
            <v>108-47-4</v>
          </cell>
          <cell r="C665" t="str">
            <v>108-47-4</v>
          </cell>
          <cell r="D665"/>
          <cell r="E665">
            <v>0</v>
          </cell>
          <cell r="F665"/>
          <cell r="G665"/>
          <cell r="H665" t="str">
            <v>2,4-DIMETHYLPYRIDINE</v>
          </cell>
          <cell r="I665" t="str">
            <v>2,4-DIMETHYLPYRIDINE</v>
          </cell>
          <cell r="J665"/>
          <cell r="K665"/>
          <cell r="L665"/>
          <cell r="M665"/>
          <cell r="N665"/>
          <cell r="O665"/>
          <cell r="P665"/>
          <cell r="Q665"/>
          <cell r="R665"/>
          <cell r="S665"/>
          <cell r="T665"/>
          <cell r="U665"/>
          <cell r="V665"/>
          <cell r="W665"/>
          <cell r="X665" t="str">
            <v>C7H9N</v>
          </cell>
        </row>
        <row r="666">
          <cell r="B666" t="str">
            <v>108-55-4</v>
          </cell>
          <cell r="C666" t="str">
            <v>108-55-4</v>
          </cell>
          <cell r="D666"/>
          <cell r="E666"/>
          <cell r="F666"/>
          <cell r="G666"/>
          <cell r="H666" t="str">
            <v>Glutaric anhydride</v>
          </cell>
          <cell r="I666"/>
          <cell r="J666"/>
          <cell r="K666"/>
          <cell r="L666"/>
          <cell r="M666"/>
          <cell r="N666"/>
          <cell r="O666"/>
          <cell r="P666"/>
          <cell r="Q666"/>
          <cell r="R666"/>
          <cell r="S666"/>
          <cell r="T666"/>
          <cell r="U666"/>
          <cell r="V666"/>
          <cell r="W666"/>
          <cell r="X666" t="str">
            <v>C10H14O7</v>
          </cell>
        </row>
        <row r="667">
          <cell r="B667" t="str">
            <v>108-61-2</v>
          </cell>
          <cell r="C667" t="str">
            <v>108-61-2</v>
          </cell>
          <cell r="D667"/>
          <cell r="E667"/>
          <cell r="F667"/>
          <cell r="G667"/>
          <cell r="H667" t="str">
            <v>Dipropylene glycol isomer 3</v>
          </cell>
          <cell r="I667" t="str">
            <v>Dipropyleneglycol
2,2'-dihydroxy diisopropropyl ether
1-Propanol, 2,2'-oxybis
Oxydipropanol
DPG</v>
          </cell>
          <cell r="J667"/>
          <cell r="K667"/>
          <cell r="L667"/>
          <cell r="M667"/>
          <cell r="N667"/>
          <cell r="O667"/>
          <cell r="P667"/>
          <cell r="Q667"/>
          <cell r="R667"/>
          <cell r="S667"/>
          <cell r="T667"/>
          <cell r="U667"/>
          <cell r="V667"/>
          <cell r="W667"/>
          <cell r="X667" t="str">
            <v>C6H14O3</v>
          </cell>
        </row>
        <row r="668">
          <cell r="B668" t="str">
            <v>108-65-6</v>
          </cell>
          <cell r="C668" t="str">
            <v>108-65-6</v>
          </cell>
          <cell r="D668"/>
          <cell r="E668">
            <v>0</v>
          </cell>
          <cell r="F668"/>
          <cell r="G668"/>
          <cell r="H668" t="str">
            <v>2-Propanol, 1-methoxy-, 2-acetate
Acetic acid, 1-methoxy-2-propyl ester</v>
          </cell>
          <cell r="I668" t="str">
            <v>PMA 
1-methoxy-2-propyl acetate
Acetic acid, 2-methoxy-isopropyl ester
1,2-Propanediol monomethyl ether acetate
Propyleneglycol monomethylether acetate</v>
          </cell>
          <cell r="J668"/>
          <cell r="K668"/>
          <cell r="L668"/>
          <cell r="M668"/>
          <cell r="N668"/>
          <cell r="O668"/>
          <cell r="P668"/>
          <cell r="Q668"/>
          <cell r="R668"/>
          <cell r="S668"/>
          <cell r="T668"/>
          <cell r="U668"/>
          <cell r="V668"/>
          <cell r="W668"/>
          <cell r="X668" t="str">
            <v>C6H12O3</v>
          </cell>
        </row>
        <row r="669">
          <cell r="B669" t="str">
            <v>108-67-8</v>
          </cell>
          <cell r="C669" t="str">
            <v>108-67-8</v>
          </cell>
          <cell r="D669"/>
          <cell r="E669"/>
          <cell r="F669"/>
          <cell r="G669"/>
          <cell r="H669" t="str">
            <v>Benzene, 1,3,5-trimethyl-</v>
          </cell>
          <cell r="I669" t="str">
            <v>Mesitylene</v>
          </cell>
          <cell r="J669"/>
          <cell r="K669"/>
          <cell r="L669"/>
          <cell r="M669"/>
          <cell r="N669"/>
          <cell r="O669"/>
          <cell r="P669"/>
          <cell r="Q669"/>
          <cell r="R669"/>
          <cell r="S669"/>
          <cell r="T669"/>
          <cell r="U669"/>
          <cell r="V669"/>
          <cell r="W669"/>
          <cell r="X669" t="str">
            <v>C9H12</v>
          </cell>
        </row>
        <row r="670">
          <cell r="B670" t="str">
            <v>108-68-9</v>
          </cell>
          <cell r="C670" t="str">
            <v>108-68-9</v>
          </cell>
          <cell r="D670"/>
          <cell r="E670">
            <v>0</v>
          </cell>
          <cell r="F670"/>
          <cell r="G670"/>
          <cell r="H670" t="str">
            <v>3,5-Dimethylphenol
3,5-Dimethyl phenol</v>
          </cell>
          <cell r="I670"/>
          <cell r="J670"/>
          <cell r="K670"/>
          <cell r="L670"/>
          <cell r="M670"/>
          <cell r="N670"/>
          <cell r="O670"/>
          <cell r="P670"/>
          <cell r="Q670"/>
          <cell r="R670"/>
          <cell r="S670"/>
          <cell r="T670"/>
          <cell r="U670"/>
          <cell r="V670"/>
          <cell r="W670"/>
          <cell r="X670" t="str">
            <v>C8H10O</v>
          </cell>
        </row>
        <row r="671">
          <cell r="B671" t="str">
            <v>108-74-7</v>
          </cell>
          <cell r="C671" t="str">
            <v>108-74-7</v>
          </cell>
          <cell r="D671"/>
          <cell r="E671"/>
          <cell r="F671"/>
          <cell r="G671"/>
          <cell r="H671" t="str">
            <v>Hexahydro-1,3,5-trimethyl-1,3,5-triazine</v>
          </cell>
          <cell r="I671"/>
          <cell r="J671"/>
          <cell r="K671"/>
          <cell r="L671"/>
          <cell r="M671"/>
          <cell r="N671"/>
          <cell r="O671"/>
          <cell r="P671"/>
          <cell r="Q671"/>
          <cell r="R671"/>
          <cell r="S671"/>
          <cell r="T671"/>
          <cell r="U671"/>
          <cell r="V671"/>
          <cell r="W671"/>
          <cell r="X671" t="str">
            <v>C6H15N3</v>
          </cell>
        </row>
        <row r="672">
          <cell r="B672" t="str">
            <v>108-75-8</v>
          </cell>
          <cell r="C672" t="str">
            <v>108-75-8</v>
          </cell>
          <cell r="D672"/>
          <cell r="E672">
            <v>0</v>
          </cell>
          <cell r="F672"/>
          <cell r="G672"/>
          <cell r="H672" t="str">
            <v>2,4,6-Trimethylpyridine</v>
          </cell>
          <cell r="I672" t="str">
            <v>2,4,6-TRIMETHYLPYRIDINE</v>
          </cell>
          <cell r="J672"/>
          <cell r="K672"/>
          <cell r="L672"/>
          <cell r="M672"/>
          <cell r="N672"/>
          <cell r="O672"/>
          <cell r="P672"/>
          <cell r="Q672"/>
          <cell r="R672"/>
          <cell r="S672"/>
          <cell r="T672"/>
          <cell r="U672"/>
          <cell r="V672"/>
          <cell r="W672"/>
          <cell r="X672" t="str">
            <v>C8H11N</v>
          </cell>
        </row>
        <row r="673">
          <cell r="B673" t="str">
            <v>108-77-0</v>
          </cell>
          <cell r="C673" t="str">
            <v>108-77-0</v>
          </cell>
          <cell r="D673"/>
          <cell r="E673"/>
          <cell r="F673"/>
          <cell r="G673"/>
          <cell r="H673" t="str">
            <v>s-Triazine, 2,4,6-trichloro-
1,3,5-Triazine, 2,4,6-trichloro-</v>
          </cell>
          <cell r="I673"/>
          <cell r="J673"/>
          <cell r="K673"/>
          <cell r="L673"/>
          <cell r="M673"/>
          <cell r="N673"/>
          <cell r="O673"/>
          <cell r="P673"/>
          <cell r="Q673"/>
          <cell r="R673"/>
          <cell r="S673"/>
          <cell r="T673"/>
          <cell r="U673"/>
          <cell r="V673"/>
          <cell r="W673"/>
          <cell r="X673" t="str">
            <v>C3Cl3N3</v>
          </cell>
        </row>
        <row r="674">
          <cell r="B674" t="str">
            <v>108-80-5</v>
          </cell>
          <cell r="C674" t="str">
            <v>108-80-5</v>
          </cell>
          <cell r="D674"/>
          <cell r="E674"/>
          <cell r="F674"/>
          <cell r="G674"/>
          <cell r="H674" t="str">
            <v>Cyanuric acid</v>
          </cell>
          <cell r="I674"/>
          <cell r="J674"/>
          <cell r="K674" t="str">
            <v>Swiss ordinance</v>
          </cell>
          <cell r="L674"/>
          <cell r="M674"/>
          <cell r="N674"/>
          <cell r="O674"/>
          <cell r="P674"/>
          <cell r="Q674"/>
          <cell r="R674"/>
          <cell r="S674"/>
          <cell r="T674"/>
          <cell r="U674"/>
          <cell r="V674"/>
          <cell r="W674"/>
          <cell r="X674" t="str">
            <v>C3H3N3O3</v>
          </cell>
        </row>
        <row r="675">
          <cell r="B675" t="str">
            <v>108-82-7</v>
          </cell>
          <cell r="C675" t="str">
            <v>108-82-7</v>
          </cell>
          <cell r="D675"/>
          <cell r="E675">
            <v>0</v>
          </cell>
          <cell r="F675"/>
          <cell r="G675"/>
          <cell r="H675" t="str">
            <v>4-Heptanol, 2,6-dimethyl-</v>
          </cell>
          <cell r="I675"/>
          <cell r="J675"/>
          <cell r="K675" t="str">
            <v>Swiss ordinance</v>
          </cell>
          <cell r="L675"/>
          <cell r="M675"/>
          <cell r="N675"/>
          <cell r="O675"/>
          <cell r="P675"/>
          <cell r="Q675"/>
          <cell r="R675"/>
          <cell r="S675"/>
          <cell r="T675"/>
          <cell r="U675"/>
          <cell r="V675"/>
          <cell r="W675"/>
          <cell r="X675" t="str">
            <v>C9H20O</v>
          </cell>
        </row>
        <row r="676">
          <cell r="B676" t="str">
            <v>108-83-8</v>
          </cell>
          <cell r="C676" t="str">
            <v>108-83-8</v>
          </cell>
          <cell r="D676"/>
          <cell r="E676">
            <v>0</v>
          </cell>
          <cell r="F676"/>
          <cell r="G676"/>
          <cell r="H676" t="str">
            <v>2,6-Dimethyl-4-heptanone
Diisobutyl ketone</v>
          </cell>
          <cell r="I676"/>
          <cell r="J676"/>
          <cell r="K676"/>
          <cell r="L676"/>
          <cell r="M676"/>
          <cell r="N676"/>
          <cell r="O676"/>
          <cell r="P676"/>
          <cell r="Q676"/>
          <cell r="R676"/>
          <cell r="S676"/>
          <cell r="T676"/>
          <cell r="U676"/>
          <cell r="V676"/>
          <cell r="W676"/>
          <cell r="X676" t="str">
            <v>C9H18O</v>
          </cell>
        </row>
        <row r="677">
          <cell r="B677" t="str">
            <v>108-87-2</v>
          </cell>
          <cell r="C677" t="str">
            <v>108-87-2</v>
          </cell>
          <cell r="D677"/>
          <cell r="E677"/>
          <cell r="F677"/>
          <cell r="G677"/>
          <cell r="H677" t="str">
            <v>Methyl cyclohexane</v>
          </cell>
          <cell r="I677" t="str">
            <v>Methylcyclohexane</v>
          </cell>
          <cell r="J677"/>
          <cell r="K677"/>
          <cell r="L677"/>
          <cell r="M677"/>
          <cell r="N677"/>
          <cell r="O677"/>
          <cell r="P677"/>
          <cell r="Q677"/>
          <cell r="R677"/>
          <cell r="S677"/>
          <cell r="T677"/>
          <cell r="U677"/>
          <cell r="V677"/>
          <cell r="W677"/>
          <cell r="X677" t="str">
            <v>C7H14</v>
          </cell>
        </row>
        <row r="678">
          <cell r="B678" t="str">
            <v>108-88-3</v>
          </cell>
          <cell r="C678" t="str">
            <v>108-88-3</v>
          </cell>
          <cell r="D678"/>
          <cell r="E678"/>
          <cell r="F678"/>
          <cell r="G678"/>
          <cell r="H678" t="str">
            <v>Toluene</v>
          </cell>
          <cell r="I678" t="str">
            <v>Methane, phenyl
Benzene, methyl-</v>
          </cell>
          <cell r="J678"/>
          <cell r="K678"/>
          <cell r="L678"/>
          <cell r="M678"/>
          <cell r="N678"/>
          <cell r="O678"/>
          <cell r="P678"/>
          <cell r="Q678"/>
          <cell r="R678"/>
          <cell r="S678"/>
          <cell r="T678"/>
          <cell r="U678"/>
          <cell r="V678"/>
          <cell r="W678"/>
          <cell r="X678" t="str">
            <v>C7H8</v>
          </cell>
        </row>
        <row r="679">
          <cell r="B679" t="str">
            <v>108-90-7</v>
          </cell>
          <cell r="C679" t="str">
            <v>108-90-7</v>
          </cell>
          <cell r="D679"/>
          <cell r="E679"/>
          <cell r="F679"/>
          <cell r="G679"/>
          <cell r="H679" t="str">
            <v>Benzene, chloro-
Monochlorobenzene</v>
          </cell>
          <cell r="I679" t="str">
            <v>CHLOROBENZENE
MCB</v>
          </cell>
          <cell r="J679"/>
          <cell r="K679"/>
          <cell r="L679"/>
          <cell r="M679"/>
          <cell r="N679"/>
          <cell r="O679"/>
          <cell r="P679"/>
          <cell r="Q679"/>
          <cell r="R679"/>
          <cell r="S679"/>
          <cell r="T679"/>
          <cell r="U679"/>
          <cell r="V679"/>
          <cell r="W679"/>
          <cell r="X679" t="str">
            <v>C6H5Cl</v>
          </cell>
        </row>
        <row r="680">
          <cell r="B680" t="str">
            <v>108-91-8</v>
          </cell>
          <cell r="C680" t="str">
            <v>108-91-8</v>
          </cell>
          <cell r="D680"/>
          <cell r="E680"/>
          <cell r="F680"/>
          <cell r="G680"/>
          <cell r="H680" t="str">
            <v>Cyclohexylamine</v>
          </cell>
          <cell r="I680" t="str">
            <v>Cyclohexyl amine
Cyclohexanamine</v>
          </cell>
          <cell r="J680"/>
          <cell r="K680"/>
          <cell r="L680"/>
          <cell r="M680"/>
          <cell r="N680"/>
          <cell r="O680"/>
          <cell r="P680"/>
          <cell r="Q680"/>
          <cell r="R680"/>
          <cell r="S680"/>
          <cell r="T680"/>
          <cell r="U680"/>
          <cell r="V680"/>
          <cell r="W680"/>
          <cell r="X680" t="str">
            <v>C6H13N</v>
          </cell>
        </row>
        <row r="681">
          <cell r="B681" t="str">
            <v>108-93-0</v>
          </cell>
          <cell r="C681" t="str">
            <v>108-93-0</v>
          </cell>
          <cell r="D681"/>
          <cell r="E681"/>
          <cell r="F681"/>
          <cell r="G681"/>
          <cell r="H681" t="str">
            <v>Cyclohexanol</v>
          </cell>
          <cell r="I681" t="str">
            <v>CYCLOHEXANOL
Hexahydrophenol
Cyclohexanol</v>
          </cell>
          <cell r="J681"/>
          <cell r="K681"/>
          <cell r="L681"/>
          <cell r="M681"/>
          <cell r="N681"/>
          <cell r="O681"/>
          <cell r="P681"/>
          <cell r="Q681"/>
          <cell r="R681"/>
          <cell r="S681"/>
          <cell r="T681"/>
          <cell r="U681"/>
          <cell r="V681"/>
          <cell r="W681"/>
          <cell r="X681" t="str">
            <v>C6H12O</v>
          </cell>
        </row>
        <row r="682">
          <cell r="B682" t="str">
            <v>108-94-1</v>
          </cell>
          <cell r="C682" t="str">
            <v>108-94-1</v>
          </cell>
          <cell r="D682"/>
          <cell r="E682"/>
          <cell r="F682"/>
          <cell r="G682"/>
          <cell r="H682" t="str">
            <v>Cyclohexanone</v>
          </cell>
          <cell r="I682"/>
          <cell r="J682"/>
          <cell r="K682"/>
          <cell r="L682"/>
          <cell r="M682"/>
          <cell r="N682"/>
          <cell r="O682"/>
          <cell r="P682"/>
          <cell r="Q682"/>
          <cell r="R682"/>
          <cell r="S682"/>
          <cell r="T682"/>
          <cell r="U682"/>
          <cell r="V682"/>
          <cell r="W682"/>
          <cell r="X682" t="str">
            <v>C6H10O</v>
          </cell>
        </row>
        <row r="683">
          <cell r="B683" t="str">
            <v>108-95-2</v>
          </cell>
          <cell r="C683" t="str">
            <v>108-95-2</v>
          </cell>
          <cell r="D683"/>
          <cell r="E683"/>
          <cell r="F683"/>
          <cell r="G683"/>
          <cell r="H683" t="str">
            <v>Phenol</v>
          </cell>
          <cell r="I683"/>
          <cell r="J683"/>
          <cell r="K683"/>
          <cell r="L683"/>
          <cell r="M683"/>
          <cell r="N683"/>
          <cell r="O683"/>
          <cell r="P683"/>
          <cell r="Q683"/>
          <cell r="R683"/>
          <cell r="S683"/>
          <cell r="T683"/>
          <cell r="U683"/>
          <cell r="V683"/>
          <cell r="W683"/>
          <cell r="X683" t="str">
            <v>C6H6O</v>
          </cell>
        </row>
        <row r="684">
          <cell r="B684" t="str">
            <v>109-01-3</v>
          </cell>
          <cell r="C684" t="str">
            <v>109-01-3</v>
          </cell>
          <cell r="D684"/>
          <cell r="E684"/>
          <cell r="F684"/>
          <cell r="G684"/>
          <cell r="H684" t="str">
            <v>Piperazine, 1-methyl-</v>
          </cell>
          <cell r="I684"/>
          <cell r="J684"/>
          <cell r="K684" t="str">
            <v>Swiss ordinance</v>
          </cell>
          <cell r="L684"/>
          <cell r="M684"/>
          <cell r="N684"/>
          <cell r="O684"/>
          <cell r="P684"/>
          <cell r="Q684"/>
          <cell r="R684"/>
          <cell r="S684"/>
          <cell r="T684"/>
          <cell r="U684"/>
          <cell r="V684"/>
          <cell r="W684"/>
          <cell r="X684" t="str">
            <v>C5H12N2</v>
          </cell>
        </row>
        <row r="685">
          <cell r="B685" t="str">
            <v>109-02-4</v>
          </cell>
          <cell r="C685" t="str">
            <v>109-02-4</v>
          </cell>
          <cell r="D685"/>
          <cell r="E685"/>
          <cell r="F685"/>
          <cell r="G685"/>
          <cell r="H685" t="str">
            <v>N-Methylmorpholine
Morpholine, 4-methyl-</v>
          </cell>
          <cell r="I685"/>
          <cell r="J685"/>
          <cell r="K685"/>
          <cell r="L685"/>
          <cell r="M685"/>
          <cell r="N685"/>
          <cell r="O685"/>
          <cell r="P685"/>
          <cell r="Q685"/>
          <cell r="R685"/>
          <cell r="S685"/>
          <cell r="T685"/>
          <cell r="U685"/>
          <cell r="V685"/>
          <cell r="W685"/>
          <cell r="X685" t="str">
            <v>C5H11NO</v>
          </cell>
        </row>
        <row r="686">
          <cell r="B686" t="str">
            <v>109-16-0</v>
          </cell>
          <cell r="C686" t="str">
            <v>109-16-0</v>
          </cell>
          <cell r="D686"/>
          <cell r="E686"/>
          <cell r="F686"/>
          <cell r="G686"/>
          <cell r="H686" t="str">
            <v>Methacrylic acid, diester with triethylene glycol
Methacrylic acid, diester with triethyleneglycol</v>
          </cell>
          <cell r="I686" t="str">
            <v>Methacrylic acid, diester with tri(ethylene glycol)
2-Propenoic acid, 2-methyl-, 1,2-ethanediylbis(oxy-2,1-ethanediyl) ester</v>
          </cell>
          <cell r="J686"/>
          <cell r="K686"/>
          <cell r="L686"/>
          <cell r="M686"/>
          <cell r="N686"/>
          <cell r="O686"/>
          <cell r="P686"/>
          <cell r="Q686"/>
          <cell r="R686"/>
          <cell r="S686"/>
          <cell r="T686"/>
          <cell r="U686"/>
          <cell r="V686"/>
          <cell r="W686"/>
          <cell r="X686" t="str">
            <v>C14H22O6</v>
          </cell>
        </row>
        <row r="687">
          <cell r="B687" t="str">
            <v>109-17-1</v>
          </cell>
          <cell r="C687" t="str">
            <v>109-17-1</v>
          </cell>
          <cell r="D687"/>
          <cell r="E687"/>
          <cell r="F687"/>
          <cell r="G687"/>
          <cell r="H687" t="str">
            <v>Methacrylic acid, diester with tetraethyleneglycol</v>
          </cell>
          <cell r="I687"/>
          <cell r="J687"/>
          <cell r="K687"/>
          <cell r="L687"/>
          <cell r="M687"/>
          <cell r="N687"/>
          <cell r="O687"/>
          <cell r="P687"/>
          <cell r="Q687"/>
          <cell r="R687"/>
          <cell r="S687"/>
          <cell r="T687"/>
          <cell r="U687"/>
          <cell r="V687"/>
          <cell r="W687"/>
          <cell r="X687" t="str">
            <v>C16H26O7</v>
          </cell>
        </row>
        <row r="688">
          <cell r="B688" t="str">
            <v>109-21-7</v>
          </cell>
          <cell r="C688" t="str">
            <v>109-21-7</v>
          </cell>
          <cell r="D688"/>
          <cell r="E688"/>
          <cell r="F688"/>
          <cell r="G688"/>
          <cell r="H688" t="str">
            <v>Butyric acid, butyl ester</v>
          </cell>
          <cell r="I688" t="str">
            <v>Butyl butanoate</v>
          </cell>
          <cell r="J688"/>
          <cell r="K688"/>
          <cell r="L688"/>
          <cell r="M688"/>
          <cell r="N688"/>
          <cell r="O688"/>
          <cell r="P688"/>
          <cell r="Q688"/>
          <cell r="R688"/>
          <cell r="S688"/>
          <cell r="T688"/>
          <cell r="U688"/>
          <cell r="V688"/>
          <cell r="W688"/>
          <cell r="X688" t="str">
            <v>C8H16O2</v>
          </cell>
        </row>
        <row r="689">
          <cell r="B689" t="str">
            <v>109-23-9</v>
          </cell>
          <cell r="C689" t="str">
            <v>109-23-9</v>
          </cell>
          <cell r="D689"/>
          <cell r="E689"/>
          <cell r="F689"/>
          <cell r="G689"/>
          <cell r="H689" t="str">
            <v>Octadecanamide, N,N'-methylenebis-</v>
          </cell>
          <cell r="I689"/>
          <cell r="J689"/>
          <cell r="K689"/>
          <cell r="L689"/>
          <cell r="M689"/>
          <cell r="N689"/>
          <cell r="O689"/>
          <cell r="P689"/>
          <cell r="Q689"/>
          <cell r="R689"/>
          <cell r="S689"/>
          <cell r="T689"/>
          <cell r="U689"/>
          <cell r="V689"/>
          <cell r="W689"/>
          <cell r="X689" t="str">
            <v>C37H74N2O2</v>
          </cell>
        </row>
        <row r="690">
          <cell r="B690" t="str">
            <v>109-28-4</v>
          </cell>
          <cell r="C690" t="str">
            <v>109-28-4</v>
          </cell>
          <cell r="D690"/>
          <cell r="E690"/>
          <cell r="F690"/>
          <cell r="G690"/>
          <cell r="H690" t="str">
            <v>Oleamide, N-[3-(dimethylamino)propyl]-</v>
          </cell>
          <cell r="I690"/>
          <cell r="J690"/>
          <cell r="K690"/>
          <cell r="L690"/>
          <cell r="M690"/>
          <cell r="N690"/>
          <cell r="O690"/>
          <cell r="P690"/>
          <cell r="Q690"/>
          <cell r="R690"/>
          <cell r="S690"/>
          <cell r="T690"/>
          <cell r="U690"/>
          <cell r="V690"/>
          <cell r="W690"/>
          <cell r="X690" t="str">
            <v>C23H46N2O</v>
          </cell>
        </row>
        <row r="691">
          <cell r="B691" t="str">
            <v>109-30-8</v>
          </cell>
          <cell r="C691" t="str">
            <v>109-30-8</v>
          </cell>
          <cell r="D691"/>
          <cell r="E691"/>
          <cell r="F691"/>
          <cell r="G691"/>
          <cell r="H691" t="str">
            <v>Diethyleneglycol distearate</v>
          </cell>
          <cell r="I691"/>
          <cell r="J691"/>
          <cell r="K691"/>
          <cell r="L691"/>
          <cell r="M691"/>
          <cell r="N691"/>
          <cell r="O691"/>
          <cell r="P691"/>
          <cell r="Q691"/>
          <cell r="R691"/>
          <cell r="S691"/>
          <cell r="T691"/>
          <cell r="U691"/>
          <cell r="V691"/>
          <cell r="W691"/>
          <cell r="X691" t="str">
            <v>C40H78O5</v>
          </cell>
        </row>
        <row r="692">
          <cell r="B692" t="str">
            <v>109-31-9</v>
          </cell>
          <cell r="C692" t="str">
            <v>109-31-9</v>
          </cell>
          <cell r="D692"/>
          <cell r="E692"/>
          <cell r="F692"/>
          <cell r="G692"/>
          <cell r="H692" t="str">
            <v>Azelaic acid, di-n-hexyl ester</v>
          </cell>
          <cell r="I692" t="str">
            <v>DIHEXYL AZELATE</v>
          </cell>
          <cell r="J692"/>
          <cell r="K692"/>
          <cell r="L692"/>
          <cell r="M692"/>
          <cell r="N692"/>
          <cell r="O692"/>
          <cell r="P692"/>
          <cell r="Q692"/>
          <cell r="R692"/>
          <cell r="S692"/>
          <cell r="T692"/>
          <cell r="U692"/>
          <cell r="V692"/>
          <cell r="W692"/>
          <cell r="X692" t="str">
            <v>C21H40O4</v>
          </cell>
        </row>
        <row r="693">
          <cell r="B693" t="str">
            <v>109-36-4</v>
          </cell>
          <cell r="C693" t="str">
            <v>109-36-4</v>
          </cell>
          <cell r="D693"/>
          <cell r="E693"/>
          <cell r="F693"/>
          <cell r="G693"/>
          <cell r="H693" t="str">
            <v>Stearic acid, octyl ester</v>
          </cell>
          <cell r="I693"/>
          <cell r="J693"/>
          <cell r="K693"/>
          <cell r="L693"/>
          <cell r="M693"/>
          <cell r="N693"/>
          <cell r="O693"/>
          <cell r="P693"/>
          <cell r="Q693"/>
          <cell r="R693"/>
          <cell r="S693"/>
          <cell r="T693"/>
          <cell r="U693"/>
          <cell r="V693"/>
          <cell r="W693"/>
          <cell r="X693" t="str">
            <v>C26H52O2</v>
          </cell>
        </row>
        <row r="694">
          <cell r="B694" t="str">
            <v>109-39-7</v>
          </cell>
          <cell r="C694" t="str">
            <v>109-39-7</v>
          </cell>
          <cell r="D694"/>
          <cell r="E694"/>
          <cell r="F694"/>
          <cell r="G694"/>
          <cell r="H694" t="str">
            <v>Oleic acid, 2-butoxyethyl ester</v>
          </cell>
          <cell r="I694"/>
          <cell r="J694"/>
          <cell r="K694"/>
          <cell r="L694"/>
          <cell r="M694"/>
          <cell r="N694"/>
          <cell r="O694"/>
          <cell r="P694"/>
          <cell r="Q694"/>
          <cell r="R694"/>
          <cell r="S694"/>
          <cell r="T694"/>
          <cell r="U694"/>
          <cell r="V694"/>
          <cell r="W694"/>
          <cell r="X694" t="str">
            <v>C24H46O3</v>
          </cell>
        </row>
        <row r="695">
          <cell r="B695" t="str">
            <v>109-46-6</v>
          </cell>
          <cell r="C695" t="str">
            <v>109-46-6</v>
          </cell>
          <cell r="D695"/>
          <cell r="E695"/>
          <cell r="F695"/>
          <cell r="G695"/>
          <cell r="H695" t="str">
            <v>Thiourea, N,N'-dibutyl-</v>
          </cell>
          <cell r="I695" t="str">
            <v>1,3-Dibutyl-2-thiourea</v>
          </cell>
          <cell r="J695"/>
          <cell r="K695"/>
          <cell r="L695"/>
          <cell r="M695"/>
          <cell r="N695"/>
          <cell r="O695"/>
          <cell r="P695"/>
          <cell r="Q695"/>
          <cell r="R695"/>
          <cell r="S695"/>
          <cell r="T695"/>
          <cell r="U695"/>
          <cell r="V695"/>
          <cell r="W695"/>
          <cell r="X695" t="str">
            <v>C9H20N2S</v>
          </cell>
        </row>
        <row r="696">
          <cell r="B696" t="str">
            <v>109-52-4</v>
          </cell>
          <cell r="C696" t="str">
            <v>109-52-4</v>
          </cell>
          <cell r="D696"/>
          <cell r="E696"/>
          <cell r="F696"/>
          <cell r="G696"/>
          <cell r="H696" t="str">
            <v>Pentanoic acid</v>
          </cell>
          <cell r="I696"/>
          <cell r="J696"/>
          <cell r="K696" t="str">
            <v>Swiss ordinance</v>
          </cell>
          <cell r="L696"/>
          <cell r="M696"/>
          <cell r="N696"/>
          <cell r="O696"/>
          <cell r="P696"/>
          <cell r="Q696"/>
          <cell r="R696"/>
          <cell r="S696"/>
          <cell r="T696"/>
          <cell r="U696"/>
          <cell r="V696"/>
          <cell r="W696"/>
          <cell r="X696" t="str">
            <v>C5H10O2</v>
          </cell>
        </row>
        <row r="697">
          <cell r="B697" t="str">
            <v>109-53-5</v>
          </cell>
          <cell r="C697" t="str">
            <v>109-53-5</v>
          </cell>
          <cell r="D697"/>
          <cell r="E697"/>
          <cell r="F697"/>
          <cell r="G697"/>
          <cell r="H697" t="str">
            <v>Isobutyl vinyl ether</v>
          </cell>
          <cell r="I697"/>
          <cell r="J697"/>
          <cell r="K697"/>
          <cell r="L697"/>
          <cell r="M697"/>
          <cell r="N697"/>
          <cell r="O697"/>
          <cell r="P697"/>
          <cell r="Q697"/>
          <cell r="R697"/>
          <cell r="S697"/>
          <cell r="T697"/>
          <cell r="U697"/>
          <cell r="V697"/>
          <cell r="W697"/>
          <cell r="X697" t="str">
            <v>C6H12O</v>
          </cell>
        </row>
        <row r="698">
          <cell r="B698" t="str">
            <v>109-55-7</v>
          </cell>
          <cell r="C698" t="str">
            <v>109-55-7</v>
          </cell>
          <cell r="D698"/>
          <cell r="E698"/>
          <cell r="F698"/>
          <cell r="G698"/>
          <cell r="H698" t="str">
            <v>N,N-Dimethyl-1,3-diaminopropane
1,3-Propanediamine, N,N-dimethyl-</v>
          </cell>
          <cell r="I698" t="str">
            <v>N,N-DIMETHYL-1,3-PROPANEDIAMINE
Dimethylamino propylamine</v>
          </cell>
          <cell r="J698"/>
          <cell r="K698"/>
          <cell r="L698"/>
          <cell r="M698"/>
          <cell r="N698"/>
          <cell r="O698"/>
          <cell r="P698"/>
          <cell r="Q698"/>
          <cell r="R698"/>
          <cell r="S698"/>
          <cell r="T698"/>
          <cell r="U698"/>
          <cell r="V698"/>
          <cell r="W698"/>
          <cell r="X698" t="str">
            <v>C5H14N2</v>
          </cell>
        </row>
        <row r="699">
          <cell r="B699" t="str">
            <v>109-58-0</v>
          </cell>
          <cell r="C699" t="str">
            <v>109-58-0</v>
          </cell>
          <cell r="D699"/>
          <cell r="E699"/>
          <cell r="F699"/>
          <cell r="G699"/>
          <cell r="H699" t="str">
            <v>Ethylenediamine carbamate</v>
          </cell>
          <cell r="I699"/>
          <cell r="J699"/>
          <cell r="K699"/>
          <cell r="L699"/>
          <cell r="M699"/>
          <cell r="N699"/>
          <cell r="O699"/>
          <cell r="P699"/>
          <cell r="Q699"/>
          <cell r="R699"/>
          <cell r="S699"/>
          <cell r="T699"/>
          <cell r="U699"/>
          <cell r="V699"/>
          <cell r="W699"/>
          <cell r="X699" t="str">
            <v>C3H8N2O2</v>
          </cell>
        </row>
        <row r="700">
          <cell r="B700" t="str">
            <v>109-59-1</v>
          </cell>
          <cell r="C700" t="str">
            <v>109-59-1</v>
          </cell>
          <cell r="D700"/>
          <cell r="E700"/>
          <cell r="F700"/>
          <cell r="G700"/>
          <cell r="H700" t="str">
            <v>Ethyleneglycol mono isopropyl ether
isopropylglycol</v>
          </cell>
          <cell r="I700"/>
          <cell r="J700"/>
          <cell r="K700"/>
          <cell r="L700"/>
          <cell r="M700"/>
          <cell r="N700"/>
          <cell r="O700"/>
          <cell r="P700"/>
          <cell r="Q700"/>
          <cell r="R700"/>
          <cell r="S700"/>
          <cell r="T700"/>
          <cell r="U700"/>
          <cell r="V700"/>
          <cell r="W700"/>
          <cell r="X700" t="str">
            <v>C5H12O2</v>
          </cell>
        </row>
        <row r="701">
          <cell r="B701" t="str">
            <v>109-60-4</v>
          </cell>
          <cell r="C701" t="str">
            <v>109-60-4</v>
          </cell>
          <cell r="D701"/>
          <cell r="E701">
            <v>0</v>
          </cell>
          <cell r="F701"/>
          <cell r="G701"/>
          <cell r="H701" t="str">
            <v>Acetic acid, propyl ester</v>
          </cell>
          <cell r="I701" t="str">
            <v>PROPYL ACETATE</v>
          </cell>
          <cell r="J701"/>
          <cell r="K701"/>
          <cell r="L701"/>
          <cell r="M701"/>
          <cell r="N701"/>
          <cell r="O701"/>
          <cell r="P701"/>
          <cell r="Q701"/>
          <cell r="R701"/>
          <cell r="S701"/>
          <cell r="T701"/>
          <cell r="U701"/>
          <cell r="V701"/>
          <cell r="W701"/>
          <cell r="X701" t="str">
            <v>C5H10O2</v>
          </cell>
        </row>
        <row r="702">
          <cell r="B702" t="str">
            <v>109-61-5</v>
          </cell>
          <cell r="C702" t="str">
            <v>109-61-5</v>
          </cell>
          <cell r="D702"/>
          <cell r="E702"/>
          <cell r="F702"/>
          <cell r="G702"/>
          <cell r="H702" t="str">
            <v>Formic acid, chloro-, propyl ester</v>
          </cell>
          <cell r="I702"/>
          <cell r="J702"/>
          <cell r="K702" t="str">
            <v>Swiss ordinance</v>
          </cell>
          <cell r="L702"/>
          <cell r="M702"/>
          <cell r="N702"/>
          <cell r="O702"/>
          <cell r="P702"/>
          <cell r="Q702"/>
          <cell r="R702"/>
          <cell r="S702"/>
          <cell r="T702"/>
          <cell r="U702"/>
          <cell r="V702"/>
          <cell r="W702"/>
          <cell r="X702" t="str">
            <v>C4H7ClO2</v>
          </cell>
        </row>
        <row r="703">
          <cell r="B703" t="str">
            <v>109-66-0</v>
          </cell>
          <cell r="C703" t="str">
            <v>109-66-0</v>
          </cell>
          <cell r="D703"/>
          <cell r="E703"/>
          <cell r="F703"/>
          <cell r="G703"/>
          <cell r="H703" t="str">
            <v>Pentane</v>
          </cell>
          <cell r="I703"/>
          <cell r="J703"/>
          <cell r="K703"/>
          <cell r="L703"/>
          <cell r="M703"/>
          <cell r="N703"/>
          <cell r="O703"/>
          <cell r="P703"/>
          <cell r="Q703"/>
          <cell r="R703"/>
          <cell r="S703"/>
          <cell r="T703"/>
          <cell r="U703"/>
          <cell r="V703"/>
          <cell r="W703"/>
          <cell r="X703" t="str">
            <v>C5H12</v>
          </cell>
        </row>
        <row r="704">
          <cell r="B704" t="str">
            <v>109-67-1</v>
          </cell>
          <cell r="C704" t="str">
            <v>109-67-1</v>
          </cell>
          <cell r="D704"/>
          <cell r="E704">
            <v>0</v>
          </cell>
          <cell r="F704"/>
          <cell r="G704"/>
          <cell r="H704" t="str">
            <v>1-Pentene</v>
          </cell>
          <cell r="I704"/>
          <cell r="J704"/>
          <cell r="K704"/>
          <cell r="L704"/>
          <cell r="M704"/>
          <cell r="N704"/>
          <cell r="O704"/>
          <cell r="P704"/>
          <cell r="Q704"/>
          <cell r="R704"/>
          <cell r="S704"/>
          <cell r="T704"/>
          <cell r="U704"/>
          <cell r="V704"/>
          <cell r="W704"/>
          <cell r="X704" t="str">
            <v>C5H10</v>
          </cell>
        </row>
        <row r="705">
          <cell r="B705" t="str">
            <v>109-68-2</v>
          </cell>
          <cell r="C705" t="str">
            <v>109-68-2</v>
          </cell>
          <cell r="D705"/>
          <cell r="E705">
            <v>0</v>
          </cell>
          <cell r="F705"/>
          <cell r="G705"/>
          <cell r="H705" t="str">
            <v>2-pentene</v>
          </cell>
          <cell r="I705"/>
          <cell r="J705"/>
          <cell r="K705"/>
          <cell r="L705"/>
          <cell r="M705"/>
          <cell r="N705"/>
          <cell r="O705"/>
          <cell r="P705"/>
          <cell r="Q705"/>
          <cell r="R705"/>
          <cell r="S705"/>
          <cell r="T705"/>
          <cell r="U705"/>
          <cell r="V705"/>
          <cell r="W705"/>
          <cell r="X705" t="str">
            <v>C5H10</v>
          </cell>
        </row>
        <row r="706">
          <cell r="B706" t="str">
            <v>109-72-8</v>
          </cell>
          <cell r="C706" t="str">
            <v>109-72-8</v>
          </cell>
          <cell r="D706"/>
          <cell r="E706"/>
          <cell r="F706"/>
          <cell r="G706"/>
          <cell r="H706" t="str">
            <v>n-Butyllithium</v>
          </cell>
          <cell r="I706" t="str">
            <v>BUTYLLITHIUM</v>
          </cell>
          <cell r="J706"/>
          <cell r="K706"/>
          <cell r="L706"/>
          <cell r="M706"/>
          <cell r="N706"/>
          <cell r="O706"/>
          <cell r="P706"/>
          <cell r="Q706"/>
          <cell r="R706"/>
          <cell r="S706"/>
          <cell r="T706"/>
          <cell r="U706"/>
          <cell r="V706"/>
          <cell r="W706"/>
          <cell r="X706" t="str">
            <v>C4H9Li</v>
          </cell>
        </row>
        <row r="707">
          <cell r="B707" t="str">
            <v>109-73-9</v>
          </cell>
          <cell r="C707" t="str">
            <v>109-73-9</v>
          </cell>
          <cell r="D707"/>
          <cell r="E707"/>
          <cell r="F707"/>
          <cell r="G707"/>
          <cell r="H707" t="str">
            <v>Butylamine</v>
          </cell>
          <cell r="I707"/>
          <cell r="J707"/>
          <cell r="K707"/>
          <cell r="L707"/>
          <cell r="M707"/>
          <cell r="N707"/>
          <cell r="O707"/>
          <cell r="P707"/>
          <cell r="Q707"/>
          <cell r="R707"/>
          <cell r="S707"/>
          <cell r="T707"/>
          <cell r="U707"/>
          <cell r="V707"/>
          <cell r="W707"/>
          <cell r="X707" t="str">
            <v>C4H11N</v>
          </cell>
        </row>
        <row r="708">
          <cell r="B708" t="str">
            <v>109-76-2</v>
          </cell>
          <cell r="C708" t="str">
            <v>109-76-2</v>
          </cell>
          <cell r="D708"/>
          <cell r="E708">
            <v>0</v>
          </cell>
          <cell r="F708"/>
          <cell r="G708"/>
          <cell r="H708" t="str">
            <v>1,3-Propanediamine</v>
          </cell>
          <cell r="I708" t="str">
            <v>TRIMETHYLENEDIAMINE
1,3-Diaminopropane</v>
          </cell>
          <cell r="J708"/>
          <cell r="K708"/>
          <cell r="L708"/>
          <cell r="M708"/>
          <cell r="N708"/>
          <cell r="O708"/>
          <cell r="P708"/>
          <cell r="Q708"/>
          <cell r="R708"/>
          <cell r="S708"/>
          <cell r="T708"/>
          <cell r="U708"/>
          <cell r="V708"/>
          <cell r="W708"/>
          <cell r="X708" t="str">
            <v>C3H10N2</v>
          </cell>
        </row>
        <row r="709">
          <cell r="B709" t="str">
            <v>109-78-4</v>
          </cell>
          <cell r="C709" t="str">
            <v>109-78-4</v>
          </cell>
          <cell r="D709"/>
          <cell r="E709"/>
          <cell r="F709"/>
          <cell r="G709"/>
          <cell r="H709" t="str">
            <v>ETHYLENE CYANOHYDRIN</v>
          </cell>
          <cell r="I709" t="str">
            <v>ETHYLENE CYANOHYDRIN</v>
          </cell>
          <cell r="J709"/>
          <cell r="K709"/>
          <cell r="L709"/>
          <cell r="M709"/>
          <cell r="N709"/>
          <cell r="O709"/>
          <cell r="P709"/>
          <cell r="Q709"/>
          <cell r="R709"/>
          <cell r="S709"/>
          <cell r="T709"/>
          <cell r="U709"/>
          <cell r="V709"/>
          <cell r="W709"/>
          <cell r="X709" t="str">
            <v>C3H5NO</v>
          </cell>
        </row>
        <row r="710">
          <cell r="B710" t="str">
            <v>109-83-1</v>
          </cell>
          <cell r="C710" t="str">
            <v>109-83-1</v>
          </cell>
          <cell r="D710"/>
          <cell r="E710"/>
          <cell r="F710"/>
          <cell r="G710"/>
          <cell r="H710" t="str">
            <v>Ethanol, 2-(methylamino)-</v>
          </cell>
          <cell r="I710"/>
          <cell r="J710"/>
          <cell r="K710"/>
          <cell r="L710"/>
          <cell r="M710"/>
          <cell r="N710"/>
          <cell r="O710"/>
          <cell r="P710"/>
          <cell r="Q710"/>
          <cell r="R710"/>
          <cell r="S710"/>
          <cell r="T710"/>
          <cell r="U710"/>
          <cell r="V710"/>
          <cell r="W710"/>
          <cell r="X710" t="str">
            <v>C3H9NO</v>
          </cell>
        </row>
        <row r="711">
          <cell r="B711" t="str">
            <v>109-85-3</v>
          </cell>
          <cell r="C711" t="str">
            <v>109-85-3</v>
          </cell>
          <cell r="D711"/>
          <cell r="E711"/>
          <cell r="F711"/>
          <cell r="G711"/>
          <cell r="H711" t="str">
            <v>Ethylamine, 2-methoxy-</v>
          </cell>
          <cell r="I711"/>
          <cell r="J711"/>
          <cell r="K711"/>
          <cell r="L711"/>
          <cell r="M711"/>
          <cell r="N711"/>
          <cell r="O711"/>
          <cell r="P711"/>
          <cell r="Q711"/>
          <cell r="R711"/>
          <cell r="S711"/>
          <cell r="T711"/>
          <cell r="U711"/>
          <cell r="V711"/>
          <cell r="W711"/>
          <cell r="X711" t="str">
            <v>C3H9NO</v>
          </cell>
        </row>
        <row r="712">
          <cell r="B712" t="str">
            <v>109-86-4</v>
          </cell>
          <cell r="C712" t="str">
            <v>109-86-4</v>
          </cell>
          <cell r="D712"/>
          <cell r="E712"/>
          <cell r="F712"/>
          <cell r="G712"/>
          <cell r="H712" t="str">
            <v>Ethanol, 2-methoxy</v>
          </cell>
          <cell r="I712" t="str">
            <v>ETHYLENE GLYCOL MONOMETHYL ETHER
Methyl glycol
Ethyleneglycol monomethyl ether
Dowanol EM
2-Methoxy ethanol</v>
          </cell>
          <cell r="J712"/>
          <cell r="K712"/>
          <cell r="L712"/>
          <cell r="M712"/>
          <cell r="N712"/>
          <cell r="O712"/>
          <cell r="P712"/>
          <cell r="Q712"/>
          <cell r="R712"/>
          <cell r="S712"/>
          <cell r="T712"/>
          <cell r="U712"/>
          <cell r="V712"/>
          <cell r="W712"/>
          <cell r="X712" t="str">
            <v>C3H8O2</v>
          </cell>
        </row>
        <row r="713">
          <cell r="B713" t="str">
            <v>109-87-5</v>
          </cell>
          <cell r="C713" t="str">
            <v>109-87-5</v>
          </cell>
          <cell r="D713"/>
          <cell r="E713"/>
          <cell r="F713"/>
          <cell r="G713"/>
          <cell r="H713" t="str">
            <v>Methane, dimethoxy-</v>
          </cell>
          <cell r="I713"/>
          <cell r="J713"/>
          <cell r="K713"/>
          <cell r="L713"/>
          <cell r="M713"/>
          <cell r="N713"/>
          <cell r="O713"/>
          <cell r="P713"/>
          <cell r="Q713"/>
          <cell r="R713"/>
          <cell r="S713"/>
          <cell r="T713"/>
          <cell r="U713"/>
          <cell r="V713"/>
          <cell r="W713"/>
          <cell r="X713" t="str">
            <v>C3H8O2</v>
          </cell>
        </row>
        <row r="714">
          <cell r="B714" t="str">
            <v>109-89-7</v>
          </cell>
          <cell r="C714" t="str">
            <v>109-89-7</v>
          </cell>
          <cell r="D714"/>
          <cell r="E714"/>
          <cell r="F714"/>
          <cell r="G714"/>
          <cell r="H714" t="str">
            <v>Diethylamine</v>
          </cell>
          <cell r="I714"/>
          <cell r="J714"/>
          <cell r="K714"/>
          <cell r="L714"/>
          <cell r="M714"/>
          <cell r="N714"/>
          <cell r="O714"/>
          <cell r="P714"/>
          <cell r="Q714"/>
          <cell r="R714"/>
          <cell r="S714"/>
          <cell r="T714"/>
          <cell r="U714"/>
          <cell r="V714"/>
          <cell r="W714"/>
          <cell r="X714" t="str">
            <v>C4H11N</v>
          </cell>
        </row>
        <row r="715">
          <cell r="B715" t="str">
            <v>109-92-2</v>
          </cell>
          <cell r="C715" t="str">
            <v>109-92-2</v>
          </cell>
          <cell r="D715"/>
          <cell r="E715"/>
          <cell r="F715"/>
          <cell r="G715"/>
          <cell r="H715" t="str">
            <v>Ethyl vinyl ether</v>
          </cell>
          <cell r="I715" t="str">
            <v>ETHYL VINYL ETHER</v>
          </cell>
          <cell r="J715"/>
          <cell r="K715"/>
          <cell r="L715"/>
          <cell r="M715"/>
          <cell r="N715"/>
          <cell r="O715"/>
          <cell r="P715"/>
          <cell r="Q715"/>
          <cell r="R715"/>
          <cell r="S715"/>
          <cell r="T715"/>
          <cell r="U715"/>
          <cell r="V715"/>
          <cell r="W715"/>
          <cell r="X715" t="str">
            <v>C4H8O</v>
          </cell>
        </row>
        <row r="716">
          <cell r="B716" t="str">
            <v>109-99-9</v>
          </cell>
          <cell r="C716" t="str">
            <v>109-99-9</v>
          </cell>
          <cell r="D716"/>
          <cell r="E716"/>
          <cell r="F716"/>
          <cell r="G716"/>
          <cell r="H716" t="str">
            <v>Tetrahydrofuran</v>
          </cell>
          <cell r="I716" t="str">
            <v>THF</v>
          </cell>
          <cell r="J716"/>
          <cell r="K716"/>
          <cell r="L716"/>
          <cell r="M716"/>
          <cell r="N716"/>
          <cell r="O716"/>
          <cell r="P716"/>
          <cell r="Q716"/>
          <cell r="R716"/>
          <cell r="S716"/>
          <cell r="T716"/>
          <cell r="U716"/>
          <cell r="V716"/>
          <cell r="W716"/>
          <cell r="X716" t="str">
            <v>C4H8O</v>
          </cell>
        </row>
        <row r="717">
          <cell r="B717" t="str">
            <v>110-03-2</v>
          </cell>
          <cell r="C717" t="str">
            <v>110-03-2</v>
          </cell>
          <cell r="D717"/>
          <cell r="E717">
            <v>0</v>
          </cell>
          <cell r="F717"/>
          <cell r="G717"/>
          <cell r="H717" t="str">
            <v>2,5-Dimethyl-2,5-hexanediol</v>
          </cell>
          <cell r="I717"/>
          <cell r="J717"/>
          <cell r="K717"/>
          <cell r="L717"/>
          <cell r="M717"/>
          <cell r="N717"/>
          <cell r="O717"/>
          <cell r="P717"/>
          <cell r="Q717"/>
          <cell r="R717"/>
          <cell r="S717"/>
          <cell r="T717"/>
          <cell r="U717"/>
          <cell r="V717"/>
          <cell r="W717"/>
          <cell r="X717" t="str">
            <v>C8H18O2</v>
          </cell>
        </row>
        <row r="718">
          <cell r="B718" t="str">
            <v>110-05-4</v>
          </cell>
          <cell r="C718" t="str">
            <v>110-05-4</v>
          </cell>
          <cell r="D718"/>
          <cell r="E718"/>
          <cell r="F718"/>
          <cell r="G718"/>
          <cell r="H718" t="str">
            <v>Di-tert-butyl peroxide</v>
          </cell>
          <cell r="I718" t="str">
            <v>TERT-BUTYL PEROXIDE</v>
          </cell>
          <cell r="J718"/>
          <cell r="K718"/>
          <cell r="L718"/>
          <cell r="M718"/>
          <cell r="N718"/>
          <cell r="O718"/>
          <cell r="P718"/>
          <cell r="Q718"/>
          <cell r="R718"/>
          <cell r="S718"/>
          <cell r="T718"/>
          <cell r="U718"/>
          <cell r="V718"/>
          <cell r="W718"/>
          <cell r="X718" t="str">
            <v>C8H18O2</v>
          </cell>
        </row>
        <row r="719">
          <cell r="B719" t="str">
            <v>110-12-3</v>
          </cell>
          <cell r="C719" t="str">
            <v>110-12-3</v>
          </cell>
          <cell r="D719"/>
          <cell r="E719">
            <v>0</v>
          </cell>
          <cell r="F719"/>
          <cell r="G719"/>
          <cell r="H719" t="str">
            <v>2-Hexanone, 5-methyl-</v>
          </cell>
          <cell r="I719"/>
          <cell r="J719"/>
          <cell r="K719" t="str">
            <v>Swiss ordinance</v>
          </cell>
          <cell r="L719"/>
          <cell r="M719"/>
          <cell r="N719"/>
          <cell r="O719"/>
          <cell r="P719"/>
          <cell r="Q719"/>
          <cell r="R719"/>
          <cell r="S719"/>
          <cell r="T719"/>
          <cell r="U719"/>
          <cell r="V719"/>
          <cell r="W719"/>
          <cell r="X719" t="str">
            <v>C7H14O</v>
          </cell>
        </row>
        <row r="720">
          <cell r="B720" t="str">
            <v>110-15-6</v>
          </cell>
          <cell r="C720" t="str">
            <v>110-15-6</v>
          </cell>
          <cell r="D720"/>
          <cell r="E720"/>
          <cell r="F720"/>
          <cell r="G720"/>
          <cell r="H720" t="str">
            <v>Succinic acid</v>
          </cell>
          <cell r="I720" t="str">
            <v>Succinic acid
Butanedioic acid</v>
          </cell>
          <cell r="J720"/>
          <cell r="K720"/>
          <cell r="L720"/>
          <cell r="M720"/>
          <cell r="N720"/>
          <cell r="O720"/>
          <cell r="P720"/>
          <cell r="Q720"/>
          <cell r="R720"/>
          <cell r="S720"/>
          <cell r="T720"/>
          <cell r="U720"/>
          <cell r="V720"/>
          <cell r="W720"/>
          <cell r="X720" t="str">
            <v>C4H6O4</v>
          </cell>
        </row>
        <row r="721">
          <cell r="B721" t="str">
            <v>110-16-7</v>
          </cell>
          <cell r="C721" t="str">
            <v>110-16-7</v>
          </cell>
          <cell r="D721"/>
          <cell r="E721"/>
          <cell r="F721"/>
          <cell r="G721"/>
          <cell r="H721" t="str">
            <v>Maleic acid</v>
          </cell>
          <cell r="I721" t="str">
            <v>2-Butenedioic acid (Z)-
Cis-butenoic acid</v>
          </cell>
          <cell r="J721"/>
          <cell r="K721"/>
          <cell r="L721"/>
          <cell r="M721"/>
          <cell r="N721"/>
          <cell r="O721"/>
          <cell r="P721"/>
          <cell r="Q721"/>
          <cell r="R721"/>
          <cell r="S721"/>
          <cell r="T721"/>
          <cell r="U721"/>
          <cell r="V721"/>
          <cell r="W721"/>
          <cell r="X721" t="str">
            <v>C4H4O4</v>
          </cell>
        </row>
        <row r="722">
          <cell r="B722" t="str">
            <v>110-17-8</v>
          </cell>
          <cell r="C722" t="str">
            <v>110-17-8</v>
          </cell>
          <cell r="D722"/>
          <cell r="E722"/>
          <cell r="F722"/>
          <cell r="G722"/>
          <cell r="H722" t="str">
            <v>Fumaric acid</v>
          </cell>
          <cell r="I722" t="str">
            <v>2-Butenedioic acid(E)-</v>
          </cell>
          <cell r="J722"/>
          <cell r="K722"/>
          <cell r="L722"/>
          <cell r="M722"/>
          <cell r="N722"/>
          <cell r="O722"/>
          <cell r="P722"/>
          <cell r="Q722"/>
          <cell r="R722"/>
          <cell r="S722"/>
          <cell r="T722"/>
          <cell r="U722"/>
          <cell r="V722"/>
          <cell r="W722"/>
          <cell r="X722" t="str">
            <v>C4H4O4</v>
          </cell>
        </row>
        <row r="723">
          <cell r="B723" t="str">
            <v>110-18-9</v>
          </cell>
          <cell r="C723" t="str">
            <v>110-18-9</v>
          </cell>
          <cell r="D723"/>
          <cell r="E723">
            <v>0</v>
          </cell>
          <cell r="F723"/>
          <cell r="G723"/>
          <cell r="H723" t="str">
            <v>1,2-Ethanediamine, N,N,N',N'-tetramethyl</v>
          </cell>
          <cell r="I723" t="str">
            <v>N,N,N',N'-TETRAMETHYLETHYLENEDIAMINE</v>
          </cell>
          <cell r="J723"/>
          <cell r="K723"/>
          <cell r="L723"/>
          <cell r="M723"/>
          <cell r="N723"/>
          <cell r="O723"/>
          <cell r="P723"/>
          <cell r="Q723"/>
          <cell r="R723"/>
          <cell r="S723"/>
          <cell r="T723"/>
          <cell r="U723"/>
          <cell r="V723"/>
          <cell r="W723"/>
          <cell r="X723" t="str">
            <v>C6H16N2</v>
          </cell>
        </row>
        <row r="724">
          <cell r="B724" t="str">
            <v>110-19-0</v>
          </cell>
          <cell r="C724" t="str">
            <v>110-19-0</v>
          </cell>
          <cell r="D724"/>
          <cell r="E724">
            <v>0</v>
          </cell>
          <cell r="F724"/>
          <cell r="G724"/>
          <cell r="H724" t="str">
            <v>Acetic acid, isobutyl ester</v>
          </cell>
          <cell r="I724" t="str">
            <v>Isobutyl acetate</v>
          </cell>
          <cell r="J724"/>
          <cell r="K724"/>
          <cell r="L724"/>
          <cell r="M724"/>
          <cell r="N724"/>
          <cell r="O724"/>
          <cell r="P724"/>
          <cell r="Q724"/>
          <cell r="R724"/>
          <cell r="S724"/>
          <cell r="T724"/>
          <cell r="U724"/>
          <cell r="V724"/>
          <cell r="W724"/>
          <cell r="X724" t="str">
            <v>C6H12O2</v>
          </cell>
        </row>
        <row r="725">
          <cell r="B725" t="str">
            <v>110-22-5</v>
          </cell>
          <cell r="C725" t="str">
            <v>110-22-5</v>
          </cell>
          <cell r="D725"/>
          <cell r="E725"/>
          <cell r="F725"/>
          <cell r="G725"/>
          <cell r="H725" t="str">
            <v>DIACETYL PEROXIDE</v>
          </cell>
          <cell r="I725" t="str">
            <v>DIACETYL PEROXIDE</v>
          </cell>
          <cell r="J725"/>
          <cell r="K725"/>
          <cell r="L725"/>
          <cell r="M725"/>
          <cell r="N725"/>
          <cell r="O725"/>
          <cell r="P725"/>
          <cell r="Q725"/>
          <cell r="R725"/>
          <cell r="S725"/>
          <cell r="T725"/>
          <cell r="U725"/>
          <cell r="V725"/>
          <cell r="W725"/>
          <cell r="X725" t="str">
            <v>C4H6O4</v>
          </cell>
        </row>
        <row r="726">
          <cell r="B726" t="str">
            <v>110-25-8</v>
          </cell>
          <cell r="C726" t="str">
            <v>110-25-8</v>
          </cell>
          <cell r="D726"/>
          <cell r="E726"/>
          <cell r="F726"/>
          <cell r="G726"/>
          <cell r="H726" t="str">
            <v>N-Oleyl sarcosine
N-Oleoylsarcosine</v>
          </cell>
          <cell r="I726" t="str">
            <v>OLEOYL SARCOSINE</v>
          </cell>
          <cell r="J726"/>
          <cell r="K726"/>
          <cell r="L726"/>
          <cell r="M726"/>
          <cell r="N726"/>
          <cell r="O726"/>
          <cell r="P726"/>
          <cell r="Q726"/>
          <cell r="R726"/>
          <cell r="S726"/>
          <cell r="T726"/>
          <cell r="U726"/>
          <cell r="V726"/>
          <cell r="W726"/>
          <cell r="X726" t="str">
            <v>C21H39NO3</v>
          </cell>
        </row>
        <row r="727">
          <cell r="B727" t="str">
            <v>110-26-9</v>
          </cell>
          <cell r="C727" t="str">
            <v>110-26-9</v>
          </cell>
          <cell r="D727"/>
          <cell r="E727">
            <v>0</v>
          </cell>
          <cell r="F727"/>
          <cell r="G727"/>
          <cell r="H727" t="str">
            <v>Acrylamide, N,N'-methylenebis-
2-Propenamide, N,N'-methylenebis-</v>
          </cell>
          <cell r="I727" t="str">
            <v>N,N'-METHYLENEBIS(ACRYLAMIDE)
Methylene bisacrylamide
2-Propenamide, N,N'-methylenebis-</v>
          </cell>
          <cell r="J727"/>
          <cell r="K727"/>
          <cell r="L727"/>
          <cell r="M727"/>
          <cell r="N727"/>
          <cell r="O727"/>
          <cell r="P727"/>
          <cell r="Q727"/>
          <cell r="R727"/>
          <cell r="S727"/>
          <cell r="T727"/>
          <cell r="U727"/>
          <cell r="V727"/>
          <cell r="W727"/>
          <cell r="X727" t="str">
            <v>C7H10N2O2</v>
          </cell>
        </row>
        <row r="728">
          <cell r="B728" t="str">
            <v>110-27-0</v>
          </cell>
          <cell r="C728" t="str">
            <v>110-27-0</v>
          </cell>
          <cell r="D728"/>
          <cell r="E728"/>
          <cell r="F728"/>
          <cell r="G728"/>
          <cell r="H728" t="str">
            <v>Myristic acid, isopropyl ester</v>
          </cell>
          <cell r="I728"/>
          <cell r="J728"/>
          <cell r="K728" t="str">
            <v>Swiss ordinance</v>
          </cell>
          <cell r="L728"/>
          <cell r="M728"/>
          <cell r="N728"/>
          <cell r="O728"/>
          <cell r="P728"/>
          <cell r="Q728"/>
          <cell r="R728"/>
          <cell r="S728"/>
          <cell r="T728"/>
          <cell r="U728"/>
          <cell r="V728"/>
          <cell r="W728"/>
          <cell r="X728" t="str">
            <v>C17H34O2</v>
          </cell>
        </row>
        <row r="729">
          <cell r="B729" t="str">
            <v>110-29-2</v>
          </cell>
          <cell r="C729" t="str">
            <v>110-29-2</v>
          </cell>
          <cell r="D729"/>
          <cell r="E729"/>
          <cell r="F729"/>
          <cell r="G729"/>
          <cell r="H729" t="str">
            <v>Adipic acid, n-decyl-, n-octyl ester
Adipic acid, n-decyl n-octyl ester</v>
          </cell>
          <cell r="I729" t="str">
            <v>DECYL OCTYL ADIPATE</v>
          </cell>
          <cell r="J729"/>
          <cell r="K729"/>
          <cell r="L729"/>
          <cell r="M729"/>
          <cell r="N729"/>
          <cell r="O729"/>
          <cell r="P729"/>
          <cell r="Q729"/>
          <cell r="R729"/>
          <cell r="S729"/>
          <cell r="T729"/>
          <cell r="U729"/>
          <cell r="V729"/>
          <cell r="W729"/>
          <cell r="X729" t="str">
            <v>C24H46O4</v>
          </cell>
        </row>
        <row r="730">
          <cell r="B730" t="str">
            <v>110-30-5</v>
          </cell>
          <cell r="C730" t="str">
            <v>110-30-5</v>
          </cell>
          <cell r="D730"/>
          <cell r="E730"/>
          <cell r="F730"/>
          <cell r="G730"/>
          <cell r="H730" t="str">
            <v>N,N'-Ethylenebisstearamide</v>
          </cell>
          <cell r="I730" t="str">
            <v>N,N'-DISTEAROYLETHYLENEDIAMINE
Octadecanamide, N,N'-1,2-ethanediyl bis-
Ethylene distearamide
N,N'-Ethylene bis(stearamide)</v>
          </cell>
          <cell r="J730"/>
          <cell r="K730"/>
          <cell r="L730"/>
          <cell r="M730"/>
          <cell r="N730"/>
          <cell r="O730"/>
          <cell r="P730"/>
          <cell r="Q730"/>
          <cell r="R730"/>
          <cell r="S730"/>
          <cell r="T730"/>
          <cell r="U730"/>
          <cell r="V730"/>
          <cell r="W730"/>
          <cell r="X730" t="str">
            <v>C38H76N2O2</v>
          </cell>
        </row>
        <row r="731">
          <cell r="B731" t="str">
            <v>110-31-6</v>
          </cell>
          <cell r="C731" t="str">
            <v>110-31-6</v>
          </cell>
          <cell r="D731"/>
          <cell r="E731"/>
          <cell r="F731"/>
          <cell r="G731"/>
          <cell r="H731" t="str">
            <v>N,N'-Ethylenebisoleamide</v>
          </cell>
          <cell r="I731" t="str">
            <v>N,N'-DIOLEOYLETHYLENEDIAMINE
N,N'-Ethane-1,2-diylbisoleamide
9-Octadecenamide, N,N'-1,2-ethanediylbis-, (Z,Z)-</v>
          </cell>
          <cell r="J731"/>
          <cell r="K731"/>
          <cell r="L731"/>
          <cell r="M731"/>
          <cell r="N731"/>
          <cell r="O731"/>
          <cell r="P731"/>
          <cell r="Q731"/>
          <cell r="R731"/>
          <cell r="S731"/>
          <cell r="T731"/>
          <cell r="U731"/>
          <cell r="V731"/>
          <cell r="W731"/>
          <cell r="X731" t="str">
            <v>C38H72N2O2</v>
          </cell>
        </row>
        <row r="732">
          <cell r="B732" t="str">
            <v>110-34-9</v>
          </cell>
          <cell r="C732" t="str">
            <v>110-34-9</v>
          </cell>
          <cell r="D732"/>
          <cell r="E732"/>
          <cell r="F732"/>
          <cell r="G732"/>
          <cell r="H732" t="str">
            <v>Palmitic acid, isobutyl ester</v>
          </cell>
          <cell r="I732" t="str">
            <v>Hexadecanoic acid, isobutyl ester
ISOBUTYL PALMITATE
Isobutyl hexadecanoate
2-Methylpropyl hexadecanoate</v>
          </cell>
          <cell r="J732"/>
          <cell r="K732"/>
          <cell r="L732"/>
          <cell r="M732"/>
          <cell r="N732"/>
          <cell r="O732"/>
          <cell r="P732"/>
          <cell r="Q732"/>
          <cell r="R732"/>
          <cell r="S732"/>
          <cell r="T732"/>
          <cell r="U732"/>
          <cell r="V732"/>
          <cell r="W732"/>
          <cell r="X732" t="str">
            <v>C20H40O2</v>
          </cell>
        </row>
        <row r="733">
          <cell r="B733" t="str">
            <v xml:space="preserve">110-40-7
</v>
          </cell>
          <cell r="C733" t="e">
            <v>#N/A</v>
          </cell>
          <cell r="D733"/>
          <cell r="E733"/>
          <cell r="F733"/>
          <cell r="G733"/>
          <cell r="H733" t="str">
            <v xml:space="preserve">Sebacic acid, diethyl ester
</v>
          </cell>
          <cell r="I733" t="str">
            <v>Diethyl sebacate
Decanedioic acid, diethyl ester
Diethyl decanedioate
DES</v>
          </cell>
          <cell r="J733"/>
          <cell r="K733"/>
          <cell r="L733"/>
          <cell r="M733"/>
          <cell r="N733"/>
          <cell r="O733"/>
          <cell r="P733"/>
          <cell r="Q733"/>
          <cell r="R733"/>
          <cell r="S733"/>
          <cell r="T733"/>
          <cell r="U733"/>
          <cell r="V733"/>
          <cell r="W733"/>
          <cell r="X733" t="str">
            <v>C14H26O4</v>
          </cell>
        </row>
        <row r="734">
          <cell r="B734" t="str">
            <v>110-43-0</v>
          </cell>
          <cell r="C734" t="str">
            <v>110-43-0</v>
          </cell>
          <cell r="D734"/>
          <cell r="E734">
            <v>0</v>
          </cell>
          <cell r="F734"/>
          <cell r="G734"/>
          <cell r="H734" t="str">
            <v>2-Heptanone</v>
          </cell>
          <cell r="I734"/>
          <cell r="J734"/>
          <cell r="K734" t="str">
            <v>Swiss ordinance</v>
          </cell>
          <cell r="L734"/>
          <cell r="M734"/>
          <cell r="N734"/>
          <cell r="O734"/>
          <cell r="P734"/>
          <cell r="Q734"/>
          <cell r="R734"/>
          <cell r="S734"/>
          <cell r="T734"/>
          <cell r="U734"/>
          <cell r="V734"/>
          <cell r="W734"/>
          <cell r="X734" t="str">
            <v>C7H14O</v>
          </cell>
        </row>
        <row r="735">
          <cell r="B735" t="str">
            <v>110-44-1</v>
          </cell>
          <cell r="C735" t="str">
            <v>110-44-1</v>
          </cell>
          <cell r="D735"/>
          <cell r="E735"/>
          <cell r="F735"/>
          <cell r="G735"/>
          <cell r="H735" t="str">
            <v>Sorbic acid</v>
          </cell>
          <cell r="I735" t="str">
            <v>SORBIC ACID
Sorbic acid
2,4-Hexadienoic acid, (E,E)-</v>
          </cell>
          <cell r="J735"/>
          <cell r="K735"/>
          <cell r="L735"/>
          <cell r="M735"/>
          <cell r="N735"/>
          <cell r="O735"/>
          <cell r="P735"/>
          <cell r="Q735"/>
          <cell r="R735"/>
          <cell r="S735"/>
          <cell r="T735"/>
          <cell r="U735"/>
          <cell r="V735"/>
          <cell r="W735"/>
          <cell r="X735" t="str">
            <v>C6H8O2</v>
          </cell>
        </row>
        <row r="736">
          <cell r="B736" t="str">
            <v>110-49-6</v>
          </cell>
          <cell r="C736" t="str">
            <v>110-49-6</v>
          </cell>
          <cell r="D736"/>
          <cell r="E736">
            <v>0</v>
          </cell>
          <cell r="F736"/>
          <cell r="G736"/>
          <cell r="H736" t="str">
            <v>2-Methoxy ethyl acetate</v>
          </cell>
          <cell r="I736" t="str">
            <v>Ethanol, 2-methoxy-, acetate
Methyl gylcol acetate</v>
          </cell>
          <cell r="J736"/>
          <cell r="K736"/>
          <cell r="L736"/>
          <cell r="M736"/>
          <cell r="N736"/>
          <cell r="O736"/>
          <cell r="P736"/>
          <cell r="Q736"/>
          <cell r="R736"/>
          <cell r="S736"/>
          <cell r="T736"/>
          <cell r="U736"/>
          <cell r="V736"/>
          <cell r="W736"/>
          <cell r="X736" t="str">
            <v>C5H10O3</v>
          </cell>
        </row>
        <row r="737">
          <cell r="B737" t="str">
            <v>110-54-3</v>
          </cell>
          <cell r="C737" t="str">
            <v>110-54-3</v>
          </cell>
          <cell r="D737"/>
          <cell r="E737"/>
          <cell r="F737"/>
          <cell r="G737"/>
          <cell r="H737" t="str">
            <v>Hexane</v>
          </cell>
          <cell r="I737"/>
          <cell r="J737"/>
          <cell r="K737"/>
          <cell r="L737"/>
          <cell r="M737"/>
          <cell r="N737"/>
          <cell r="O737"/>
          <cell r="P737"/>
          <cell r="Q737"/>
          <cell r="R737"/>
          <cell r="S737"/>
          <cell r="T737"/>
          <cell r="U737"/>
          <cell r="V737"/>
          <cell r="W737"/>
          <cell r="X737" t="str">
            <v>C6H14</v>
          </cell>
        </row>
        <row r="738">
          <cell r="B738" t="str">
            <v>110553-27-0</v>
          </cell>
          <cell r="C738" t="str">
            <v>110553-27-0</v>
          </cell>
          <cell r="D738"/>
          <cell r="E738">
            <v>0</v>
          </cell>
          <cell r="F738"/>
          <cell r="G738"/>
          <cell r="H738" t="str">
            <v>2,4-Bis(octylthiomethyl)-6-methylphenol</v>
          </cell>
          <cell r="I738" t="str">
            <v>2-METHYL-4,6-BIS((OCTYLTHIO)METHYL)PHENOL
2,4-Bis [(octylthio) methyl]-o-cresol
2,4-Bis(octylthiomethyl)-6-methylphenol
Irganox 1520</v>
          </cell>
          <cell r="J738"/>
          <cell r="K738"/>
          <cell r="L738"/>
          <cell r="M738"/>
          <cell r="N738"/>
          <cell r="O738"/>
          <cell r="P738"/>
          <cell r="Q738"/>
          <cell r="R738"/>
          <cell r="S738"/>
          <cell r="T738"/>
          <cell r="U738"/>
          <cell r="V738"/>
          <cell r="W738"/>
          <cell r="X738" t="str">
            <v>C25H44OS2</v>
          </cell>
        </row>
        <row r="739">
          <cell r="B739" t="str">
            <v>110-60-1</v>
          </cell>
          <cell r="C739" t="str">
            <v>110-60-1</v>
          </cell>
          <cell r="D739"/>
          <cell r="E739">
            <v>0</v>
          </cell>
          <cell r="F739"/>
          <cell r="G739"/>
          <cell r="H739" t="str">
            <v>1,4-Butanediamine</v>
          </cell>
          <cell r="I739" t="str">
            <v>1,4-BUTANEDIAMINE
1,4-Diaminobutane</v>
          </cell>
          <cell r="J739"/>
          <cell r="K739"/>
          <cell r="L739"/>
          <cell r="M739"/>
          <cell r="N739"/>
          <cell r="O739"/>
          <cell r="P739"/>
          <cell r="Q739"/>
          <cell r="R739"/>
          <cell r="S739"/>
          <cell r="T739"/>
          <cell r="U739"/>
          <cell r="V739"/>
          <cell r="W739"/>
          <cell r="X739" t="str">
            <v>C4H12N2</v>
          </cell>
        </row>
        <row r="740">
          <cell r="B740" t="str">
            <v>110-63-4</v>
          </cell>
          <cell r="C740" t="str">
            <v>110-63-4</v>
          </cell>
          <cell r="D740"/>
          <cell r="E740">
            <v>0</v>
          </cell>
          <cell r="F740"/>
          <cell r="G740"/>
          <cell r="H740" t="str">
            <v>1,4-Butanediol</v>
          </cell>
          <cell r="I740" t="str">
            <v>1,4-BUTYLENE GLYCOL
BDO</v>
          </cell>
          <cell r="J740"/>
          <cell r="K740"/>
          <cell r="L740"/>
          <cell r="M740"/>
          <cell r="N740"/>
          <cell r="O740"/>
          <cell r="P740"/>
          <cell r="Q740"/>
          <cell r="R740"/>
          <cell r="S740"/>
          <cell r="T740"/>
          <cell r="U740"/>
          <cell r="V740"/>
          <cell r="W740"/>
          <cell r="X740" t="str">
            <v>C4H10O2</v>
          </cell>
        </row>
        <row r="741">
          <cell r="B741" t="str">
            <v>110-64-5</v>
          </cell>
          <cell r="C741" t="str">
            <v>110-64-5</v>
          </cell>
          <cell r="D741"/>
          <cell r="E741">
            <v>0</v>
          </cell>
          <cell r="F741"/>
          <cell r="G741"/>
          <cell r="H741" t="str">
            <v>2-Buten-1,4-diol</v>
          </cell>
          <cell r="I741"/>
          <cell r="J741"/>
          <cell r="K741"/>
          <cell r="L741"/>
          <cell r="M741"/>
          <cell r="N741"/>
          <cell r="O741"/>
          <cell r="P741"/>
          <cell r="Q741"/>
          <cell r="R741"/>
          <cell r="S741"/>
          <cell r="T741"/>
          <cell r="U741"/>
          <cell r="V741"/>
          <cell r="W741"/>
          <cell r="X741" t="str">
            <v>C4H8O2</v>
          </cell>
        </row>
        <row r="742">
          <cell r="B742" t="str">
            <v>110-65-6</v>
          </cell>
          <cell r="C742" t="str">
            <v>110-65-6</v>
          </cell>
          <cell r="D742"/>
          <cell r="E742">
            <v>0</v>
          </cell>
          <cell r="F742"/>
          <cell r="G742"/>
          <cell r="H742" t="str">
            <v>2-Butyne-1,4-diol</v>
          </cell>
          <cell r="I742"/>
          <cell r="J742"/>
          <cell r="K742"/>
          <cell r="L742"/>
          <cell r="M742"/>
          <cell r="N742"/>
          <cell r="O742"/>
          <cell r="P742"/>
          <cell r="Q742"/>
          <cell r="R742"/>
          <cell r="S742"/>
          <cell r="T742"/>
          <cell r="U742"/>
          <cell r="V742"/>
          <cell r="W742"/>
          <cell r="X742" t="str">
            <v>C4H6O2</v>
          </cell>
        </row>
        <row r="743">
          <cell r="B743" t="str">
            <v>110675-26-8</v>
          </cell>
          <cell r="C743" t="str">
            <v>110675-26-8</v>
          </cell>
          <cell r="D743"/>
          <cell r="E743">
            <v>0</v>
          </cell>
          <cell r="F743"/>
          <cell r="G743"/>
          <cell r="H743" t="str">
            <v>2,4-Bis(dodecylthiomethyl)-6-methylphenol</v>
          </cell>
          <cell r="I743" t="str">
            <v>Phenol, 2,4-bis[(dodecylthio)methyl]-6-methyl
Irganox 1726</v>
          </cell>
          <cell r="J743"/>
          <cell r="K743"/>
          <cell r="L743"/>
          <cell r="M743"/>
          <cell r="N743"/>
          <cell r="O743"/>
          <cell r="P743"/>
          <cell r="Q743"/>
          <cell r="R743"/>
          <cell r="S743"/>
          <cell r="T743"/>
          <cell r="U743"/>
          <cell r="V743"/>
          <cell r="W743"/>
          <cell r="X743" t="str">
            <v>C33H60OS2</v>
          </cell>
        </row>
        <row r="744">
          <cell r="B744" t="str">
            <v>110-67-8</v>
          </cell>
          <cell r="C744" t="str">
            <v>110-67-8</v>
          </cell>
          <cell r="D744"/>
          <cell r="E744"/>
          <cell r="F744"/>
          <cell r="G744"/>
          <cell r="H744" t="str">
            <v>Propionitrile, 3-methoxy-</v>
          </cell>
          <cell r="I744"/>
          <cell r="J744"/>
          <cell r="K744"/>
          <cell r="L744"/>
          <cell r="M744"/>
          <cell r="N744"/>
          <cell r="O744"/>
          <cell r="P744"/>
          <cell r="Q744"/>
          <cell r="R744"/>
          <cell r="S744"/>
          <cell r="T744"/>
          <cell r="U744"/>
          <cell r="V744"/>
          <cell r="W744"/>
          <cell r="X744" t="str">
            <v>C4H7NO</v>
          </cell>
        </row>
        <row r="745">
          <cell r="B745" t="str">
            <v>11067-82-6</v>
          </cell>
          <cell r="C745" t="str">
            <v>11067-82-6</v>
          </cell>
          <cell r="D745"/>
          <cell r="E745"/>
          <cell r="F745"/>
          <cell r="G745"/>
          <cell r="H745" t="str">
            <v>Benezesulfonic acid, tetrapropylene-, sodium salt</v>
          </cell>
          <cell r="I745" t="str">
            <v>Tetrapropylene benzene sulphonic acid, sodium salt</v>
          </cell>
          <cell r="J745"/>
          <cell r="K745"/>
          <cell r="L745"/>
          <cell r="M745"/>
          <cell r="N745"/>
          <cell r="O745"/>
          <cell r="P745"/>
          <cell r="Q745"/>
          <cell r="R745"/>
          <cell r="S745"/>
          <cell r="T745"/>
          <cell r="U745"/>
          <cell r="V745"/>
          <cell r="W745"/>
          <cell r="X745" t="str">
            <v>C18H29NaO3S</v>
          </cell>
        </row>
        <row r="746">
          <cell r="B746" t="str">
            <v>110-71-4</v>
          </cell>
          <cell r="C746" t="str">
            <v>110-71-4</v>
          </cell>
          <cell r="D746"/>
          <cell r="E746"/>
          <cell r="F746"/>
          <cell r="G746"/>
          <cell r="H746" t="str">
            <v>Ethyleneglycol dimethyl ether</v>
          </cell>
          <cell r="I746" t="str">
            <v>1,2-Dimethoxyethane 
EGDME</v>
          </cell>
          <cell r="J746"/>
          <cell r="K746"/>
          <cell r="L746"/>
          <cell r="M746"/>
          <cell r="N746"/>
          <cell r="O746"/>
          <cell r="P746"/>
          <cell r="Q746"/>
          <cell r="R746"/>
          <cell r="S746"/>
          <cell r="T746"/>
          <cell r="U746"/>
          <cell r="V746"/>
          <cell r="W746"/>
          <cell r="X746" t="str">
            <v>C4H10O2</v>
          </cell>
        </row>
        <row r="747">
          <cell r="B747" t="str">
            <v>110-73-6</v>
          </cell>
          <cell r="C747" t="str">
            <v>110-73-6</v>
          </cell>
          <cell r="D747"/>
          <cell r="E747"/>
          <cell r="F747"/>
          <cell r="G747"/>
          <cell r="H747" t="str">
            <v>Ethanol, 2-(ethylamino)-</v>
          </cell>
          <cell r="I747"/>
          <cell r="J747"/>
          <cell r="K747"/>
          <cell r="L747"/>
          <cell r="M747"/>
          <cell r="N747"/>
          <cell r="O747"/>
          <cell r="P747"/>
          <cell r="Q747"/>
          <cell r="R747"/>
          <cell r="S747"/>
          <cell r="T747"/>
          <cell r="U747"/>
          <cell r="V747"/>
          <cell r="W747"/>
          <cell r="X747" t="str">
            <v>C4H11NO</v>
          </cell>
        </row>
        <row r="748">
          <cell r="B748" t="str">
            <v>110-75-8</v>
          </cell>
          <cell r="C748" t="str">
            <v>110-75-8</v>
          </cell>
          <cell r="D748"/>
          <cell r="E748"/>
          <cell r="F748"/>
          <cell r="G748"/>
          <cell r="H748" t="str">
            <v>Chloroethyl vinyl ether</v>
          </cell>
          <cell r="I748"/>
          <cell r="J748"/>
          <cell r="K748"/>
          <cell r="L748"/>
          <cell r="M748"/>
          <cell r="N748"/>
          <cell r="O748"/>
          <cell r="P748"/>
          <cell r="Q748"/>
          <cell r="R748"/>
          <cell r="S748"/>
          <cell r="T748"/>
          <cell r="U748"/>
          <cell r="V748"/>
          <cell r="W748"/>
          <cell r="X748" t="str">
            <v>C4H7ClO</v>
          </cell>
        </row>
        <row r="749">
          <cell r="B749" t="str">
            <v>110-76-9</v>
          </cell>
          <cell r="C749" t="str">
            <v>110-76-9</v>
          </cell>
          <cell r="D749"/>
          <cell r="E749"/>
          <cell r="F749"/>
          <cell r="G749"/>
          <cell r="H749" t="str">
            <v>Ethylamine, 2-ethoxy-</v>
          </cell>
          <cell r="I749"/>
          <cell r="J749"/>
          <cell r="K749"/>
          <cell r="L749"/>
          <cell r="M749"/>
          <cell r="N749"/>
          <cell r="O749"/>
          <cell r="P749"/>
          <cell r="Q749"/>
          <cell r="R749"/>
          <cell r="S749"/>
          <cell r="T749"/>
          <cell r="U749"/>
          <cell r="V749"/>
          <cell r="W749"/>
          <cell r="X749" t="str">
            <v>C4H11NO</v>
          </cell>
        </row>
        <row r="750">
          <cell r="B750" t="str">
            <v>110-80-5</v>
          </cell>
          <cell r="C750" t="str">
            <v>110-80-5</v>
          </cell>
          <cell r="D750"/>
          <cell r="E750">
            <v>0</v>
          </cell>
          <cell r="F750"/>
          <cell r="G750"/>
          <cell r="H750" t="str">
            <v>2-Ethoxy ethanol</v>
          </cell>
          <cell r="I750" t="str">
            <v>ETHYLENE GLYCOL MONOETHYL ETHER
Ethyleneglycol monoethyl ether
Dowanol EE
2-Ethoxy ethanol</v>
          </cell>
          <cell r="J750"/>
          <cell r="K750"/>
          <cell r="L750"/>
          <cell r="M750"/>
          <cell r="N750"/>
          <cell r="O750"/>
          <cell r="P750"/>
          <cell r="Q750"/>
          <cell r="R750"/>
          <cell r="S750"/>
          <cell r="T750"/>
          <cell r="U750"/>
          <cell r="V750"/>
          <cell r="W750"/>
          <cell r="X750" t="str">
            <v>C4H10O2</v>
          </cell>
        </row>
        <row r="751">
          <cell r="B751" t="str">
            <v>110-82-7</v>
          </cell>
          <cell r="C751" t="str">
            <v>110-82-7</v>
          </cell>
          <cell r="D751"/>
          <cell r="E751"/>
          <cell r="F751"/>
          <cell r="G751"/>
          <cell r="H751" t="str">
            <v>Cyclohexane</v>
          </cell>
          <cell r="I751"/>
          <cell r="J751"/>
          <cell r="K751"/>
          <cell r="L751"/>
          <cell r="M751"/>
          <cell r="N751"/>
          <cell r="O751"/>
          <cell r="P751"/>
          <cell r="Q751"/>
          <cell r="R751"/>
          <cell r="S751"/>
          <cell r="T751"/>
          <cell r="U751"/>
          <cell r="V751"/>
          <cell r="W751"/>
          <cell r="X751" t="str">
            <v>C6H12</v>
          </cell>
        </row>
        <row r="752">
          <cell r="B752" t="str">
            <v>110-83-8</v>
          </cell>
          <cell r="C752" t="str">
            <v>110-83-8</v>
          </cell>
          <cell r="D752"/>
          <cell r="E752"/>
          <cell r="F752"/>
          <cell r="G752"/>
          <cell r="H752" t="str">
            <v>Cyclohexene</v>
          </cell>
          <cell r="I752"/>
          <cell r="J752"/>
          <cell r="K752"/>
          <cell r="L752"/>
          <cell r="M752"/>
          <cell r="N752"/>
          <cell r="O752"/>
          <cell r="P752"/>
          <cell r="Q752"/>
          <cell r="R752"/>
          <cell r="S752"/>
          <cell r="T752"/>
          <cell r="U752"/>
          <cell r="V752"/>
          <cell r="W752"/>
          <cell r="X752" t="str">
            <v>C6H10</v>
          </cell>
        </row>
        <row r="753">
          <cell r="B753" t="str">
            <v>11084-85-8</v>
          </cell>
          <cell r="C753" t="str">
            <v>11084-85-8</v>
          </cell>
          <cell r="D753"/>
          <cell r="E753"/>
          <cell r="F753"/>
          <cell r="G753"/>
          <cell r="H753" t="str">
            <v>Sodium hypochlorite phosphate</v>
          </cell>
          <cell r="I753" t="str">
            <v>Sodium hypochlorite phosphate</v>
          </cell>
          <cell r="J753"/>
          <cell r="K753"/>
          <cell r="L753"/>
          <cell r="M753"/>
          <cell r="N753"/>
          <cell r="O753"/>
          <cell r="P753"/>
          <cell r="Q753"/>
          <cell r="R753"/>
          <cell r="S753"/>
          <cell r="T753"/>
          <cell r="U753"/>
          <cell r="V753"/>
          <cell r="W753"/>
          <cell r="X753" t="str">
            <v>ClNa13O17P4</v>
          </cell>
        </row>
        <row r="754">
          <cell r="B754" t="str">
            <v>110-85-0</v>
          </cell>
          <cell r="C754" t="str">
            <v>110-85-0</v>
          </cell>
          <cell r="D754"/>
          <cell r="E754"/>
          <cell r="F754"/>
          <cell r="G754"/>
          <cell r="H754" t="str">
            <v>Piperazine</v>
          </cell>
          <cell r="I754" t="str">
            <v>PIPERAZINE</v>
          </cell>
          <cell r="J754"/>
          <cell r="K754"/>
          <cell r="L754"/>
          <cell r="M754"/>
          <cell r="N754"/>
          <cell r="O754"/>
          <cell r="P754"/>
          <cell r="Q754"/>
          <cell r="R754"/>
          <cell r="S754"/>
          <cell r="T754"/>
          <cell r="U754"/>
          <cell r="V754"/>
          <cell r="W754"/>
          <cell r="X754" t="str">
            <v>C4H10N2</v>
          </cell>
        </row>
        <row r="755">
          <cell r="B755" t="str">
            <v>110-86-1</v>
          </cell>
          <cell r="C755" t="str">
            <v>110-86-1</v>
          </cell>
          <cell r="D755"/>
          <cell r="E755"/>
          <cell r="F755"/>
          <cell r="G755"/>
          <cell r="H755" t="str">
            <v>Pyridine</v>
          </cell>
          <cell r="I755"/>
          <cell r="J755"/>
          <cell r="K755"/>
          <cell r="L755"/>
          <cell r="M755"/>
          <cell r="N755"/>
          <cell r="O755"/>
          <cell r="P755"/>
          <cell r="Q755"/>
          <cell r="R755"/>
          <cell r="S755"/>
          <cell r="T755"/>
          <cell r="U755"/>
          <cell r="V755"/>
          <cell r="W755"/>
          <cell r="X755" t="str">
            <v>C5H5N</v>
          </cell>
        </row>
        <row r="756">
          <cell r="B756" t="str">
            <v>110-87-2</v>
          </cell>
          <cell r="C756" t="str">
            <v>110-87-2</v>
          </cell>
          <cell r="D756"/>
          <cell r="E756">
            <v>0</v>
          </cell>
          <cell r="F756"/>
          <cell r="G756"/>
          <cell r="H756" t="str">
            <v>2H-Pyran, 3,4-dihydro-</v>
          </cell>
          <cell r="I756"/>
          <cell r="J756"/>
          <cell r="K756"/>
          <cell r="L756"/>
          <cell r="M756"/>
          <cell r="N756"/>
          <cell r="O756"/>
          <cell r="P756"/>
          <cell r="Q756"/>
          <cell r="R756"/>
          <cell r="S756"/>
          <cell r="T756"/>
          <cell r="U756"/>
          <cell r="V756"/>
          <cell r="W756"/>
          <cell r="X756" t="str">
            <v>C5H8O</v>
          </cell>
        </row>
        <row r="757">
          <cell r="B757" t="str">
            <v>11087-88-0</v>
          </cell>
          <cell r="C757" t="str">
            <v>11087-88-0</v>
          </cell>
          <cell r="D757"/>
          <cell r="E757"/>
          <cell r="F757"/>
          <cell r="G757"/>
          <cell r="H757" t="str">
            <v>Isooctyl epoxystearate</v>
          </cell>
          <cell r="I757"/>
          <cell r="J757"/>
          <cell r="K757"/>
          <cell r="L757"/>
          <cell r="M757"/>
          <cell r="N757"/>
          <cell r="O757"/>
          <cell r="P757"/>
          <cell r="Q757"/>
          <cell r="R757"/>
          <cell r="S757"/>
          <cell r="T757"/>
          <cell r="U757"/>
          <cell r="V757"/>
          <cell r="W757"/>
          <cell r="X757" t="str">
            <v>C26H50O3</v>
          </cell>
        </row>
        <row r="758">
          <cell r="B758" t="str">
            <v>110-88-3</v>
          </cell>
          <cell r="C758" t="str">
            <v>110-88-3</v>
          </cell>
          <cell r="D758"/>
          <cell r="E758"/>
          <cell r="F758"/>
          <cell r="G758"/>
          <cell r="H758" t="str">
            <v>Trioxane</v>
          </cell>
          <cell r="I758" t="str">
            <v>1,3,5-Trioxan
Aldeform
Formaldehyde, trimer 
1,3,5-TRIOXACYCLOHEXANE
Metaformaldehyd
Paraformal</v>
          </cell>
          <cell r="J758"/>
          <cell r="K758"/>
          <cell r="L758"/>
          <cell r="M758"/>
          <cell r="N758"/>
          <cell r="O758"/>
          <cell r="P758"/>
          <cell r="Q758"/>
          <cell r="R758"/>
          <cell r="S758"/>
          <cell r="T758"/>
          <cell r="U758"/>
          <cell r="V758"/>
          <cell r="W758"/>
          <cell r="X758" t="str">
            <v>C3H6O3</v>
          </cell>
        </row>
        <row r="759">
          <cell r="B759" t="str">
            <v>110-89-4</v>
          </cell>
          <cell r="C759" t="str">
            <v>110-89-4</v>
          </cell>
          <cell r="D759"/>
          <cell r="E759"/>
          <cell r="F759"/>
          <cell r="G759"/>
          <cell r="H759" t="str">
            <v>Piperidine</v>
          </cell>
          <cell r="I759"/>
          <cell r="J759"/>
          <cell r="K759"/>
          <cell r="L759"/>
          <cell r="M759"/>
          <cell r="N759"/>
          <cell r="O759"/>
          <cell r="P759"/>
          <cell r="Q759"/>
          <cell r="R759"/>
          <cell r="S759"/>
          <cell r="T759"/>
          <cell r="U759"/>
          <cell r="V759"/>
          <cell r="W759"/>
          <cell r="X759" t="str">
            <v>C5H11N</v>
          </cell>
        </row>
        <row r="760">
          <cell r="B760" t="str">
            <v>110-91-8</v>
          </cell>
          <cell r="C760" t="str">
            <v>110-91-8</v>
          </cell>
          <cell r="D760"/>
          <cell r="E760"/>
          <cell r="F760"/>
          <cell r="G760"/>
          <cell r="H760" t="str">
            <v>Morpholine</v>
          </cell>
          <cell r="I760" t="str">
            <v>MORPHOLINE</v>
          </cell>
          <cell r="J760"/>
          <cell r="K760"/>
          <cell r="L760"/>
          <cell r="M760"/>
          <cell r="N760"/>
          <cell r="O760"/>
          <cell r="P760"/>
          <cell r="Q760"/>
          <cell r="R760"/>
          <cell r="S760"/>
          <cell r="T760"/>
          <cell r="U760"/>
          <cell r="V760"/>
          <cell r="W760"/>
          <cell r="X760" t="str">
            <v>C4H9NO</v>
          </cell>
        </row>
        <row r="761">
          <cell r="B761" t="str">
            <v>110-94-1</v>
          </cell>
          <cell r="C761" t="str">
            <v>110-94-1</v>
          </cell>
          <cell r="D761"/>
          <cell r="E761"/>
          <cell r="F761"/>
          <cell r="G761"/>
          <cell r="H761" t="str">
            <v>Glutaric acid</v>
          </cell>
          <cell r="I761" t="str">
            <v>Pentanedioic acid</v>
          </cell>
          <cell r="J761"/>
          <cell r="K761"/>
          <cell r="L761"/>
          <cell r="M761"/>
          <cell r="N761"/>
          <cell r="O761"/>
          <cell r="P761"/>
          <cell r="Q761"/>
          <cell r="R761"/>
          <cell r="S761"/>
          <cell r="T761"/>
          <cell r="U761"/>
          <cell r="V761"/>
          <cell r="W761"/>
          <cell r="X761" t="str">
            <v>C5H8O4</v>
          </cell>
        </row>
        <row r="762">
          <cell r="B762" t="str">
            <v>110-95-2</v>
          </cell>
          <cell r="C762" t="str">
            <v>110-95-2</v>
          </cell>
          <cell r="D762"/>
          <cell r="E762"/>
          <cell r="F762"/>
          <cell r="G762"/>
          <cell r="H762" t="str">
            <v>N,N,N',N'-Tetramethyl-1,3-diaminopropane</v>
          </cell>
          <cell r="I762"/>
          <cell r="J762"/>
          <cell r="K762" t="str">
            <v>Swiss ordinance</v>
          </cell>
          <cell r="L762"/>
          <cell r="M762"/>
          <cell r="N762"/>
          <cell r="O762"/>
          <cell r="P762"/>
          <cell r="Q762"/>
          <cell r="R762"/>
          <cell r="S762"/>
          <cell r="T762"/>
          <cell r="U762"/>
          <cell r="V762"/>
          <cell r="W762"/>
          <cell r="X762" t="str">
            <v>C7H18N2</v>
          </cell>
        </row>
        <row r="763">
          <cell r="B763" t="str">
            <v>110-97-4</v>
          </cell>
          <cell r="C763" t="str">
            <v>110-97-4</v>
          </cell>
          <cell r="D763"/>
          <cell r="E763">
            <v>0</v>
          </cell>
          <cell r="F763"/>
          <cell r="G763"/>
          <cell r="H763" t="str">
            <v>2-Propanol, 1,1'-iminodi-
Diisopropanolamine</v>
          </cell>
          <cell r="I763"/>
          <cell r="J763"/>
          <cell r="K763"/>
          <cell r="L763"/>
          <cell r="M763"/>
          <cell r="N763"/>
          <cell r="O763"/>
          <cell r="P763"/>
          <cell r="Q763"/>
          <cell r="R763"/>
          <cell r="S763"/>
          <cell r="T763"/>
          <cell r="U763"/>
          <cell r="V763"/>
          <cell r="W763"/>
          <cell r="X763" t="str">
            <v>C6H15NO2</v>
          </cell>
        </row>
        <row r="764">
          <cell r="B764" t="str">
            <v>11097-59-9</v>
          </cell>
          <cell r="C764" t="str">
            <v>11097-59-9</v>
          </cell>
          <cell r="D764"/>
          <cell r="E764"/>
          <cell r="F764"/>
          <cell r="G764"/>
          <cell r="H764" t="str">
            <v>Aluminium magnesium carbonate hydroxide</v>
          </cell>
          <cell r="I764" t="str">
            <v>Magnesium aluminium hydroxide carbonate
Aluminium magnesium carbonate hydroxide</v>
          </cell>
          <cell r="J764"/>
          <cell r="K764"/>
          <cell r="L764"/>
          <cell r="M764"/>
          <cell r="N764"/>
          <cell r="O764"/>
          <cell r="P764"/>
          <cell r="Q764"/>
          <cell r="R764"/>
          <cell r="S764"/>
          <cell r="T764"/>
          <cell r="U764"/>
          <cell r="V764"/>
          <cell r="W764"/>
          <cell r="X764" t="str">
            <v>CH16Al2Mg6O19</v>
          </cell>
        </row>
        <row r="765">
          <cell r="B765" t="str">
            <v>110-98-5</v>
          </cell>
          <cell r="C765" t="str">
            <v>110-98-5</v>
          </cell>
          <cell r="D765"/>
          <cell r="E765"/>
          <cell r="F765"/>
          <cell r="G765"/>
          <cell r="H765" t="str">
            <v>Dipropyleneglycol</v>
          </cell>
          <cell r="I765" t="str">
            <v>Dipropylene glycol
Bis(2-hydroxypropyl) ether
2-Propanol, 1,1'-oxybis-
Oxydipropanol</v>
          </cell>
          <cell r="J765"/>
          <cell r="K765"/>
          <cell r="L765"/>
          <cell r="M765"/>
          <cell r="N765"/>
          <cell r="O765"/>
          <cell r="P765"/>
          <cell r="Q765"/>
          <cell r="R765"/>
          <cell r="S765"/>
          <cell r="T765"/>
          <cell r="U765"/>
          <cell r="V765"/>
          <cell r="W765"/>
          <cell r="X765" t="str">
            <v>C6H14O3</v>
          </cell>
        </row>
        <row r="766">
          <cell r="B766" t="str">
            <v>11099-06-2</v>
          </cell>
          <cell r="C766" t="str">
            <v>11099-06-2</v>
          </cell>
          <cell r="D766"/>
          <cell r="E766"/>
          <cell r="F766"/>
          <cell r="G766"/>
          <cell r="H766" t="str">
            <v>Silicic acid, ethyl ester</v>
          </cell>
          <cell r="I766" t="str">
            <v>Ethyl Polysilicate</v>
          </cell>
          <cell r="J766"/>
          <cell r="K766"/>
          <cell r="L766"/>
          <cell r="M766"/>
          <cell r="N766"/>
          <cell r="O766"/>
          <cell r="P766"/>
          <cell r="Q766"/>
          <cell r="R766"/>
          <cell r="S766"/>
          <cell r="T766"/>
          <cell r="U766"/>
          <cell r="V766"/>
          <cell r="W766"/>
          <cell r="X766" t="str">
            <v>C2H6O3Si</v>
          </cell>
        </row>
        <row r="767">
          <cell r="B767" t="str">
            <v>111-05-7</v>
          </cell>
          <cell r="C767" t="str">
            <v>111-05-7</v>
          </cell>
          <cell r="D767"/>
          <cell r="E767">
            <v>0</v>
          </cell>
          <cell r="F767"/>
          <cell r="G767"/>
          <cell r="H767" t="str">
            <v>9-Octadecenamide, N-(2-hydroxypropyl)-, (Z)-</v>
          </cell>
          <cell r="I767" t="str">
            <v>N-(2-hydroxypropyl)oleamide</v>
          </cell>
          <cell r="J767"/>
          <cell r="K767"/>
          <cell r="L767"/>
          <cell r="M767"/>
          <cell r="N767"/>
          <cell r="O767"/>
          <cell r="P767"/>
          <cell r="Q767"/>
          <cell r="R767"/>
          <cell r="S767"/>
          <cell r="T767"/>
          <cell r="U767"/>
          <cell r="V767"/>
          <cell r="W767"/>
          <cell r="X767" t="str">
            <v>C21H41NO2</v>
          </cell>
        </row>
        <row r="768">
          <cell r="B768" t="str">
            <v>111-06-8</v>
          </cell>
          <cell r="C768" t="str">
            <v>111-06-8</v>
          </cell>
          <cell r="D768"/>
          <cell r="E768"/>
          <cell r="F768"/>
          <cell r="G768"/>
          <cell r="H768" t="str">
            <v>Palmitic acid, butyl ester</v>
          </cell>
          <cell r="I768" t="str">
            <v>Butyl palmitate
Butyl hexadecanoate
Hexadecanoic acid, butyl ester</v>
          </cell>
          <cell r="J768"/>
          <cell r="K768"/>
          <cell r="L768"/>
          <cell r="M768"/>
          <cell r="N768"/>
          <cell r="O768"/>
          <cell r="P768"/>
          <cell r="Q768"/>
          <cell r="R768"/>
          <cell r="S768"/>
          <cell r="T768"/>
          <cell r="U768"/>
          <cell r="V768"/>
          <cell r="W768"/>
          <cell r="X768" t="str">
            <v>C20H40O2</v>
          </cell>
        </row>
        <row r="769">
          <cell r="B769" t="str">
            <v>111109-77-4</v>
          </cell>
          <cell r="C769" t="str">
            <v>111109-77-4</v>
          </cell>
          <cell r="D769"/>
          <cell r="E769"/>
          <cell r="F769"/>
          <cell r="G769"/>
          <cell r="H769" t="str">
            <v xml:space="preserve">Dipropylene glycol dimethyl ether (Incompletely Defined Substance) </v>
          </cell>
          <cell r="I769" t="str">
            <v>Dipropyleneglycol dimethyl ether
Dimethoxy dipropyleneglycol
Proglyde DMM (Dow)</v>
          </cell>
          <cell r="J769"/>
          <cell r="K769"/>
          <cell r="L769"/>
          <cell r="M769"/>
          <cell r="N769"/>
          <cell r="O769"/>
          <cell r="P769"/>
          <cell r="Q769"/>
          <cell r="R769"/>
          <cell r="S769"/>
          <cell r="T769"/>
          <cell r="U769"/>
          <cell r="V769"/>
          <cell r="W769"/>
          <cell r="X769" t="str">
            <v>C8H18O3</v>
          </cell>
        </row>
        <row r="770">
          <cell r="B770" t="str">
            <v xml:space="preserve">111-11-5 </v>
          </cell>
          <cell r="C770" t="e">
            <v>#N/A</v>
          </cell>
          <cell r="D770"/>
          <cell r="E770"/>
          <cell r="F770"/>
          <cell r="G770"/>
          <cell r="H770" t="str">
            <v>Methyl caprylate</v>
          </cell>
          <cell r="I770"/>
          <cell r="J770"/>
          <cell r="K770" t="str">
            <v xml:space="preserve">Octanoic acid, methylester </v>
          </cell>
          <cell r="L770"/>
          <cell r="M770"/>
          <cell r="N770"/>
          <cell r="O770"/>
          <cell r="P770" t="str">
            <v>o</v>
          </cell>
          <cell r="Q770"/>
          <cell r="R770"/>
          <cell r="S770"/>
          <cell r="T770"/>
          <cell r="U770">
            <v>734</v>
          </cell>
          <cell r="V770"/>
          <cell r="W770"/>
          <cell r="X770" t="str">
            <v>C9H18O2</v>
          </cell>
        </row>
        <row r="771">
          <cell r="B771" t="str">
            <v>111-14-8</v>
          </cell>
          <cell r="C771" t="str">
            <v>111-14-8</v>
          </cell>
          <cell r="D771"/>
          <cell r="E771"/>
          <cell r="F771"/>
          <cell r="G771"/>
          <cell r="H771" t="str">
            <v>Heptanoic acid</v>
          </cell>
          <cell r="I771"/>
          <cell r="J771"/>
          <cell r="K771"/>
          <cell r="L771"/>
          <cell r="M771"/>
          <cell r="N771"/>
          <cell r="O771"/>
          <cell r="P771"/>
          <cell r="Q771"/>
          <cell r="R771"/>
          <cell r="S771"/>
          <cell r="T771"/>
          <cell r="U771"/>
          <cell r="V771"/>
          <cell r="W771"/>
          <cell r="X771" t="str">
            <v>C7H14O2</v>
          </cell>
        </row>
        <row r="772">
          <cell r="B772" t="str">
            <v>111-15-9</v>
          </cell>
          <cell r="C772" t="str">
            <v>111-15-9</v>
          </cell>
          <cell r="D772"/>
          <cell r="E772">
            <v>0</v>
          </cell>
          <cell r="F772"/>
          <cell r="G772"/>
          <cell r="H772" t="str">
            <v>2-Ethoxy ethyl acetate</v>
          </cell>
          <cell r="I772" t="str">
            <v>ETHYLENE GLYCOL MONOETHYL ETHER ACETATE
Acetic acid, 2-ethoxyethyl ester
2-Ethoxy ethyl acetate
Ethyl glycol acetate</v>
          </cell>
          <cell r="J772"/>
          <cell r="K772"/>
          <cell r="L772"/>
          <cell r="M772"/>
          <cell r="N772"/>
          <cell r="O772"/>
          <cell r="P772"/>
          <cell r="Q772"/>
          <cell r="R772"/>
          <cell r="S772"/>
          <cell r="T772"/>
          <cell r="U772"/>
          <cell r="V772"/>
          <cell r="W772"/>
          <cell r="X772" t="str">
            <v>C6H12O3</v>
          </cell>
        </row>
        <row r="773">
          <cell r="B773" t="str">
            <v>111-16-0</v>
          </cell>
          <cell r="C773" t="str">
            <v>111-16-0</v>
          </cell>
          <cell r="D773"/>
          <cell r="E773"/>
          <cell r="F773"/>
          <cell r="G773"/>
          <cell r="H773" t="str">
            <v>Pimelic acid</v>
          </cell>
          <cell r="I773"/>
          <cell r="J773"/>
          <cell r="K773"/>
          <cell r="L773"/>
          <cell r="M773"/>
          <cell r="N773"/>
          <cell r="O773"/>
          <cell r="P773"/>
          <cell r="Q773"/>
          <cell r="R773"/>
          <cell r="S773"/>
          <cell r="T773"/>
          <cell r="U773"/>
          <cell r="V773"/>
          <cell r="W773"/>
          <cell r="X773" t="str">
            <v>C7H12O4</v>
          </cell>
        </row>
        <row r="774">
          <cell r="B774" t="str">
            <v>111-17-1</v>
          </cell>
          <cell r="C774" t="str">
            <v>111-17-1</v>
          </cell>
          <cell r="D774"/>
          <cell r="E774"/>
          <cell r="F774"/>
          <cell r="G774"/>
          <cell r="H774" t="str">
            <v>Thiodipropionic acid</v>
          </cell>
          <cell r="I774"/>
          <cell r="J774"/>
          <cell r="K774"/>
          <cell r="L774"/>
          <cell r="M774"/>
          <cell r="N774"/>
          <cell r="O774"/>
          <cell r="P774"/>
          <cell r="Q774"/>
          <cell r="R774"/>
          <cell r="S774"/>
          <cell r="T774"/>
          <cell r="U774"/>
          <cell r="V774"/>
          <cell r="W774"/>
          <cell r="X774" t="str">
            <v>C6H10O4S</v>
          </cell>
        </row>
        <row r="775">
          <cell r="B775" t="str">
            <v>11117-11-6</v>
          </cell>
          <cell r="C775" t="str">
            <v>11117-11-6</v>
          </cell>
          <cell r="D775"/>
          <cell r="E775"/>
          <cell r="F775"/>
          <cell r="G775"/>
          <cell r="H775" t="str">
            <v>Benzenesulfonic acid, tetrapropylene, calcium salt</v>
          </cell>
          <cell r="I775"/>
          <cell r="J775"/>
          <cell r="K775"/>
          <cell r="L775"/>
          <cell r="M775"/>
          <cell r="N775"/>
          <cell r="O775"/>
          <cell r="P775"/>
          <cell r="Q775"/>
          <cell r="R775"/>
          <cell r="S775"/>
          <cell r="T775"/>
          <cell r="U775"/>
          <cell r="V775"/>
          <cell r="W775"/>
          <cell r="X775" t="str">
            <v>C36H58CaO6S2</v>
          </cell>
        </row>
        <row r="776">
          <cell r="B776" t="str">
            <v>111-18-2</v>
          </cell>
          <cell r="C776" t="str">
            <v>111-18-2</v>
          </cell>
          <cell r="D776"/>
          <cell r="E776"/>
          <cell r="F776"/>
          <cell r="G776"/>
          <cell r="H776" t="str">
            <v>N,N,N',N'-Tetramethylhexamethylenediamine</v>
          </cell>
          <cell r="I776"/>
          <cell r="J776"/>
          <cell r="K776" t="str">
            <v>Swiss ordinance</v>
          </cell>
          <cell r="L776"/>
          <cell r="M776"/>
          <cell r="N776"/>
          <cell r="O776"/>
          <cell r="P776"/>
          <cell r="Q776"/>
          <cell r="R776"/>
          <cell r="S776"/>
          <cell r="T776"/>
          <cell r="U776"/>
          <cell r="V776"/>
          <cell r="W776"/>
          <cell r="X776" t="str">
            <v>C10H24N2</v>
          </cell>
        </row>
        <row r="777">
          <cell r="B777" t="str">
            <v>111-19-3</v>
          </cell>
          <cell r="C777" t="str">
            <v>111-19-3</v>
          </cell>
          <cell r="D777"/>
          <cell r="E777"/>
          <cell r="F777"/>
          <cell r="G777"/>
          <cell r="H777" t="str">
            <v>Sebacic acid dichloride</v>
          </cell>
          <cell r="I777"/>
          <cell r="J777"/>
          <cell r="K777"/>
          <cell r="L777"/>
          <cell r="M777"/>
          <cell r="N777"/>
          <cell r="O777"/>
          <cell r="P777"/>
          <cell r="Q777"/>
          <cell r="R777"/>
          <cell r="S777"/>
          <cell r="T777"/>
          <cell r="U777"/>
          <cell r="V777"/>
          <cell r="W777"/>
          <cell r="X777" t="str">
            <v>C10H16Cl2O2</v>
          </cell>
        </row>
        <row r="778">
          <cell r="B778" t="str">
            <v>111-20-6</v>
          </cell>
          <cell r="C778" t="str">
            <v>111-20-6</v>
          </cell>
          <cell r="D778"/>
          <cell r="E778"/>
          <cell r="F778"/>
          <cell r="G778"/>
          <cell r="H778" t="str">
            <v>Sebacic acid</v>
          </cell>
          <cell r="I778" t="str">
            <v>decanedioc acid; 1,8-octanedicarboxylic acid</v>
          </cell>
          <cell r="J778"/>
          <cell r="K778"/>
          <cell r="L778"/>
          <cell r="M778"/>
          <cell r="N778"/>
          <cell r="O778"/>
          <cell r="P778"/>
          <cell r="Q778"/>
          <cell r="R778"/>
          <cell r="S778"/>
          <cell r="T778"/>
          <cell r="U778"/>
          <cell r="V778"/>
          <cell r="W778"/>
          <cell r="X778" t="str">
            <v>C10H18O4</v>
          </cell>
        </row>
        <row r="779">
          <cell r="B779" t="str">
            <v>111-21-7</v>
          </cell>
          <cell r="C779" t="str">
            <v>111-21-7</v>
          </cell>
          <cell r="D779"/>
          <cell r="E779"/>
          <cell r="F779"/>
          <cell r="G779"/>
          <cell r="H779" t="str">
            <v>Triethyleneglycol diacetate</v>
          </cell>
          <cell r="I779"/>
          <cell r="J779"/>
          <cell r="K779"/>
          <cell r="L779"/>
          <cell r="M779"/>
          <cell r="N779"/>
          <cell r="O779"/>
          <cell r="P779"/>
          <cell r="Q779"/>
          <cell r="R779"/>
          <cell r="S779"/>
          <cell r="T779"/>
          <cell r="U779"/>
          <cell r="V779"/>
          <cell r="W779"/>
          <cell r="X779" t="str">
            <v>C10H18O6</v>
          </cell>
        </row>
        <row r="780">
          <cell r="B780" t="str">
            <v>1112-39-6</v>
          </cell>
          <cell r="C780" t="str">
            <v>1112-39-6</v>
          </cell>
          <cell r="D780"/>
          <cell r="E780"/>
          <cell r="F780"/>
          <cell r="G780"/>
          <cell r="H780" t="str">
            <v>Silane, dimethoxydimethyl-</v>
          </cell>
          <cell r="I780"/>
          <cell r="J780"/>
          <cell r="K780" t="str">
            <v>Swiss ordinance</v>
          </cell>
          <cell r="L780"/>
          <cell r="M780"/>
          <cell r="N780"/>
          <cell r="O780"/>
          <cell r="P780"/>
          <cell r="Q780"/>
          <cell r="R780"/>
          <cell r="S780"/>
          <cell r="T780"/>
          <cell r="U780"/>
          <cell r="V780"/>
          <cell r="W780"/>
          <cell r="X780" t="str">
            <v>C4H12O2Si</v>
          </cell>
        </row>
        <row r="781">
          <cell r="B781" t="str">
            <v>111-26-2</v>
          </cell>
          <cell r="C781" t="str">
            <v>111-26-2</v>
          </cell>
          <cell r="D781"/>
          <cell r="E781"/>
          <cell r="F781"/>
          <cell r="G781"/>
          <cell r="H781" t="str">
            <v>Hexylamine</v>
          </cell>
          <cell r="I781"/>
          <cell r="J781"/>
          <cell r="K781" t="str">
            <v>Swiss ordinance</v>
          </cell>
          <cell r="L781"/>
          <cell r="M781"/>
          <cell r="N781"/>
          <cell r="O781"/>
          <cell r="P781"/>
          <cell r="Q781"/>
          <cell r="R781"/>
          <cell r="S781"/>
          <cell r="T781"/>
          <cell r="U781"/>
          <cell r="V781"/>
          <cell r="W781"/>
          <cell r="X781" t="str">
            <v>C6H15N</v>
          </cell>
        </row>
        <row r="782">
          <cell r="B782" t="str">
            <v>111-27-3</v>
          </cell>
          <cell r="C782" t="str">
            <v>111-27-3</v>
          </cell>
          <cell r="D782"/>
          <cell r="E782"/>
          <cell r="F782"/>
          <cell r="G782"/>
          <cell r="H782" t="str">
            <v>Hexanol
1-Hexanol</v>
          </cell>
          <cell r="I782"/>
          <cell r="J782"/>
          <cell r="K782"/>
          <cell r="L782"/>
          <cell r="M782"/>
          <cell r="N782"/>
          <cell r="O782"/>
          <cell r="P782"/>
          <cell r="Q782"/>
          <cell r="R782"/>
          <cell r="S782"/>
          <cell r="T782"/>
          <cell r="U782"/>
          <cell r="V782"/>
          <cell r="W782"/>
          <cell r="X782" t="str">
            <v>C6H14O</v>
          </cell>
        </row>
        <row r="783">
          <cell r="B783" t="str">
            <v>111-29-5</v>
          </cell>
          <cell r="C783" t="str">
            <v>111-29-5</v>
          </cell>
          <cell r="D783"/>
          <cell r="E783">
            <v>0</v>
          </cell>
          <cell r="F783"/>
          <cell r="G783"/>
          <cell r="H783" t="str">
            <v>1,5-Pentanediol</v>
          </cell>
          <cell r="I783"/>
          <cell r="J783"/>
          <cell r="K783"/>
          <cell r="L783"/>
          <cell r="M783"/>
          <cell r="N783"/>
          <cell r="O783"/>
          <cell r="P783"/>
          <cell r="Q783"/>
          <cell r="R783"/>
          <cell r="S783"/>
          <cell r="T783"/>
          <cell r="U783"/>
          <cell r="V783"/>
          <cell r="W783"/>
          <cell r="X783" t="str">
            <v>C5H12O2</v>
          </cell>
        </row>
        <row r="784">
          <cell r="B784" t="str">
            <v>111-30-8</v>
          </cell>
          <cell r="C784" t="str">
            <v>111-30-8</v>
          </cell>
          <cell r="D784"/>
          <cell r="E784"/>
          <cell r="F784"/>
          <cell r="G784"/>
          <cell r="H784" t="str">
            <v>Glutaraldehyde
Pentanedial</v>
          </cell>
          <cell r="I784" t="str">
            <v>GLUTARALDEHYDE
Glutardialdehyde
Glutaraldehyde</v>
          </cell>
          <cell r="J784"/>
          <cell r="K784"/>
          <cell r="L784"/>
          <cell r="M784"/>
          <cell r="N784"/>
          <cell r="O784"/>
          <cell r="P784"/>
          <cell r="Q784"/>
          <cell r="R784"/>
          <cell r="S784"/>
          <cell r="T784"/>
          <cell r="U784"/>
          <cell r="V784"/>
          <cell r="W784"/>
          <cell r="X784" t="str">
            <v>C5H8O2</v>
          </cell>
        </row>
        <row r="785">
          <cell r="B785" t="str">
            <v>111-34-2</v>
          </cell>
          <cell r="C785" t="str">
            <v>111-34-2</v>
          </cell>
          <cell r="D785"/>
          <cell r="E785"/>
          <cell r="F785"/>
          <cell r="G785"/>
          <cell r="H785" t="str">
            <v>Butyl vinyl ether</v>
          </cell>
          <cell r="I785"/>
          <cell r="J785"/>
          <cell r="K785"/>
          <cell r="L785"/>
          <cell r="M785"/>
          <cell r="N785"/>
          <cell r="O785"/>
          <cell r="P785"/>
          <cell r="Q785"/>
          <cell r="R785"/>
          <cell r="S785"/>
          <cell r="T785"/>
          <cell r="U785"/>
          <cell r="V785"/>
          <cell r="W785"/>
          <cell r="X785" t="str">
            <v>C6H12O</v>
          </cell>
        </row>
        <row r="786">
          <cell r="B786" t="str">
            <v>111-35-3</v>
          </cell>
          <cell r="C786" t="str">
            <v>111-35-3</v>
          </cell>
          <cell r="D786"/>
          <cell r="E786">
            <v>0</v>
          </cell>
          <cell r="F786"/>
          <cell r="G786"/>
          <cell r="H786" t="str">
            <v>3-Ethoxy-1-propanol</v>
          </cell>
          <cell r="I786"/>
          <cell r="J786"/>
          <cell r="K786"/>
          <cell r="L786"/>
          <cell r="M786"/>
          <cell r="N786"/>
          <cell r="O786"/>
          <cell r="P786"/>
          <cell r="Q786"/>
          <cell r="R786"/>
          <cell r="S786"/>
          <cell r="T786"/>
          <cell r="U786"/>
          <cell r="V786"/>
          <cell r="W786"/>
          <cell r="X786" t="str">
            <v>C5H12O2</v>
          </cell>
        </row>
        <row r="787">
          <cell r="B787" t="str">
            <v>111-36-4</v>
          </cell>
          <cell r="C787" t="str">
            <v>111-36-4</v>
          </cell>
          <cell r="D787"/>
          <cell r="E787"/>
          <cell r="F787"/>
          <cell r="G787"/>
          <cell r="H787" t="str">
            <v>Butane, 1-isocyanato</v>
          </cell>
          <cell r="I787"/>
          <cell r="J787"/>
          <cell r="K787"/>
          <cell r="L787"/>
          <cell r="M787"/>
          <cell r="N787"/>
          <cell r="O787"/>
          <cell r="P787"/>
          <cell r="Q787"/>
          <cell r="R787"/>
          <cell r="S787"/>
          <cell r="T787"/>
          <cell r="U787"/>
          <cell r="V787"/>
          <cell r="W787"/>
          <cell r="X787" t="str">
            <v>C5H9NO</v>
          </cell>
        </row>
        <row r="788">
          <cell r="B788" t="str">
            <v>111-40-0</v>
          </cell>
          <cell r="C788" t="str">
            <v>111-40-0</v>
          </cell>
          <cell r="D788"/>
          <cell r="E788"/>
          <cell r="F788"/>
          <cell r="G788"/>
          <cell r="H788" t="str">
            <v>Diethylenetriamine</v>
          </cell>
          <cell r="I788" t="str">
            <v>1,2-Ethanediamine ,N-(2-aminoethyl)</v>
          </cell>
          <cell r="J788"/>
          <cell r="K788"/>
          <cell r="L788"/>
          <cell r="M788"/>
          <cell r="N788"/>
          <cell r="O788"/>
          <cell r="P788"/>
          <cell r="Q788"/>
          <cell r="R788"/>
          <cell r="S788"/>
          <cell r="T788"/>
          <cell r="U788"/>
          <cell r="V788"/>
          <cell r="W788"/>
          <cell r="X788" t="str">
            <v>C4H13N3</v>
          </cell>
        </row>
        <row r="789">
          <cell r="B789" t="str">
            <v>111-41-1</v>
          </cell>
          <cell r="C789" t="str">
            <v>111-41-1</v>
          </cell>
          <cell r="D789"/>
          <cell r="E789"/>
          <cell r="F789"/>
          <cell r="G789"/>
          <cell r="H789" t="str">
            <v>N-(2-Aminoethyl)ethanolamine</v>
          </cell>
          <cell r="I789" t="str">
            <v>2-((2-AMINOETHYL)AMINO)ETHANOL
N-(2-Aminoethyl)ethanolamine
Ethanol, 2-[(2-aminoethyl)amino]-</v>
          </cell>
          <cell r="J789"/>
          <cell r="K789"/>
          <cell r="L789"/>
          <cell r="M789"/>
          <cell r="N789"/>
          <cell r="O789"/>
          <cell r="P789"/>
          <cell r="Q789"/>
          <cell r="R789"/>
          <cell r="S789"/>
          <cell r="T789"/>
          <cell r="U789"/>
          <cell r="V789"/>
          <cell r="W789"/>
          <cell r="X789" t="str">
            <v>C4H12N2O</v>
          </cell>
        </row>
        <row r="790">
          <cell r="B790" t="str">
            <v>111-42-2</v>
          </cell>
          <cell r="C790" t="str">
            <v>111-42-2</v>
          </cell>
          <cell r="D790"/>
          <cell r="E790"/>
          <cell r="F790"/>
          <cell r="G790"/>
          <cell r="H790" t="str">
            <v>Diethanolamine</v>
          </cell>
          <cell r="I790" t="str">
            <v>DIETHANOLAMINE
Ethanol, 2,2'-iminobis-
Diethanolamine
DEA
DELA
2,2'-Iminodiethanol</v>
          </cell>
          <cell r="J790"/>
          <cell r="K790"/>
          <cell r="L790"/>
          <cell r="M790"/>
          <cell r="N790"/>
          <cell r="O790"/>
          <cell r="P790"/>
          <cell r="Q790"/>
          <cell r="R790"/>
          <cell r="S790"/>
          <cell r="T790"/>
          <cell r="U790"/>
          <cell r="V790"/>
          <cell r="W790"/>
          <cell r="X790" t="str">
            <v>C4H11NO2</v>
          </cell>
        </row>
        <row r="791">
          <cell r="B791" t="str">
            <v>111-44-4</v>
          </cell>
          <cell r="C791" t="str">
            <v>111-44-4</v>
          </cell>
          <cell r="D791"/>
          <cell r="E791"/>
          <cell r="F791"/>
          <cell r="G791"/>
          <cell r="H791" t="str">
            <v>Ether, bis(2-chloroethyl)
Ethane, 1,1'-oxybis[2-chloro-</v>
          </cell>
          <cell r="I791" t="str">
            <v>BIS(2-CHLOROETHYL) ETHER
bis(2-Chloroethyl)ether</v>
          </cell>
          <cell r="J791"/>
          <cell r="K791"/>
          <cell r="L791"/>
          <cell r="M791"/>
          <cell r="N791"/>
          <cell r="O791"/>
          <cell r="P791"/>
          <cell r="Q791"/>
          <cell r="R791"/>
          <cell r="S791"/>
          <cell r="T791"/>
          <cell r="U791"/>
          <cell r="V791"/>
          <cell r="W791"/>
          <cell r="X791" t="str">
            <v>C4H8Cl2O</v>
          </cell>
        </row>
        <row r="792">
          <cell r="B792" t="str">
            <v>111-48-8</v>
          </cell>
          <cell r="C792" t="str">
            <v>111-48-8</v>
          </cell>
          <cell r="D792"/>
          <cell r="E792"/>
          <cell r="F792"/>
          <cell r="G792"/>
          <cell r="H792" t="str">
            <v>Thiodiethyleneglycol
Ethanol,2,2'-thiobis-</v>
          </cell>
          <cell r="I792"/>
          <cell r="J792"/>
          <cell r="K792"/>
          <cell r="L792"/>
          <cell r="M792"/>
          <cell r="N792"/>
          <cell r="O792"/>
          <cell r="P792"/>
          <cell r="Q792"/>
          <cell r="R792"/>
          <cell r="S792"/>
          <cell r="T792"/>
          <cell r="U792"/>
          <cell r="V792"/>
          <cell r="W792"/>
          <cell r="X792" t="str">
            <v>C4H10O2S</v>
          </cell>
        </row>
        <row r="793">
          <cell r="B793" t="str">
            <v>111-49-9</v>
          </cell>
          <cell r="C793" t="str">
            <v>111-49-9</v>
          </cell>
          <cell r="D793"/>
          <cell r="E793">
            <v>0</v>
          </cell>
          <cell r="F793"/>
          <cell r="G793"/>
          <cell r="H793" t="str">
            <v>1H-Azepine, hexahydro-</v>
          </cell>
          <cell r="I793"/>
          <cell r="J793"/>
          <cell r="K793"/>
          <cell r="L793"/>
          <cell r="M793"/>
          <cell r="N793"/>
          <cell r="O793"/>
          <cell r="P793"/>
          <cell r="Q793"/>
          <cell r="R793"/>
          <cell r="S793"/>
          <cell r="T793"/>
          <cell r="U793"/>
          <cell r="V793"/>
          <cell r="W793"/>
          <cell r="X793" t="str">
            <v>C6H13N</v>
          </cell>
        </row>
        <row r="794">
          <cell r="B794" t="str">
            <v>1115-01-1</v>
          </cell>
          <cell r="C794" t="str">
            <v>1115-01-1</v>
          </cell>
          <cell r="D794"/>
          <cell r="E794">
            <v>0</v>
          </cell>
          <cell r="F794"/>
          <cell r="G794"/>
          <cell r="H794" t="str">
            <v>9,10-Dihydroxystearic acid, methyl ester</v>
          </cell>
          <cell r="I794"/>
          <cell r="J794"/>
          <cell r="K794"/>
          <cell r="L794"/>
          <cell r="M794"/>
          <cell r="N794"/>
          <cell r="O794"/>
          <cell r="P794"/>
          <cell r="Q794"/>
          <cell r="R794"/>
          <cell r="S794"/>
          <cell r="T794"/>
          <cell r="U794"/>
          <cell r="V794"/>
          <cell r="W794"/>
          <cell r="X794" t="str">
            <v>C19H38O4</v>
          </cell>
        </row>
        <row r="795">
          <cell r="B795" t="str">
            <v>1115-08-8</v>
          </cell>
          <cell r="C795" t="str">
            <v>1115-08-8</v>
          </cell>
          <cell r="D795"/>
          <cell r="E795">
            <v>0</v>
          </cell>
          <cell r="F795"/>
          <cell r="G795"/>
          <cell r="H795" t="str">
            <v>3-Methyl-1,4-pentadiene</v>
          </cell>
          <cell r="I795"/>
          <cell r="J795"/>
          <cell r="K795"/>
          <cell r="L795"/>
          <cell r="M795"/>
          <cell r="N795"/>
          <cell r="O795"/>
          <cell r="P795"/>
          <cell r="Q795"/>
          <cell r="R795"/>
          <cell r="S795"/>
          <cell r="T795"/>
          <cell r="U795"/>
          <cell r="V795"/>
          <cell r="W795"/>
          <cell r="X795" t="str">
            <v>C6H10</v>
          </cell>
        </row>
        <row r="796">
          <cell r="B796" t="str">
            <v>1115-20-4</v>
          </cell>
          <cell r="C796" t="str">
            <v>1115-20-4</v>
          </cell>
          <cell r="D796"/>
          <cell r="E796"/>
          <cell r="F796"/>
          <cell r="G796"/>
          <cell r="H796" t="str">
            <v>Hydracrylic acid, 2,2-dimethyl-, 3-hydroxy-2,2-dimethylpropylester</v>
          </cell>
          <cell r="I796" t="str">
            <v>hydroxypivalyl hydroxypivalate;  hydroxypivalic acid neopentyl glycol ether</v>
          </cell>
          <cell r="J796"/>
          <cell r="K796" t="str">
            <v>Swiss ordinance</v>
          </cell>
          <cell r="L796"/>
          <cell r="M796"/>
          <cell r="N796"/>
          <cell r="O796"/>
          <cell r="P796"/>
          <cell r="Q796"/>
          <cell r="R796"/>
          <cell r="S796"/>
          <cell r="T796"/>
          <cell r="U796"/>
          <cell r="V796"/>
          <cell r="W796"/>
          <cell r="X796" t="str">
            <v>C10H20O4</v>
          </cell>
        </row>
        <row r="797">
          <cell r="B797" t="str">
            <v>111-55-7</v>
          </cell>
          <cell r="C797" t="str">
            <v>111-55-7</v>
          </cell>
          <cell r="D797"/>
          <cell r="E797"/>
          <cell r="F797"/>
          <cell r="G797"/>
          <cell r="H797" t="str">
            <v>Ethyleneglycol diacetate
Acetic acid, diester with ethyleneglycol</v>
          </cell>
          <cell r="I797" t="str">
            <v>GLYCOL DIACETATE</v>
          </cell>
          <cell r="J797"/>
          <cell r="K797"/>
          <cell r="L797"/>
          <cell r="M797"/>
          <cell r="N797"/>
          <cell r="O797"/>
          <cell r="P797"/>
          <cell r="Q797"/>
          <cell r="R797"/>
          <cell r="S797"/>
          <cell r="T797"/>
          <cell r="U797"/>
          <cell r="V797"/>
          <cell r="W797"/>
          <cell r="X797" t="str">
            <v>C6H10O4</v>
          </cell>
        </row>
        <row r="798">
          <cell r="B798" t="str">
            <v>111-58-0</v>
          </cell>
          <cell r="C798" t="str">
            <v>111-58-0</v>
          </cell>
          <cell r="D798"/>
          <cell r="E798"/>
          <cell r="F798"/>
          <cell r="G798"/>
          <cell r="H798" t="str">
            <v>Oleic acid, monoethanolamide
N-(2-Hydroxyethyl)oleamide</v>
          </cell>
          <cell r="I798"/>
          <cell r="J798"/>
          <cell r="K798"/>
          <cell r="L798"/>
          <cell r="M798"/>
          <cell r="N798"/>
          <cell r="O798"/>
          <cell r="P798"/>
          <cell r="Q798"/>
          <cell r="R798"/>
          <cell r="S798"/>
          <cell r="T798"/>
          <cell r="U798"/>
          <cell r="V798"/>
          <cell r="W798"/>
          <cell r="X798" t="str">
            <v>C20H39NO2</v>
          </cell>
        </row>
        <row r="799">
          <cell r="B799" t="str">
            <v>111-61-5</v>
          </cell>
          <cell r="C799" t="str">
            <v>111-61-5</v>
          </cell>
          <cell r="D799"/>
          <cell r="E799"/>
          <cell r="F799"/>
          <cell r="G799"/>
          <cell r="H799" t="str">
            <v>Stearic acid, ethyl ester</v>
          </cell>
          <cell r="I799"/>
          <cell r="J799"/>
          <cell r="K799"/>
          <cell r="L799"/>
          <cell r="M799"/>
          <cell r="N799"/>
          <cell r="O799"/>
          <cell r="P799"/>
          <cell r="Q799"/>
          <cell r="R799"/>
          <cell r="S799"/>
          <cell r="T799"/>
          <cell r="U799"/>
          <cell r="V799"/>
          <cell r="W799"/>
          <cell r="X799" t="str">
            <v>C20H40O2</v>
          </cell>
        </row>
        <row r="800">
          <cell r="B800" t="str">
            <v>111-63-7</v>
          </cell>
          <cell r="C800" t="str">
            <v>111-63-7</v>
          </cell>
          <cell r="D800"/>
          <cell r="E800"/>
          <cell r="F800"/>
          <cell r="G800"/>
          <cell r="H800" t="str">
            <v>Stearic acid, vinyl ester</v>
          </cell>
          <cell r="I800" t="str">
            <v>VINYL STEARATE</v>
          </cell>
          <cell r="J800"/>
          <cell r="K800"/>
          <cell r="L800"/>
          <cell r="M800"/>
          <cell r="N800"/>
          <cell r="O800"/>
          <cell r="P800"/>
          <cell r="Q800"/>
          <cell r="R800"/>
          <cell r="S800"/>
          <cell r="T800"/>
          <cell r="U800"/>
          <cell r="V800"/>
          <cell r="W800"/>
          <cell r="X800" t="str">
            <v>C20H38O2</v>
          </cell>
        </row>
        <row r="801">
          <cell r="B801" t="str">
            <v>111-64-8</v>
          </cell>
          <cell r="C801" t="str">
            <v>111-64-8</v>
          </cell>
          <cell r="D801"/>
          <cell r="E801"/>
          <cell r="F801"/>
          <cell r="G801"/>
          <cell r="H801" t="str">
            <v>Octanoyl chloride</v>
          </cell>
          <cell r="I801"/>
          <cell r="J801"/>
          <cell r="K801" t="str">
            <v>Swiss ordinance</v>
          </cell>
          <cell r="L801"/>
          <cell r="M801"/>
          <cell r="N801"/>
          <cell r="O801"/>
          <cell r="P801"/>
          <cell r="Q801"/>
          <cell r="R801"/>
          <cell r="S801"/>
          <cell r="T801"/>
          <cell r="U801"/>
          <cell r="V801"/>
          <cell r="W801"/>
          <cell r="X801" t="str">
            <v>C8H15ClO</v>
          </cell>
        </row>
        <row r="802">
          <cell r="B802" t="str">
            <v>111-65-9</v>
          </cell>
          <cell r="C802" t="str">
            <v>111-65-9</v>
          </cell>
          <cell r="D802"/>
          <cell r="E802"/>
          <cell r="F802"/>
          <cell r="G802"/>
          <cell r="H802" t="str">
            <v>Octane</v>
          </cell>
          <cell r="I802"/>
          <cell r="J802"/>
          <cell r="K802" t="str">
            <v>Swiss ordinance</v>
          </cell>
          <cell r="L802"/>
          <cell r="M802"/>
          <cell r="N802"/>
          <cell r="O802"/>
          <cell r="P802"/>
          <cell r="Q802"/>
          <cell r="R802"/>
          <cell r="S802"/>
          <cell r="T802"/>
          <cell r="U802"/>
          <cell r="V802"/>
          <cell r="W802"/>
          <cell r="X802" t="str">
            <v>C8H18</v>
          </cell>
        </row>
        <row r="803">
          <cell r="B803" t="str">
            <v>111-66-0</v>
          </cell>
          <cell r="C803" t="str">
            <v>111-66-0</v>
          </cell>
          <cell r="D803"/>
          <cell r="E803">
            <v>0</v>
          </cell>
          <cell r="F803"/>
          <cell r="G803"/>
          <cell r="H803" t="str">
            <v>1-Octene</v>
          </cell>
          <cell r="I803"/>
          <cell r="J803"/>
          <cell r="K803"/>
          <cell r="L803"/>
          <cell r="M803"/>
          <cell r="N803"/>
          <cell r="O803"/>
          <cell r="P803"/>
          <cell r="Q803"/>
          <cell r="R803"/>
          <cell r="S803"/>
          <cell r="T803"/>
          <cell r="U803"/>
          <cell r="V803"/>
          <cell r="W803"/>
          <cell r="X803" t="str">
            <v>C8H16</v>
          </cell>
        </row>
        <row r="804">
          <cell r="B804" t="str">
            <v>111-69-3</v>
          </cell>
          <cell r="C804" t="str">
            <v>111-69-3</v>
          </cell>
          <cell r="D804"/>
          <cell r="E804"/>
          <cell r="F804"/>
          <cell r="G804"/>
          <cell r="H804" t="str">
            <v>Hexanedinitrile</v>
          </cell>
          <cell r="I804"/>
          <cell r="J804"/>
          <cell r="K804" t="str">
            <v>Swiss ordinance</v>
          </cell>
          <cell r="L804"/>
          <cell r="M804"/>
          <cell r="N804"/>
          <cell r="O804"/>
          <cell r="P804"/>
          <cell r="Q804"/>
          <cell r="R804"/>
          <cell r="S804"/>
          <cell r="T804"/>
          <cell r="U804"/>
          <cell r="V804"/>
          <cell r="W804"/>
          <cell r="X804" t="str">
            <v>C6H8N2</v>
          </cell>
        </row>
        <row r="805">
          <cell r="B805" t="str">
            <v>111-70-6</v>
          </cell>
          <cell r="C805" t="str">
            <v>111-70-6</v>
          </cell>
          <cell r="D805"/>
          <cell r="E805">
            <v>0</v>
          </cell>
          <cell r="F805"/>
          <cell r="G805"/>
          <cell r="H805" t="str">
            <v>1-Heptanol</v>
          </cell>
          <cell r="I805"/>
          <cell r="J805"/>
          <cell r="K805"/>
          <cell r="L805"/>
          <cell r="M805"/>
          <cell r="N805"/>
          <cell r="O805"/>
          <cell r="P805"/>
          <cell r="Q805"/>
          <cell r="R805"/>
          <cell r="S805"/>
          <cell r="T805"/>
          <cell r="U805"/>
          <cell r="V805"/>
          <cell r="W805"/>
          <cell r="X805" t="str">
            <v>C7H16O</v>
          </cell>
        </row>
        <row r="806">
          <cell r="B806" t="str">
            <v>111-75-1</v>
          </cell>
          <cell r="C806" t="str">
            <v>111-75-1</v>
          </cell>
          <cell r="D806"/>
          <cell r="E806"/>
          <cell r="F806"/>
          <cell r="G806"/>
          <cell r="H806" t="str">
            <v>Ethanol, 2-(butylamino)-</v>
          </cell>
          <cell r="I806"/>
          <cell r="J806"/>
          <cell r="K806" t="str">
            <v>Swiss ordinance</v>
          </cell>
          <cell r="L806"/>
          <cell r="M806"/>
          <cell r="N806"/>
          <cell r="O806"/>
          <cell r="P806"/>
          <cell r="Q806"/>
          <cell r="R806"/>
          <cell r="S806"/>
          <cell r="T806"/>
          <cell r="U806"/>
          <cell r="V806"/>
          <cell r="W806"/>
          <cell r="X806" t="str">
            <v>C6H15NO</v>
          </cell>
        </row>
        <row r="807">
          <cell r="B807" t="str">
            <v>111-76-2</v>
          </cell>
          <cell r="C807" t="str">
            <v>111-76-2</v>
          </cell>
          <cell r="D807"/>
          <cell r="E807"/>
          <cell r="F807"/>
          <cell r="G807"/>
          <cell r="H807" t="str">
            <v>Ethyleneglycol monobutyl ether 
Ethanol, 2-butoxy-</v>
          </cell>
          <cell r="I807" t="str">
            <v>ETHYLENE GLYCOL MONOBUTYL ETHER
2-Butyl glycol
2-Butoxy ethanol
Ethyleneglycol monobutyl ether 
Butyl cellosolve</v>
          </cell>
          <cell r="J807"/>
          <cell r="K807"/>
          <cell r="L807"/>
          <cell r="M807"/>
          <cell r="N807"/>
          <cell r="O807"/>
          <cell r="P807"/>
          <cell r="Q807"/>
          <cell r="R807"/>
          <cell r="S807"/>
          <cell r="T807"/>
          <cell r="U807"/>
          <cell r="V807"/>
          <cell r="W807"/>
          <cell r="X807" t="str">
            <v>C6H14O2</v>
          </cell>
        </row>
        <row r="808">
          <cell r="B808" t="str">
            <v>111-77-3</v>
          </cell>
          <cell r="C808" t="str">
            <v>111-77-3</v>
          </cell>
          <cell r="D808"/>
          <cell r="E808"/>
          <cell r="F808"/>
          <cell r="G808"/>
          <cell r="H808" t="str">
            <v>Diethyleneglycol methyl ether
2-Methoxy 2-ethoxy ethanol</v>
          </cell>
          <cell r="I808" t="str">
            <v>DIETHYLENE GLYCOL MONOMETHYL ETHER
Ethanol, 2-(2-methoxyethoxy)-
Diethyleneglycol monomethyl ether
DEGME
methyldiglycol</v>
          </cell>
          <cell r="J808"/>
          <cell r="K808"/>
          <cell r="L808"/>
          <cell r="M808"/>
          <cell r="N808"/>
          <cell r="O808"/>
          <cell r="P808"/>
          <cell r="Q808"/>
          <cell r="R808"/>
          <cell r="S808"/>
          <cell r="T808"/>
          <cell r="U808"/>
          <cell r="V808"/>
          <cell r="W808"/>
          <cell r="X808" t="str">
            <v>C5H12O3</v>
          </cell>
        </row>
        <row r="809">
          <cell r="B809" t="str">
            <v>111-81-9</v>
          </cell>
          <cell r="C809" t="str">
            <v>111-81-9</v>
          </cell>
          <cell r="D809"/>
          <cell r="E809">
            <v>0</v>
          </cell>
          <cell r="F809"/>
          <cell r="G809"/>
          <cell r="H809" t="str">
            <v>10-Undecenoic acid, methyl ester</v>
          </cell>
          <cell r="I809"/>
          <cell r="J809"/>
          <cell r="K809"/>
          <cell r="L809"/>
          <cell r="M809"/>
          <cell r="N809"/>
          <cell r="O809"/>
          <cell r="P809"/>
          <cell r="Q809"/>
          <cell r="R809"/>
          <cell r="S809"/>
          <cell r="T809"/>
          <cell r="U809"/>
          <cell r="V809"/>
          <cell r="W809"/>
          <cell r="X809" t="str">
            <v>C12H22O2</v>
          </cell>
        </row>
        <row r="810">
          <cell r="B810" t="str">
            <v>111-82-0</v>
          </cell>
          <cell r="C810" t="str">
            <v>111-82-0</v>
          </cell>
          <cell r="D810"/>
          <cell r="E810"/>
          <cell r="F810"/>
          <cell r="G810"/>
          <cell r="H810" t="str">
            <v>Lauric acid, methyl ester</v>
          </cell>
          <cell r="I810"/>
          <cell r="J810"/>
          <cell r="K810" t="str">
            <v>Swiss ordinance</v>
          </cell>
          <cell r="L810"/>
          <cell r="M810"/>
          <cell r="N810"/>
          <cell r="O810"/>
          <cell r="P810"/>
          <cell r="Q810"/>
          <cell r="R810"/>
          <cell r="S810"/>
          <cell r="T810"/>
          <cell r="U810"/>
          <cell r="V810"/>
          <cell r="W810"/>
          <cell r="X810" t="str">
            <v>C13H26O2</v>
          </cell>
        </row>
        <row r="811">
          <cell r="B811" t="str">
            <v>111-85-3</v>
          </cell>
          <cell r="C811" t="str">
            <v>111-85-3</v>
          </cell>
          <cell r="D811"/>
          <cell r="E811"/>
          <cell r="F811"/>
          <cell r="G811"/>
          <cell r="H811" t="str">
            <v>Octane, 1-chloro-</v>
          </cell>
          <cell r="I811"/>
          <cell r="J811"/>
          <cell r="K811" t="str">
            <v>Swiss ordinance</v>
          </cell>
          <cell r="L811"/>
          <cell r="M811"/>
          <cell r="N811"/>
          <cell r="O811"/>
          <cell r="P811"/>
          <cell r="Q811"/>
          <cell r="R811"/>
          <cell r="S811"/>
          <cell r="T811"/>
          <cell r="U811"/>
          <cell r="V811"/>
          <cell r="W811"/>
          <cell r="X811" t="str">
            <v>C8H17Cl</v>
          </cell>
        </row>
        <row r="812">
          <cell r="B812" t="str">
            <v>1118-58-7</v>
          </cell>
          <cell r="C812" t="str">
            <v>1118-58-7</v>
          </cell>
          <cell r="D812"/>
          <cell r="E812">
            <v>0</v>
          </cell>
          <cell r="F812"/>
          <cell r="G812"/>
          <cell r="H812" t="str">
            <v>2-Methyl-1,3-pentadiene</v>
          </cell>
          <cell r="I812"/>
          <cell r="J812"/>
          <cell r="K812"/>
          <cell r="L812"/>
          <cell r="M812"/>
          <cell r="N812"/>
          <cell r="O812"/>
          <cell r="P812"/>
          <cell r="Q812"/>
          <cell r="R812"/>
          <cell r="S812"/>
          <cell r="T812"/>
          <cell r="U812"/>
          <cell r="V812"/>
          <cell r="W812"/>
          <cell r="X812" t="str">
            <v>C6H10</v>
          </cell>
        </row>
        <row r="813">
          <cell r="B813" t="str">
            <v>111-86-4</v>
          </cell>
          <cell r="C813" t="str">
            <v>111-86-4</v>
          </cell>
          <cell r="D813"/>
          <cell r="E813"/>
          <cell r="F813"/>
          <cell r="G813"/>
          <cell r="H813" t="str">
            <v>Octylamine</v>
          </cell>
          <cell r="I813"/>
          <cell r="J813"/>
          <cell r="K813" t="str">
            <v>Swiss ordinance</v>
          </cell>
          <cell r="L813"/>
          <cell r="M813"/>
          <cell r="N813"/>
          <cell r="O813"/>
          <cell r="P813"/>
          <cell r="Q813"/>
          <cell r="R813"/>
          <cell r="S813"/>
          <cell r="T813"/>
          <cell r="U813"/>
          <cell r="V813"/>
          <cell r="W813"/>
          <cell r="X813" t="str">
            <v>C8H19N</v>
          </cell>
        </row>
        <row r="814">
          <cell r="B814" t="str">
            <v>111-87-5</v>
          </cell>
          <cell r="C814" t="str">
            <v>111-87-5</v>
          </cell>
          <cell r="D814"/>
          <cell r="E814">
            <v>0</v>
          </cell>
          <cell r="F814"/>
          <cell r="G814"/>
          <cell r="H814" t="str">
            <v>1-Octanol</v>
          </cell>
          <cell r="I814" t="str">
            <v>Octan-1-ol</v>
          </cell>
          <cell r="J814"/>
          <cell r="K814"/>
          <cell r="L814"/>
          <cell r="M814"/>
          <cell r="N814"/>
          <cell r="O814"/>
          <cell r="P814"/>
          <cell r="Q814"/>
          <cell r="R814"/>
          <cell r="S814"/>
          <cell r="T814"/>
          <cell r="U814"/>
          <cell r="V814"/>
          <cell r="W814"/>
          <cell r="X814" t="str">
            <v>C8H18O</v>
          </cell>
        </row>
        <row r="815">
          <cell r="B815" t="str">
            <v>1118-84-9</v>
          </cell>
          <cell r="C815" t="str">
            <v>1118-84-9</v>
          </cell>
          <cell r="D815"/>
          <cell r="E815">
            <v>0</v>
          </cell>
          <cell r="F815"/>
          <cell r="G815"/>
          <cell r="H815" t="str">
            <v>Acetylacetic acid, allyl ester</v>
          </cell>
          <cell r="I815"/>
          <cell r="J815"/>
          <cell r="K815"/>
          <cell r="L815"/>
          <cell r="M815"/>
          <cell r="N815"/>
          <cell r="O815"/>
          <cell r="P815"/>
          <cell r="Q815"/>
          <cell r="R815"/>
          <cell r="S815"/>
          <cell r="T815"/>
          <cell r="U815"/>
          <cell r="V815"/>
          <cell r="W815"/>
          <cell r="X815" t="str">
            <v>C7H10O3</v>
          </cell>
        </row>
        <row r="816">
          <cell r="B816" t="str">
            <v>111-88-6</v>
          </cell>
          <cell r="C816" t="str">
            <v>111-88-6</v>
          </cell>
          <cell r="D816"/>
          <cell r="E816">
            <v>0</v>
          </cell>
          <cell r="F816"/>
          <cell r="G816"/>
          <cell r="H816" t="str">
            <v>1-Octanethiol
n-Octylmercaptan</v>
          </cell>
          <cell r="I816"/>
          <cell r="J816"/>
          <cell r="K816"/>
          <cell r="L816"/>
          <cell r="M816"/>
          <cell r="N816"/>
          <cell r="O816"/>
          <cell r="P816"/>
          <cell r="Q816"/>
          <cell r="R816"/>
          <cell r="S816"/>
          <cell r="T816"/>
          <cell r="U816"/>
          <cell r="V816"/>
          <cell r="W816"/>
          <cell r="X816" t="str">
            <v>C8H18S</v>
          </cell>
        </row>
        <row r="817">
          <cell r="B817" t="str">
            <v>111-90-0</v>
          </cell>
          <cell r="C817" t="str">
            <v>111-90-0</v>
          </cell>
          <cell r="D817"/>
          <cell r="E817"/>
          <cell r="F817"/>
          <cell r="G817"/>
          <cell r="H817" t="str">
            <v>Diethyleneglycol monoethyl ether
2-Ethoxy 2-ethoxy ethanol</v>
          </cell>
          <cell r="I817" t="str">
            <v>Ethanol, 2-(2-ethoxyethoxy)-
Diethyleneglycol monoethyl ether
DEGEE
Ethyldiglycol
Carbitol cellosolve 
Diglycol Monoethyl Ether</v>
          </cell>
          <cell r="J817"/>
          <cell r="K817"/>
          <cell r="L817"/>
          <cell r="M817"/>
          <cell r="N817"/>
          <cell r="O817"/>
          <cell r="P817"/>
          <cell r="Q817"/>
          <cell r="R817"/>
          <cell r="S817"/>
          <cell r="T817"/>
          <cell r="U817"/>
          <cell r="V817"/>
          <cell r="W817"/>
          <cell r="X817" t="str">
            <v>C6H14O3</v>
          </cell>
        </row>
        <row r="818">
          <cell r="B818" t="str">
            <v>111-91-1</v>
          </cell>
          <cell r="C818" t="str">
            <v>111-91-1</v>
          </cell>
          <cell r="D818"/>
          <cell r="E818"/>
          <cell r="F818"/>
          <cell r="G818"/>
          <cell r="H818" t="str">
            <v>BIS(2-CHLOROETHYL) FORMAL</v>
          </cell>
          <cell r="I818" t="str">
            <v>BIS(2-CHLOROETHYL) FORMAL</v>
          </cell>
          <cell r="J818"/>
          <cell r="K818"/>
          <cell r="L818"/>
          <cell r="M818"/>
          <cell r="N818"/>
          <cell r="O818"/>
          <cell r="P818"/>
          <cell r="Q818"/>
          <cell r="R818"/>
          <cell r="S818"/>
          <cell r="T818"/>
          <cell r="U818"/>
          <cell r="V818"/>
          <cell r="W818"/>
          <cell r="X818" t="str">
            <v>C5H10Cl2O2</v>
          </cell>
        </row>
        <row r="819">
          <cell r="B819" t="str">
            <v>111-92-2</v>
          </cell>
          <cell r="C819" t="str">
            <v>111-92-2</v>
          </cell>
          <cell r="D819"/>
          <cell r="E819"/>
          <cell r="F819"/>
          <cell r="G819"/>
          <cell r="H819" t="str">
            <v>Dibutylamine</v>
          </cell>
          <cell r="I819"/>
          <cell r="J819"/>
          <cell r="K819"/>
          <cell r="L819"/>
          <cell r="M819"/>
          <cell r="N819"/>
          <cell r="O819"/>
          <cell r="P819"/>
          <cell r="Q819"/>
          <cell r="R819"/>
          <cell r="S819"/>
          <cell r="T819"/>
          <cell r="U819"/>
          <cell r="V819"/>
          <cell r="W819"/>
          <cell r="X819" t="str">
            <v>C8H19N</v>
          </cell>
        </row>
        <row r="820">
          <cell r="B820" t="str">
            <v>1119-40-0</v>
          </cell>
          <cell r="C820" t="str">
            <v>1119-40-0</v>
          </cell>
          <cell r="D820"/>
          <cell r="E820"/>
          <cell r="F820"/>
          <cell r="G820"/>
          <cell r="H820" t="str">
            <v>Glutaric acid, dimethyl ester</v>
          </cell>
          <cell r="I820" t="str">
            <v>DIMETHYL GLUTARATE
Pentanedioic acid, dimethyl ester
Dibasic ester DBE-5 
Component of DBE-3 mixture</v>
          </cell>
          <cell r="J820"/>
          <cell r="K820"/>
          <cell r="L820"/>
          <cell r="M820"/>
          <cell r="N820"/>
          <cell r="O820"/>
          <cell r="P820"/>
          <cell r="Q820"/>
          <cell r="R820"/>
          <cell r="S820"/>
          <cell r="T820"/>
          <cell r="U820"/>
          <cell r="V820"/>
          <cell r="W820"/>
          <cell r="X820" t="str">
            <v>C7H12O4</v>
          </cell>
        </row>
        <row r="821">
          <cell r="B821" t="str">
            <v>111-95-5</v>
          </cell>
          <cell r="C821" t="str">
            <v>111-95-5</v>
          </cell>
          <cell r="D821"/>
          <cell r="E821"/>
          <cell r="F821"/>
          <cell r="G821"/>
          <cell r="H821" t="str">
            <v>Diethylamine, 2,2'-dimethoxy-</v>
          </cell>
          <cell r="I821"/>
          <cell r="J821"/>
          <cell r="K821" t="str">
            <v>Swiss ordinance</v>
          </cell>
          <cell r="L821"/>
          <cell r="M821"/>
          <cell r="N821"/>
          <cell r="O821"/>
          <cell r="P821"/>
          <cell r="Q821"/>
          <cell r="R821"/>
          <cell r="S821"/>
          <cell r="T821"/>
          <cell r="U821"/>
          <cell r="V821"/>
          <cell r="W821"/>
          <cell r="X821" t="str">
            <v>C6H15NO2</v>
          </cell>
        </row>
        <row r="822">
          <cell r="B822" t="str">
            <v>111-96-6</v>
          </cell>
          <cell r="C822" t="str">
            <v>111-96-6</v>
          </cell>
          <cell r="D822"/>
          <cell r="E822"/>
          <cell r="F822"/>
          <cell r="G822"/>
          <cell r="H822" t="str">
            <v>Ether, bis(2-methoxyethyl)</v>
          </cell>
          <cell r="I822"/>
          <cell r="J822"/>
          <cell r="K822" t="str">
            <v>Swiss ordinance</v>
          </cell>
          <cell r="L822"/>
          <cell r="M822"/>
          <cell r="N822"/>
          <cell r="O822"/>
          <cell r="P822"/>
          <cell r="Q822"/>
          <cell r="R822"/>
          <cell r="S822"/>
          <cell r="T822"/>
          <cell r="U822"/>
          <cell r="V822"/>
          <cell r="W822"/>
          <cell r="X822" t="str">
            <v>C6H14O3</v>
          </cell>
        </row>
        <row r="823">
          <cell r="B823" t="str">
            <v>1119-74-0</v>
          </cell>
          <cell r="C823" t="str">
            <v>1119-74-0</v>
          </cell>
          <cell r="D823"/>
          <cell r="E823"/>
          <cell r="F823"/>
          <cell r="G823"/>
          <cell r="H823" t="str">
            <v>Adipic acid, di-n-octadecyl ester</v>
          </cell>
          <cell r="I823"/>
          <cell r="J823"/>
          <cell r="K823"/>
          <cell r="L823"/>
          <cell r="M823"/>
          <cell r="N823"/>
          <cell r="O823"/>
          <cell r="P823"/>
          <cell r="Q823"/>
          <cell r="R823"/>
          <cell r="S823"/>
          <cell r="T823"/>
          <cell r="U823"/>
          <cell r="V823"/>
          <cell r="W823"/>
          <cell r="X823" t="str">
            <v>C42H82O4</v>
          </cell>
        </row>
        <row r="824">
          <cell r="B824" t="str">
            <v>1119-87-5</v>
          </cell>
          <cell r="C824" t="str">
            <v>1119-87-5</v>
          </cell>
          <cell r="D824"/>
          <cell r="E824">
            <v>0</v>
          </cell>
          <cell r="F824"/>
          <cell r="G824"/>
          <cell r="H824" t="str">
            <v>1,2-Dodecanediol</v>
          </cell>
          <cell r="I824"/>
          <cell r="J824"/>
          <cell r="K824" t="str">
            <v>Swiss ordinance</v>
          </cell>
          <cell r="L824"/>
          <cell r="M824"/>
          <cell r="N824"/>
          <cell r="O824"/>
          <cell r="P824"/>
          <cell r="Q824"/>
          <cell r="R824"/>
          <cell r="S824"/>
          <cell r="T824"/>
          <cell r="U824"/>
          <cell r="V824"/>
          <cell r="W824"/>
          <cell r="X824" t="str">
            <v>C12H26O2</v>
          </cell>
        </row>
        <row r="825">
          <cell r="B825" t="str">
            <v>1120-01-0</v>
          </cell>
          <cell r="C825" t="str">
            <v>1120-01-0</v>
          </cell>
          <cell r="D825"/>
          <cell r="E825"/>
          <cell r="F825"/>
          <cell r="G825"/>
          <cell r="H825" t="str">
            <v>SODIUM CETYL SULFATE</v>
          </cell>
          <cell r="I825" t="str">
            <v>SODIUM CETYL SULFATE</v>
          </cell>
          <cell r="J825"/>
          <cell r="K825"/>
          <cell r="L825"/>
          <cell r="M825"/>
          <cell r="N825"/>
          <cell r="O825"/>
          <cell r="P825"/>
          <cell r="Q825"/>
          <cell r="R825"/>
          <cell r="S825"/>
          <cell r="T825"/>
          <cell r="U825"/>
          <cell r="V825"/>
          <cell r="W825"/>
          <cell r="X825" t="str">
            <v>C16H33NaO4S</v>
          </cell>
        </row>
        <row r="826">
          <cell r="B826" t="str">
            <v>1120-06-5</v>
          </cell>
          <cell r="C826" t="str">
            <v>1120-06-5</v>
          </cell>
          <cell r="D826"/>
          <cell r="E826">
            <v>0</v>
          </cell>
          <cell r="F826"/>
          <cell r="G826"/>
          <cell r="H826" t="str">
            <v>2-Decanol</v>
          </cell>
          <cell r="I826"/>
          <cell r="J826"/>
          <cell r="K826" t="str">
            <v>Swiss ordinance</v>
          </cell>
          <cell r="L826"/>
          <cell r="M826"/>
          <cell r="N826"/>
          <cell r="O826"/>
          <cell r="P826"/>
          <cell r="Q826"/>
          <cell r="R826"/>
          <cell r="S826"/>
          <cell r="T826"/>
          <cell r="U826"/>
          <cell r="V826"/>
          <cell r="W826"/>
          <cell r="X826" t="str">
            <v>C10H22O</v>
          </cell>
        </row>
        <row r="827">
          <cell r="B827" t="str">
            <v>112-02-7</v>
          </cell>
          <cell r="C827" t="str">
            <v>112-02-7</v>
          </cell>
          <cell r="D827"/>
          <cell r="E827"/>
          <cell r="F827"/>
          <cell r="G827"/>
          <cell r="H827" t="str">
            <v>Hexadecyltrimethylammonium chloride</v>
          </cell>
          <cell r="I827" t="str">
            <v>Hexadecyltrimethylammonium chloride
1-Hexadecanaminium, N,N,N-trimethyl-, chloride</v>
          </cell>
          <cell r="J827"/>
          <cell r="K827"/>
          <cell r="L827"/>
          <cell r="M827"/>
          <cell r="N827"/>
          <cell r="O827"/>
          <cell r="P827"/>
          <cell r="Q827"/>
          <cell r="R827"/>
          <cell r="S827"/>
          <cell r="T827"/>
          <cell r="U827"/>
          <cell r="V827"/>
          <cell r="W827"/>
          <cell r="X827" t="str">
            <v>C19H42ClN</v>
          </cell>
        </row>
        <row r="828">
          <cell r="B828" t="str">
            <v>1120-36-1</v>
          </cell>
          <cell r="C828" t="str">
            <v>1120-36-1</v>
          </cell>
          <cell r="D828"/>
          <cell r="E828">
            <v>0</v>
          </cell>
          <cell r="F828"/>
          <cell r="G828"/>
          <cell r="H828" t="str">
            <v>1-Tetradecene</v>
          </cell>
          <cell r="I828"/>
          <cell r="J828"/>
          <cell r="K828"/>
          <cell r="L828"/>
          <cell r="M828"/>
          <cell r="N828"/>
          <cell r="O828"/>
          <cell r="P828"/>
          <cell r="Q828"/>
          <cell r="R828"/>
          <cell r="S828"/>
          <cell r="T828"/>
          <cell r="U828"/>
          <cell r="V828"/>
          <cell r="W828"/>
          <cell r="X828" t="str">
            <v>C14H28</v>
          </cell>
        </row>
        <row r="829">
          <cell r="B829" t="str">
            <v>112-05-0</v>
          </cell>
          <cell r="C829" t="str">
            <v>112-05-0</v>
          </cell>
          <cell r="D829"/>
          <cell r="E829"/>
          <cell r="F829"/>
          <cell r="G829"/>
          <cell r="H829" t="str">
            <v>Nonanoic acid</v>
          </cell>
          <cell r="I829" t="str">
            <v>NONANOIC ACID</v>
          </cell>
          <cell r="J829"/>
          <cell r="K829"/>
          <cell r="L829"/>
          <cell r="M829"/>
          <cell r="N829"/>
          <cell r="O829"/>
          <cell r="P829"/>
          <cell r="Q829"/>
          <cell r="R829"/>
          <cell r="S829"/>
          <cell r="T829"/>
          <cell r="U829"/>
          <cell r="V829"/>
          <cell r="W829"/>
          <cell r="X829" t="str">
            <v>C9H18O2</v>
          </cell>
        </row>
        <row r="830">
          <cell r="B830" t="str">
            <v>112-07-2</v>
          </cell>
          <cell r="C830" t="str">
            <v>112-07-2</v>
          </cell>
          <cell r="D830"/>
          <cell r="E830"/>
          <cell r="F830"/>
          <cell r="G830"/>
          <cell r="H830" t="str">
            <v>Ethyleneglycol butyl ether acetate
Ethanol, 2-butoxy-, acetate</v>
          </cell>
          <cell r="I830" t="str">
            <v>ETHYLENE GLYCOL MONOBUTYL ETHER ACETATE
Butylglycol acetate</v>
          </cell>
          <cell r="J830"/>
          <cell r="K830"/>
          <cell r="L830"/>
          <cell r="M830"/>
          <cell r="N830"/>
          <cell r="O830"/>
          <cell r="P830"/>
          <cell r="Q830"/>
          <cell r="R830"/>
          <cell r="S830"/>
          <cell r="T830"/>
          <cell r="U830"/>
          <cell r="V830"/>
          <cell r="W830"/>
          <cell r="X830" t="str">
            <v>C8H16O3</v>
          </cell>
        </row>
        <row r="831">
          <cell r="B831" t="str">
            <v>112-11-8</v>
          </cell>
          <cell r="C831" t="str">
            <v>112-11-8</v>
          </cell>
          <cell r="D831"/>
          <cell r="E831"/>
          <cell r="F831"/>
          <cell r="G831"/>
          <cell r="H831" t="str">
            <v>ISOPROPYL OLEATE</v>
          </cell>
          <cell r="I831"/>
          <cell r="J831"/>
          <cell r="K831"/>
          <cell r="L831"/>
          <cell r="M831"/>
          <cell r="N831"/>
          <cell r="O831"/>
          <cell r="P831"/>
          <cell r="Q831"/>
          <cell r="R831"/>
          <cell r="S831"/>
          <cell r="T831"/>
          <cell r="U831"/>
          <cell r="V831"/>
          <cell r="W831"/>
          <cell r="X831" t="str">
            <v>C21H40O2</v>
          </cell>
        </row>
        <row r="832">
          <cell r="B832" t="str">
            <v>112-15-2</v>
          </cell>
          <cell r="C832" t="str">
            <v>112-15-2</v>
          </cell>
          <cell r="D832"/>
          <cell r="E832"/>
          <cell r="F832"/>
          <cell r="G832"/>
          <cell r="H832" t="str">
            <v>Ethyl diglycol acetate
DIETHYLENE GLYCOL MONOETHYL ETHER ACETATE</v>
          </cell>
          <cell r="I832" t="str">
            <v>DIETHYLENE GLYCOL MONOETHYL ETHER ACETATE</v>
          </cell>
          <cell r="J832"/>
          <cell r="K832"/>
          <cell r="L832"/>
          <cell r="M832"/>
          <cell r="N832"/>
          <cell r="O832"/>
          <cell r="P832"/>
          <cell r="Q832"/>
          <cell r="R832"/>
          <cell r="S832"/>
          <cell r="T832"/>
          <cell r="U832"/>
          <cell r="V832"/>
          <cell r="W832"/>
          <cell r="X832" t="str">
            <v>C8H16O4</v>
          </cell>
        </row>
        <row r="833">
          <cell r="B833" t="str">
            <v>112-16-3</v>
          </cell>
          <cell r="C833" t="str">
            <v>112-16-3</v>
          </cell>
          <cell r="D833"/>
          <cell r="E833"/>
          <cell r="F833"/>
          <cell r="G833"/>
          <cell r="H833" t="str">
            <v>Lauroyl chloride</v>
          </cell>
          <cell r="I833"/>
          <cell r="J833"/>
          <cell r="K833" t="str">
            <v>Swiss ordinance</v>
          </cell>
          <cell r="L833"/>
          <cell r="M833"/>
          <cell r="N833"/>
          <cell r="O833"/>
          <cell r="P833"/>
          <cell r="Q833"/>
          <cell r="R833"/>
          <cell r="S833"/>
          <cell r="T833"/>
          <cell r="U833"/>
          <cell r="V833"/>
          <cell r="W833"/>
          <cell r="X833" t="str">
            <v>C12H23ClO</v>
          </cell>
        </row>
        <row r="834">
          <cell r="B834" t="str">
            <v>112-18-5</v>
          </cell>
          <cell r="C834" t="str">
            <v>112-18-5</v>
          </cell>
          <cell r="D834"/>
          <cell r="E834"/>
          <cell r="F834"/>
          <cell r="G834"/>
          <cell r="H834" t="str">
            <v>N,N-DIMETHYLDODECYLAMINE</v>
          </cell>
          <cell r="I834" t="str">
            <v>Dodecyldimethylamine</v>
          </cell>
          <cell r="J834"/>
          <cell r="K834"/>
          <cell r="L834"/>
          <cell r="M834"/>
          <cell r="N834"/>
          <cell r="O834"/>
          <cell r="P834"/>
          <cell r="Q834"/>
          <cell r="R834"/>
          <cell r="S834"/>
          <cell r="T834"/>
          <cell r="U834"/>
          <cell r="V834"/>
          <cell r="W834"/>
          <cell r="X834" t="str">
            <v>C14H31N</v>
          </cell>
        </row>
        <row r="835">
          <cell r="B835" t="str">
            <v>112-24-3</v>
          </cell>
          <cell r="C835" t="str">
            <v>112-24-3</v>
          </cell>
          <cell r="D835"/>
          <cell r="E835"/>
          <cell r="F835"/>
          <cell r="G835"/>
          <cell r="H835" t="str">
            <v>Triethylenetetramine</v>
          </cell>
          <cell r="I835" t="str">
            <v>TRIETHYLENETETRAMINE
Triethylene tetramine
1,2-Ethanediamine, N,N'-bis(2-aminoethyl)-</v>
          </cell>
          <cell r="J835"/>
          <cell r="K835"/>
          <cell r="L835"/>
          <cell r="M835"/>
          <cell r="N835"/>
          <cell r="O835"/>
          <cell r="P835"/>
          <cell r="Q835"/>
          <cell r="R835"/>
          <cell r="S835"/>
          <cell r="T835"/>
          <cell r="U835"/>
          <cell r="V835"/>
          <cell r="W835"/>
          <cell r="X835" t="str">
            <v>C6H18N4</v>
          </cell>
        </row>
        <row r="836">
          <cell r="B836" t="str">
            <v>112-25-4</v>
          </cell>
          <cell r="C836" t="str">
            <v>112-25-4</v>
          </cell>
          <cell r="D836"/>
          <cell r="E836"/>
          <cell r="F836"/>
          <cell r="G836"/>
          <cell r="H836" t="str">
            <v>Ethyleneglycol hexyl ether
Ethanol, 2-hexyloxy-</v>
          </cell>
          <cell r="I836" t="str">
            <v xml:space="preserve">Ethylene glycol monohexyl ether 
Hexyl cellosolve </v>
          </cell>
          <cell r="J836"/>
          <cell r="K836"/>
          <cell r="L836"/>
          <cell r="M836"/>
          <cell r="N836"/>
          <cell r="O836"/>
          <cell r="P836"/>
          <cell r="Q836"/>
          <cell r="R836"/>
          <cell r="S836"/>
          <cell r="T836"/>
          <cell r="U836"/>
          <cell r="V836"/>
          <cell r="W836"/>
          <cell r="X836" t="str">
            <v>C8H18O2</v>
          </cell>
        </row>
        <row r="837">
          <cell r="B837" t="str">
            <v>112-27-6</v>
          </cell>
          <cell r="C837" t="str">
            <v>112-27-6</v>
          </cell>
          <cell r="D837"/>
          <cell r="E837"/>
          <cell r="F837"/>
          <cell r="G837"/>
          <cell r="H837" t="str">
            <v>Triethyleneglycol</v>
          </cell>
          <cell r="I837" t="str">
            <v>Ethanol, 2,2'-[1,2-ethanediylbis(oxy)]bis-</v>
          </cell>
          <cell r="J837"/>
          <cell r="K837"/>
          <cell r="L837"/>
          <cell r="M837"/>
          <cell r="N837"/>
          <cell r="O837"/>
          <cell r="P837"/>
          <cell r="Q837"/>
          <cell r="R837"/>
          <cell r="S837"/>
          <cell r="T837"/>
          <cell r="U837"/>
          <cell r="V837"/>
          <cell r="W837"/>
          <cell r="X837" t="str">
            <v>C6H14O4</v>
          </cell>
        </row>
        <row r="838">
          <cell r="B838" t="str">
            <v>1122-82-3</v>
          </cell>
          <cell r="C838" t="str">
            <v>1122-82-3</v>
          </cell>
          <cell r="D838"/>
          <cell r="E838"/>
          <cell r="F838"/>
          <cell r="G838"/>
          <cell r="H838" t="str">
            <v>Cyclohexyl isothiocyanate</v>
          </cell>
          <cell r="I838" t="str">
            <v xml:space="preserve">Isothiocyanic acid, cyclohexyl ester; 
Isothiocyanato cyclohexane </v>
          </cell>
          <cell r="J838"/>
          <cell r="K838"/>
          <cell r="L838"/>
          <cell r="M838"/>
          <cell r="N838"/>
          <cell r="O838"/>
          <cell r="P838"/>
          <cell r="Q838"/>
          <cell r="R838"/>
          <cell r="S838"/>
          <cell r="T838"/>
          <cell r="U838"/>
          <cell r="V838"/>
          <cell r="W838"/>
          <cell r="X838" t="str">
            <v>C7H11NS</v>
          </cell>
        </row>
        <row r="839">
          <cell r="B839" t="str">
            <v>112-30-1</v>
          </cell>
          <cell r="C839" t="str">
            <v>112-30-1</v>
          </cell>
          <cell r="D839"/>
          <cell r="E839">
            <v>0</v>
          </cell>
          <cell r="F839"/>
          <cell r="G839"/>
          <cell r="H839" t="str">
            <v>1-Decanol</v>
          </cell>
          <cell r="I839"/>
          <cell r="J839"/>
          <cell r="K839"/>
          <cell r="L839"/>
          <cell r="M839"/>
          <cell r="N839"/>
          <cell r="O839"/>
          <cell r="P839"/>
          <cell r="Q839"/>
          <cell r="R839"/>
          <cell r="S839"/>
          <cell r="T839"/>
          <cell r="U839"/>
          <cell r="V839"/>
          <cell r="W839"/>
          <cell r="X839" t="str">
            <v>C10H22O</v>
          </cell>
        </row>
        <row r="840">
          <cell r="B840" t="str">
            <v>112-31-2</v>
          </cell>
          <cell r="C840" t="str">
            <v>112-31-2</v>
          </cell>
          <cell r="D840"/>
          <cell r="E840"/>
          <cell r="F840"/>
          <cell r="G840"/>
          <cell r="H840" t="str">
            <v>Decanal</v>
          </cell>
          <cell r="I840"/>
          <cell r="J840"/>
          <cell r="K840" t="str">
            <v>Swiss ordinance</v>
          </cell>
          <cell r="L840"/>
          <cell r="M840"/>
          <cell r="N840"/>
          <cell r="O840"/>
          <cell r="P840"/>
          <cell r="Q840"/>
          <cell r="R840"/>
          <cell r="S840"/>
          <cell r="T840"/>
          <cell r="U840"/>
          <cell r="V840"/>
          <cell r="W840"/>
          <cell r="X840" t="str">
            <v>C10H20O</v>
          </cell>
        </row>
        <row r="841">
          <cell r="B841" t="str">
            <v>112-34-5</v>
          </cell>
          <cell r="C841" t="str">
            <v>112-34-5</v>
          </cell>
          <cell r="D841"/>
          <cell r="E841"/>
          <cell r="F841"/>
          <cell r="G841"/>
          <cell r="H841" t="str">
            <v>Diethyleneglycol butyl ether
2-Butoxy 2-ethoxy ethanol</v>
          </cell>
          <cell r="I841" t="str">
            <v>Ethanol, 2-(2-butoxyethoxy)-
Butyldiglycol
2-(2-Butoxyethoxy)ethanol
Diethyleneglycol monobutyl ether
DEGMBE</v>
          </cell>
          <cell r="J841"/>
          <cell r="K841"/>
          <cell r="L841"/>
          <cell r="M841"/>
          <cell r="N841"/>
          <cell r="O841"/>
          <cell r="P841"/>
          <cell r="Q841"/>
          <cell r="R841"/>
          <cell r="S841"/>
          <cell r="T841"/>
          <cell r="U841"/>
          <cell r="V841"/>
          <cell r="W841"/>
          <cell r="X841" t="str">
            <v>C8H18O3</v>
          </cell>
        </row>
        <row r="842">
          <cell r="B842" t="str">
            <v>112-35-6</v>
          </cell>
          <cell r="C842" t="str">
            <v>112-35-6</v>
          </cell>
          <cell r="D842"/>
          <cell r="E842"/>
          <cell r="F842"/>
          <cell r="G842"/>
          <cell r="H842" t="str">
            <v>Ethanol, 2-(2-(2-methoxyethoxy)ethoxy)</v>
          </cell>
          <cell r="I842" t="str">
            <v>2-(2-(2-methoxyethoxy)ethoxy)ethanol
Triethylene glycol monomethyl ether
TEGME</v>
          </cell>
          <cell r="J842"/>
          <cell r="K842"/>
          <cell r="L842"/>
          <cell r="M842"/>
          <cell r="N842"/>
          <cell r="O842"/>
          <cell r="P842"/>
          <cell r="Q842"/>
          <cell r="R842"/>
          <cell r="S842"/>
          <cell r="T842"/>
          <cell r="U842"/>
          <cell r="V842"/>
          <cell r="W842"/>
          <cell r="X842" t="str">
            <v>C7H16O4</v>
          </cell>
        </row>
        <row r="843">
          <cell r="B843" t="str">
            <v>112-36-7</v>
          </cell>
          <cell r="C843" t="str">
            <v>112-36-7</v>
          </cell>
          <cell r="D843"/>
          <cell r="E843"/>
          <cell r="F843"/>
          <cell r="G843"/>
          <cell r="H843" t="str">
            <v>Ether, bis(2-ethoxyethyl)</v>
          </cell>
          <cell r="I843"/>
          <cell r="J843"/>
          <cell r="K843" t="str">
            <v>Swiss ordinance</v>
          </cell>
          <cell r="L843"/>
          <cell r="M843"/>
          <cell r="N843"/>
          <cell r="O843"/>
          <cell r="P843"/>
          <cell r="Q843"/>
          <cell r="R843"/>
          <cell r="S843"/>
          <cell r="T843"/>
          <cell r="U843"/>
          <cell r="V843"/>
          <cell r="W843"/>
          <cell r="X843" t="str">
            <v>C8H18O3</v>
          </cell>
        </row>
        <row r="844">
          <cell r="B844" t="str">
            <v>112-38-9</v>
          </cell>
          <cell r="C844" t="str">
            <v>112-38-9</v>
          </cell>
          <cell r="D844"/>
          <cell r="E844">
            <v>0</v>
          </cell>
          <cell r="F844"/>
          <cell r="G844"/>
          <cell r="H844" t="str">
            <v>10-Undecenoic acid</v>
          </cell>
          <cell r="I844"/>
          <cell r="J844"/>
          <cell r="K844" t="str">
            <v>Swiss ordinance</v>
          </cell>
          <cell r="L844"/>
          <cell r="M844"/>
          <cell r="N844"/>
          <cell r="O844"/>
          <cell r="P844"/>
          <cell r="Q844"/>
          <cell r="R844"/>
          <cell r="S844"/>
          <cell r="T844"/>
          <cell r="U844"/>
          <cell r="V844"/>
          <cell r="W844"/>
          <cell r="X844" t="str">
            <v>C11H20O2</v>
          </cell>
        </row>
        <row r="845">
          <cell r="B845" t="str">
            <v>112-41-4</v>
          </cell>
          <cell r="C845" t="str">
            <v>112-41-4</v>
          </cell>
          <cell r="D845"/>
          <cell r="E845">
            <v>0</v>
          </cell>
          <cell r="F845"/>
          <cell r="G845"/>
          <cell r="H845" t="str">
            <v>1-Dodecene</v>
          </cell>
          <cell r="I845"/>
          <cell r="J845"/>
          <cell r="K845"/>
          <cell r="L845"/>
          <cell r="M845"/>
          <cell r="N845"/>
          <cell r="O845"/>
          <cell r="P845"/>
          <cell r="Q845"/>
          <cell r="R845"/>
          <cell r="S845"/>
          <cell r="T845"/>
          <cell r="U845"/>
          <cell r="V845"/>
          <cell r="W845"/>
          <cell r="X845" t="str">
            <v>C12H24</v>
          </cell>
        </row>
        <row r="846">
          <cell r="B846" t="str">
            <v>112-42-5</v>
          </cell>
          <cell r="C846" t="str">
            <v>112-42-5</v>
          </cell>
          <cell r="D846"/>
          <cell r="E846"/>
          <cell r="F846"/>
          <cell r="G846"/>
          <cell r="H846" t="str">
            <v>Undecyl alcohol</v>
          </cell>
          <cell r="I846"/>
          <cell r="J846"/>
          <cell r="K846" t="str">
            <v>Swiss ordinance</v>
          </cell>
          <cell r="L846"/>
          <cell r="M846"/>
          <cell r="N846"/>
          <cell r="O846"/>
          <cell r="P846"/>
          <cell r="Q846"/>
          <cell r="R846"/>
          <cell r="S846"/>
          <cell r="T846"/>
          <cell r="U846"/>
          <cell r="V846"/>
          <cell r="W846"/>
          <cell r="X846" t="str">
            <v>C11H24O</v>
          </cell>
        </row>
        <row r="847">
          <cell r="B847" t="str">
            <v>112-47-0</v>
          </cell>
          <cell r="C847" t="str">
            <v>112-47-0</v>
          </cell>
          <cell r="D847"/>
          <cell r="E847">
            <v>0</v>
          </cell>
          <cell r="F847"/>
          <cell r="G847"/>
          <cell r="H847" t="str">
            <v>1,10-Decanediol</v>
          </cell>
          <cell r="I847"/>
          <cell r="J847"/>
          <cell r="K847" t="str">
            <v>Swiss ordinance</v>
          </cell>
          <cell r="L847"/>
          <cell r="M847"/>
          <cell r="N847"/>
          <cell r="O847"/>
          <cell r="P847"/>
          <cell r="Q847"/>
          <cell r="R847"/>
          <cell r="S847"/>
          <cell r="T847"/>
          <cell r="U847"/>
          <cell r="V847"/>
          <cell r="W847"/>
          <cell r="X847" t="str">
            <v>C10H22O2</v>
          </cell>
        </row>
        <row r="848">
          <cell r="B848" t="str">
            <v>112-49-2</v>
          </cell>
          <cell r="C848" t="str">
            <v>112-49-2</v>
          </cell>
          <cell r="D848"/>
          <cell r="E848"/>
          <cell r="F848"/>
          <cell r="G848"/>
          <cell r="H848" t="str">
            <v xml:space="preserve">Triethyleneglycol dimethyl ether </v>
          </cell>
          <cell r="I848"/>
          <cell r="J848"/>
          <cell r="K848" t="str">
            <v>Swiss ordinance</v>
          </cell>
          <cell r="L848"/>
          <cell r="M848"/>
          <cell r="N848"/>
          <cell r="O848"/>
          <cell r="P848"/>
          <cell r="Q848"/>
          <cell r="R848"/>
          <cell r="S848"/>
          <cell r="T848"/>
          <cell r="U848"/>
          <cell r="V848"/>
          <cell r="W848"/>
          <cell r="X848" t="str">
            <v>C8H18O4</v>
          </cell>
        </row>
        <row r="849">
          <cell r="B849" t="str">
            <v>112-50-5</v>
          </cell>
          <cell r="C849" t="str">
            <v>112-50-5</v>
          </cell>
          <cell r="D849"/>
          <cell r="E849"/>
          <cell r="F849"/>
          <cell r="G849"/>
          <cell r="H849" t="str">
            <v>Triethyleneglycol monoethyl ether</v>
          </cell>
          <cell r="I849"/>
          <cell r="J849"/>
          <cell r="K849" t="str">
            <v>Swiss ordinance</v>
          </cell>
          <cell r="L849"/>
          <cell r="M849"/>
          <cell r="N849"/>
          <cell r="O849"/>
          <cell r="P849"/>
          <cell r="Q849"/>
          <cell r="R849"/>
          <cell r="S849"/>
          <cell r="T849"/>
          <cell r="U849"/>
          <cell r="V849"/>
          <cell r="W849"/>
          <cell r="X849" t="str">
            <v>C8H18O4</v>
          </cell>
        </row>
        <row r="850">
          <cell r="B850" t="str">
            <v>112-53-8</v>
          </cell>
          <cell r="C850" t="str">
            <v>112-53-8</v>
          </cell>
          <cell r="D850"/>
          <cell r="E850">
            <v>0</v>
          </cell>
          <cell r="F850"/>
          <cell r="G850"/>
          <cell r="H850" t="str">
            <v>1-Dodecanol</v>
          </cell>
          <cell r="I850" t="str">
            <v>LAURYL ALCOHOL</v>
          </cell>
          <cell r="J850"/>
          <cell r="K850"/>
          <cell r="L850"/>
          <cell r="M850"/>
          <cell r="N850"/>
          <cell r="O850"/>
          <cell r="P850"/>
          <cell r="Q850"/>
          <cell r="R850"/>
          <cell r="S850"/>
          <cell r="T850"/>
          <cell r="U850"/>
          <cell r="V850"/>
          <cell r="W850"/>
          <cell r="X850" t="str">
            <v>C12H26O</v>
          </cell>
        </row>
        <row r="851">
          <cell r="B851" t="str">
            <v>112-55-0</v>
          </cell>
          <cell r="C851" t="str">
            <v>112-55-0</v>
          </cell>
          <cell r="D851"/>
          <cell r="E851">
            <v>0</v>
          </cell>
          <cell r="F851"/>
          <cell r="G851"/>
          <cell r="H851" t="str">
            <v>1-Dodecanethiol</v>
          </cell>
          <cell r="I851" t="str">
            <v>N-DODECYLMERCAPTAN
Lauryl mercaptan
n-Dodecylmercaptan</v>
          </cell>
          <cell r="J851"/>
          <cell r="K851"/>
          <cell r="L851"/>
          <cell r="M851"/>
          <cell r="N851"/>
          <cell r="O851"/>
          <cell r="P851"/>
          <cell r="Q851"/>
          <cell r="R851"/>
          <cell r="S851"/>
          <cell r="T851"/>
          <cell r="U851"/>
          <cell r="V851"/>
          <cell r="W851"/>
          <cell r="X851" t="str">
            <v>C12H26S</v>
          </cell>
        </row>
        <row r="852">
          <cell r="B852" t="str">
            <v>112-57-2</v>
          </cell>
          <cell r="C852" t="str">
            <v>112-57-2</v>
          </cell>
          <cell r="D852"/>
          <cell r="E852"/>
          <cell r="F852"/>
          <cell r="G852"/>
          <cell r="H852" t="str">
            <v>Tetraethylenepentamine</v>
          </cell>
          <cell r="I852" t="str">
            <v>TETRAETHYLENEPENTAMINE</v>
          </cell>
          <cell r="J852"/>
          <cell r="K852"/>
          <cell r="L852"/>
          <cell r="M852"/>
          <cell r="N852"/>
          <cell r="O852"/>
          <cell r="P852"/>
          <cell r="Q852"/>
          <cell r="R852"/>
          <cell r="S852"/>
          <cell r="T852"/>
          <cell r="U852"/>
          <cell r="V852"/>
          <cell r="W852"/>
          <cell r="X852" t="str">
            <v>C8H23N5</v>
          </cell>
        </row>
        <row r="853">
          <cell r="B853" t="str">
            <v>112-59-4</v>
          </cell>
          <cell r="C853" t="str">
            <v>112-59-4</v>
          </cell>
          <cell r="D853"/>
          <cell r="E853"/>
          <cell r="F853"/>
          <cell r="G853"/>
          <cell r="H853" t="str">
            <v>Diethyleneglycol monohexyl ether</v>
          </cell>
          <cell r="I853"/>
          <cell r="J853"/>
          <cell r="K853"/>
          <cell r="L853"/>
          <cell r="M853"/>
          <cell r="N853"/>
          <cell r="O853"/>
          <cell r="P853"/>
          <cell r="Q853"/>
          <cell r="R853"/>
          <cell r="S853"/>
          <cell r="T853"/>
          <cell r="U853"/>
          <cell r="V853"/>
          <cell r="W853"/>
          <cell r="X853" t="str">
            <v>C10H22O3</v>
          </cell>
        </row>
        <row r="854">
          <cell r="B854" t="str">
            <v>112-60-7</v>
          </cell>
          <cell r="C854" t="str">
            <v>112-60-7</v>
          </cell>
          <cell r="D854"/>
          <cell r="E854"/>
          <cell r="F854"/>
          <cell r="G854"/>
          <cell r="H854" t="str">
            <v>Tetraethyleneglycol</v>
          </cell>
          <cell r="I854" t="str">
            <v>POLYOXYETHYLENE(MW 200)
Tetraethylene glycol
Ethanol, 2,2'-[oxybis(2,1-ethanediyloxy)]bis</v>
          </cell>
          <cell r="J854"/>
          <cell r="K854"/>
          <cell r="L854"/>
          <cell r="M854"/>
          <cell r="N854"/>
          <cell r="O854"/>
          <cell r="P854"/>
          <cell r="Q854"/>
          <cell r="R854"/>
          <cell r="S854"/>
          <cell r="T854"/>
          <cell r="U854"/>
          <cell r="V854"/>
          <cell r="W854"/>
          <cell r="X854" t="str">
            <v>C8H18O5</v>
          </cell>
        </row>
        <row r="855">
          <cell r="B855" t="str">
            <v>112-62-9</v>
          </cell>
          <cell r="C855" t="str">
            <v>112-62-9</v>
          </cell>
          <cell r="D855"/>
          <cell r="E855">
            <v>0</v>
          </cell>
          <cell r="F855"/>
          <cell r="G855"/>
          <cell r="H855" t="str">
            <v>9-Octadecenoic acid(Z)-, methyl ester</v>
          </cell>
          <cell r="I855" t="str">
            <v>METHYL OLEATE</v>
          </cell>
          <cell r="J855"/>
          <cell r="K855"/>
          <cell r="L855"/>
          <cell r="M855"/>
          <cell r="N855"/>
          <cell r="O855"/>
          <cell r="P855"/>
          <cell r="Q855"/>
          <cell r="R855"/>
          <cell r="S855"/>
          <cell r="T855"/>
          <cell r="U855"/>
          <cell r="V855"/>
          <cell r="W855"/>
          <cell r="X855" t="str">
            <v>C19H36O2</v>
          </cell>
        </row>
        <row r="856">
          <cell r="B856" t="str">
            <v>112-67-4</v>
          </cell>
          <cell r="C856" t="str">
            <v>112-67-4</v>
          </cell>
          <cell r="D856"/>
          <cell r="E856"/>
          <cell r="F856"/>
          <cell r="G856"/>
          <cell r="H856" t="str">
            <v>Palmitoyl chloride</v>
          </cell>
          <cell r="I856"/>
          <cell r="J856"/>
          <cell r="K856" t="str">
            <v>Swiss ordinance</v>
          </cell>
          <cell r="L856"/>
          <cell r="M856"/>
          <cell r="N856"/>
          <cell r="O856"/>
          <cell r="P856"/>
          <cell r="Q856"/>
          <cell r="R856"/>
          <cell r="S856"/>
          <cell r="T856"/>
          <cell r="U856"/>
          <cell r="V856"/>
          <cell r="W856"/>
          <cell r="X856" t="str">
            <v>C16H31ClO</v>
          </cell>
        </row>
        <row r="857">
          <cell r="B857" t="str">
            <v>112-69-6</v>
          </cell>
          <cell r="C857" t="str">
            <v>112-69-6</v>
          </cell>
          <cell r="D857"/>
          <cell r="E857"/>
          <cell r="F857"/>
          <cell r="G857"/>
          <cell r="H857" t="str">
            <v>Hexadecylamine, N,N-dimethyl-</v>
          </cell>
          <cell r="I857"/>
          <cell r="J857"/>
          <cell r="K857" t="str">
            <v>Swiss ordinance</v>
          </cell>
          <cell r="L857"/>
          <cell r="M857"/>
          <cell r="N857"/>
          <cell r="O857"/>
          <cell r="P857"/>
          <cell r="Q857"/>
          <cell r="R857"/>
          <cell r="S857"/>
          <cell r="T857"/>
          <cell r="U857"/>
          <cell r="V857"/>
          <cell r="W857"/>
          <cell r="X857" t="str">
            <v>C18H39N</v>
          </cell>
        </row>
        <row r="858">
          <cell r="B858" t="str">
            <v>112-70-9</v>
          </cell>
          <cell r="C858" t="str">
            <v>112-70-9</v>
          </cell>
          <cell r="D858"/>
          <cell r="E858">
            <v>0</v>
          </cell>
          <cell r="F858"/>
          <cell r="G858"/>
          <cell r="H858" t="str">
            <v>1-Tridecanol</v>
          </cell>
          <cell r="I858" t="str">
            <v>Tridecyl alcohol
TDA, Tridecyl alcohol</v>
          </cell>
          <cell r="J858"/>
          <cell r="K858"/>
          <cell r="L858"/>
          <cell r="M858"/>
          <cell r="N858"/>
          <cell r="O858"/>
          <cell r="P858"/>
          <cell r="Q858"/>
          <cell r="R858"/>
          <cell r="S858"/>
          <cell r="T858"/>
          <cell r="U858"/>
          <cell r="V858"/>
          <cell r="W858"/>
          <cell r="X858" t="str">
            <v>C13H28O</v>
          </cell>
        </row>
        <row r="859">
          <cell r="B859" t="str">
            <v>112-72-1</v>
          </cell>
          <cell r="C859" t="str">
            <v>112-72-1</v>
          </cell>
          <cell r="D859"/>
          <cell r="E859">
            <v>0</v>
          </cell>
          <cell r="F859"/>
          <cell r="G859"/>
          <cell r="H859" t="str">
            <v>1-Tetradecanol</v>
          </cell>
          <cell r="I859" t="str">
            <v>MYRISTYL ALCOHOL</v>
          </cell>
          <cell r="J859"/>
          <cell r="K859"/>
          <cell r="L859"/>
          <cell r="M859"/>
          <cell r="N859"/>
          <cell r="O859"/>
          <cell r="P859"/>
          <cell r="Q859"/>
          <cell r="R859"/>
          <cell r="S859"/>
          <cell r="T859"/>
          <cell r="U859"/>
          <cell r="V859"/>
          <cell r="W859"/>
          <cell r="X859" t="str">
            <v>C14H30O</v>
          </cell>
        </row>
        <row r="860">
          <cell r="B860" t="str">
            <v>112-75-4</v>
          </cell>
          <cell r="C860" t="str">
            <v>112-75-4</v>
          </cell>
          <cell r="D860"/>
          <cell r="E860"/>
          <cell r="F860"/>
          <cell r="G860"/>
          <cell r="H860" t="str">
            <v>Tetradecylamine, N,N-dimethyl-</v>
          </cell>
          <cell r="I860"/>
          <cell r="J860"/>
          <cell r="K860" t="str">
            <v>Swiss ordinance</v>
          </cell>
          <cell r="L860"/>
          <cell r="M860"/>
          <cell r="N860"/>
          <cell r="O860"/>
          <cell r="P860"/>
          <cell r="Q860"/>
          <cell r="R860"/>
          <cell r="S860"/>
          <cell r="T860"/>
          <cell r="U860"/>
          <cell r="V860"/>
          <cell r="W860"/>
          <cell r="X860" t="str">
            <v>C16H35N</v>
          </cell>
        </row>
        <row r="861">
          <cell r="B861" t="str">
            <v>112-76-5</v>
          </cell>
          <cell r="C861" t="str">
            <v>112-76-5</v>
          </cell>
          <cell r="D861"/>
          <cell r="E861"/>
          <cell r="F861"/>
          <cell r="G861"/>
          <cell r="H861" t="str">
            <v>Stearoyl chloride</v>
          </cell>
          <cell r="I861"/>
          <cell r="J861"/>
          <cell r="K861"/>
          <cell r="L861"/>
          <cell r="M861"/>
          <cell r="N861"/>
          <cell r="O861"/>
          <cell r="P861"/>
          <cell r="Q861"/>
          <cell r="R861"/>
          <cell r="S861"/>
          <cell r="T861"/>
          <cell r="U861"/>
          <cell r="V861"/>
          <cell r="W861"/>
          <cell r="X861" t="str">
            <v>C18H35ClO</v>
          </cell>
        </row>
        <row r="862">
          <cell r="B862" t="str">
            <v>112-77-6</v>
          </cell>
          <cell r="C862" t="str">
            <v>112-77-6</v>
          </cell>
          <cell r="D862"/>
          <cell r="E862"/>
          <cell r="F862"/>
          <cell r="G862"/>
          <cell r="H862" t="str">
            <v>Oleoyl chloride</v>
          </cell>
          <cell r="I862"/>
          <cell r="J862"/>
          <cell r="K862"/>
          <cell r="L862"/>
          <cell r="M862"/>
          <cell r="N862"/>
          <cell r="O862"/>
          <cell r="P862"/>
          <cell r="Q862"/>
          <cell r="R862"/>
          <cell r="S862"/>
          <cell r="T862"/>
          <cell r="U862"/>
          <cell r="V862"/>
          <cell r="W862"/>
          <cell r="X862" t="str">
            <v>C18H33ClO</v>
          </cell>
        </row>
        <row r="863">
          <cell r="B863" t="str">
            <v>112-79-8</v>
          </cell>
          <cell r="C863" t="str">
            <v>112-79-8</v>
          </cell>
          <cell r="D863"/>
          <cell r="E863"/>
          <cell r="F863"/>
          <cell r="G863"/>
          <cell r="H863" t="str">
            <v>Elaidic acid</v>
          </cell>
          <cell r="I863"/>
          <cell r="J863"/>
          <cell r="K863"/>
          <cell r="L863"/>
          <cell r="M863"/>
          <cell r="N863"/>
          <cell r="O863"/>
          <cell r="P863"/>
          <cell r="Q863"/>
          <cell r="R863"/>
          <cell r="S863"/>
          <cell r="T863"/>
          <cell r="U863"/>
          <cell r="V863"/>
          <cell r="W863"/>
          <cell r="X863" t="str">
            <v>C18H34O2</v>
          </cell>
        </row>
        <row r="864">
          <cell r="B864" t="str">
            <v>112-80-1</v>
          </cell>
          <cell r="C864" t="str">
            <v>112-80-1</v>
          </cell>
          <cell r="D864"/>
          <cell r="E864"/>
          <cell r="F864"/>
          <cell r="G864"/>
          <cell r="H864" t="str">
            <v>Oleic acid</v>
          </cell>
          <cell r="I864" t="str">
            <v>OLEIC ACID
Oleic acid
9-Octadecenoic acid (Z)</v>
          </cell>
          <cell r="J864"/>
          <cell r="K864"/>
          <cell r="L864"/>
          <cell r="M864"/>
          <cell r="N864"/>
          <cell r="O864"/>
          <cell r="P864"/>
          <cell r="Q864"/>
          <cell r="R864"/>
          <cell r="S864"/>
          <cell r="T864"/>
          <cell r="U864"/>
          <cell r="V864"/>
          <cell r="W864"/>
          <cell r="X864" t="str">
            <v>C18H34O2</v>
          </cell>
        </row>
        <row r="865">
          <cell r="B865" t="str">
            <v>112-85-6</v>
          </cell>
          <cell r="C865" t="str">
            <v>112-85-6</v>
          </cell>
          <cell r="D865"/>
          <cell r="E865"/>
          <cell r="F865"/>
          <cell r="G865"/>
          <cell r="H865" t="str">
            <v>Behenic acid
Docosanoic acid</v>
          </cell>
          <cell r="I865" t="str">
            <v>Behenic acid</v>
          </cell>
          <cell r="J865"/>
          <cell r="K865"/>
          <cell r="L865"/>
          <cell r="M865"/>
          <cell r="N865"/>
          <cell r="O865"/>
          <cell r="P865"/>
          <cell r="Q865"/>
          <cell r="R865"/>
          <cell r="S865"/>
          <cell r="T865"/>
          <cell r="U865"/>
          <cell r="V865"/>
          <cell r="W865"/>
          <cell r="X865" t="str">
            <v>C22H44O2</v>
          </cell>
        </row>
        <row r="866">
          <cell r="B866" t="str">
            <v>112-86-7</v>
          </cell>
          <cell r="C866" t="str">
            <v>112-86-7</v>
          </cell>
          <cell r="D866"/>
          <cell r="E866"/>
          <cell r="F866"/>
          <cell r="G866"/>
          <cell r="H866" t="str">
            <v>Erucic acid</v>
          </cell>
          <cell r="I866"/>
          <cell r="J866"/>
          <cell r="K866"/>
          <cell r="L866"/>
          <cell r="M866"/>
          <cell r="N866"/>
          <cell r="O866"/>
          <cell r="P866"/>
          <cell r="Q866"/>
          <cell r="R866"/>
          <cell r="S866"/>
          <cell r="T866"/>
          <cell r="U866"/>
          <cell r="V866"/>
          <cell r="W866"/>
          <cell r="X866" t="str">
            <v>C22H42O2</v>
          </cell>
        </row>
        <row r="867">
          <cell r="B867" t="str">
            <v>112-88-9</v>
          </cell>
          <cell r="C867" t="str">
            <v>112-88-9</v>
          </cell>
          <cell r="D867"/>
          <cell r="E867">
            <v>0</v>
          </cell>
          <cell r="F867"/>
          <cell r="G867"/>
          <cell r="H867" t="str">
            <v>1-Octadecene</v>
          </cell>
          <cell r="I867"/>
          <cell r="J867"/>
          <cell r="K867"/>
          <cell r="L867"/>
          <cell r="M867"/>
          <cell r="N867"/>
          <cell r="O867"/>
          <cell r="P867"/>
          <cell r="Q867"/>
          <cell r="R867"/>
          <cell r="S867"/>
          <cell r="T867"/>
          <cell r="U867"/>
          <cell r="V867"/>
          <cell r="W867"/>
          <cell r="X867" t="str">
            <v>C18H36</v>
          </cell>
        </row>
        <row r="868">
          <cell r="B868" t="str">
            <v>112-90-3</v>
          </cell>
          <cell r="C868" t="str">
            <v>112-90-3</v>
          </cell>
          <cell r="D868"/>
          <cell r="E868"/>
          <cell r="F868"/>
          <cell r="G868"/>
          <cell r="H868" t="str">
            <v>Oleamine
9-Octadecen-1-amine,(Z)</v>
          </cell>
          <cell r="I868" t="str">
            <v>Oleylamine
Oleamine</v>
          </cell>
          <cell r="J868"/>
          <cell r="K868"/>
          <cell r="L868"/>
          <cell r="M868"/>
          <cell r="N868"/>
          <cell r="O868"/>
          <cell r="P868"/>
          <cell r="Q868"/>
          <cell r="R868"/>
          <cell r="S868"/>
          <cell r="T868"/>
          <cell r="U868"/>
          <cell r="V868"/>
          <cell r="W868"/>
          <cell r="X868" t="str">
            <v>C18H37N</v>
          </cell>
        </row>
        <row r="869">
          <cell r="B869" t="str">
            <v>112-92-5</v>
          </cell>
          <cell r="C869" t="str">
            <v>112-92-5</v>
          </cell>
          <cell r="D869"/>
          <cell r="E869">
            <v>0</v>
          </cell>
          <cell r="F869"/>
          <cell r="G869"/>
          <cell r="H869" t="str">
            <v>1-Octadecanol</v>
          </cell>
          <cell r="I869" t="str">
            <v xml:space="preserve">Stearyl alcohol 
Part of Weston 618 ( 2 -​ 6 %) </v>
          </cell>
          <cell r="J869"/>
          <cell r="K869"/>
          <cell r="L869"/>
          <cell r="M869"/>
          <cell r="N869"/>
          <cell r="O869"/>
          <cell r="P869"/>
          <cell r="Q869"/>
          <cell r="R869"/>
          <cell r="S869"/>
          <cell r="T869"/>
          <cell r="U869"/>
          <cell r="V869"/>
          <cell r="W869"/>
          <cell r="X869" t="str">
            <v>C18H38O</v>
          </cell>
        </row>
        <row r="870">
          <cell r="B870" t="str">
            <v>112949-97-0</v>
          </cell>
          <cell r="C870" t="str">
            <v>112949-97-0</v>
          </cell>
          <cell r="D870"/>
          <cell r="E870"/>
          <cell r="F870"/>
          <cell r="G870"/>
          <cell r="H870" t="str">
            <v>Phosphonic acid, [4'-​[bis[2,​4-​bis(1,​1-​dimethylethyl)​phenoxy]​phosphino]​[1,​1'-​biphenyl]​-​4-​yl]​-​, bis[2,​4-​bis(1,​1-​dimethylethyl)​phenyl] ester</v>
          </cell>
          <cell r="I870"/>
          <cell r="J870"/>
          <cell r="K870"/>
          <cell r="L870"/>
          <cell r="M870"/>
          <cell r="N870"/>
          <cell r="O870"/>
          <cell r="P870"/>
          <cell r="Q870"/>
          <cell r="R870"/>
          <cell r="S870"/>
          <cell r="T870"/>
          <cell r="U870"/>
          <cell r="V870"/>
          <cell r="W870"/>
          <cell r="X870" t="str">
            <v>C68H92O5P2</v>
          </cell>
        </row>
        <row r="871">
          <cell r="B871" t="str">
            <v>112949-97-0</v>
          </cell>
          <cell r="C871" t="str">
            <v>112949-97-0</v>
          </cell>
          <cell r="D871"/>
          <cell r="E871"/>
          <cell r="F871"/>
          <cell r="G871"/>
          <cell r="H871" t="str">
            <v>Tetrakis(2,4-di-tert-butylphenyl)-4,4'-biphenylylene phosphonite phosphonate</v>
          </cell>
          <cell r="I871" t="str">
            <v>4,4′-biphenylene-0,0-bis(2,4-di-tert-butylphenyl) phosphonate-0,0-bis(2,4-di-tert-butylphenyl) phosphonite
Part of AO-PQ or P-EPQ (119345-01-6)</v>
          </cell>
          <cell r="J871"/>
          <cell r="K871"/>
          <cell r="L871"/>
          <cell r="M871"/>
          <cell r="N871"/>
          <cell r="O871"/>
          <cell r="P871"/>
          <cell r="Q871"/>
          <cell r="R871"/>
          <cell r="S871"/>
          <cell r="T871"/>
          <cell r="U871"/>
          <cell r="V871"/>
          <cell r="W871"/>
          <cell r="X871" t="str">
            <v>C68H92O5P2</v>
          </cell>
        </row>
        <row r="872">
          <cell r="B872" t="str">
            <v>112-95-8</v>
          </cell>
          <cell r="C872" t="str">
            <v>112-95-8</v>
          </cell>
          <cell r="D872"/>
          <cell r="E872"/>
          <cell r="F872"/>
          <cell r="G872"/>
          <cell r="H872" t="str">
            <v>EICOSANE</v>
          </cell>
          <cell r="I872" t="str">
            <v>EICOSANE</v>
          </cell>
          <cell r="J872"/>
          <cell r="K872"/>
          <cell r="L872"/>
          <cell r="M872"/>
          <cell r="N872"/>
          <cell r="O872"/>
          <cell r="P872"/>
          <cell r="Q872"/>
          <cell r="R872"/>
          <cell r="S872"/>
          <cell r="T872"/>
          <cell r="U872"/>
          <cell r="V872"/>
          <cell r="W872"/>
          <cell r="X872" t="str">
            <v>C20H42</v>
          </cell>
        </row>
        <row r="873">
          <cell r="B873" t="str">
            <v>112-96-9</v>
          </cell>
          <cell r="C873" t="str">
            <v>112-96-9</v>
          </cell>
          <cell r="D873"/>
          <cell r="E873"/>
          <cell r="F873"/>
          <cell r="G873"/>
          <cell r="H873" t="str">
            <v>Octadecyl isocyanate</v>
          </cell>
          <cell r="I873"/>
          <cell r="J873"/>
          <cell r="K873"/>
          <cell r="L873"/>
          <cell r="M873"/>
          <cell r="N873"/>
          <cell r="O873"/>
          <cell r="P873"/>
          <cell r="Q873"/>
          <cell r="R873"/>
          <cell r="S873"/>
          <cell r="T873"/>
          <cell r="U873"/>
          <cell r="V873"/>
          <cell r="W873"/>
          <cell r="X873" t="str">
            <v>C19H37NO</v>
          </cell>
        </row>
        <row r="874">
          <cell r="B874" t="str">
            <v>113-00-8</v>
          </cell>
          <cell r="C874" t="str">
            <v>113-00-8</v>
          </cell>
          <cell r="D874"/>
          <cell r="E874"/>
          <cell r="F874"/>
          <cell r="G874"/>
          <cell r="H874" t="str">
            <v>GUANIDINE</v>
          </cell>
          <cell r="I874"/>
          <cell r="J874"/>
          <cell r="K874"/>
          <cell r="L874"/>
          <cell r="M874"/>
          <cell r="N874"/>
          <cell r="O874"/>
          <cell r="P874"/>
          <cell r="Q874"/>
          <cell r="R874"/>
          <cell r="S874"/>
          <cell r="T874"/>
          <cell r="U874"/>
          <cell r="V874"/>
          <cell r="W874"/>
          <cell r="X874" t="str">
            <v>CH5N3</v>
          </cell>
        </row>
        <row r="875">
          <cell r="B875" t="str">
            <v>1131-60-8</v>
          </cell>
          <cell r="C875" t="str">
            <v>1131-60-8</v>
          </cell>
          <cell r="D875"/>
          <cell r="E875"/>
          <cell r="F875"/>
          <cell r="G875"/>
          <cell r="H875" t="str">
            <v>p-Cyclohexylphenol</v>
          </cell>
          <cell r="I875" t="str">
            <v>CYCLOHEXYLPHENOL, P-</v>
          </cell>
          <cell r="J875"/>
          <cell r="K875"/>
          <cell r="L875"/>
          <cell r="M875"/>
          <cell r="N875"/>
          <cell r="O875"/>
          <cell r="P875"/>
          <cell r="Q875"/>
          <cell r="R875"/>
          <cell r="S875"/>
          <cell r="T875"/>
          <cell r="U875"/>
          <cell r="V875"/>
          <cell r="W875"/>
          <cell r="X875" t="str">
            <v>C12H16O</v>
          </cell>
        </row>
        <row r="876">
          <cell r="B876" t="str">
            <v>1132-61-2</v>
          </cell>
          <cell r="C876" t="str">
            <v>1132-61-2</v>
          </cell>
          <cell r="D876"/>
          <cell r="E876">
            <v>0</v>
          </cell>
          <cell r="F876"/>
          <cell r="G876"/>
          <cell r="H876" t="str">
            <v>4-Morpholinepropanesulfonic acid</v>
          </cell>
          <cell r="I876"/>
          <cell r="J876"/>
          <cell r="K876" t="str">
            <v>Swiss ordinance</v>
          </cell>
          <cell r="L876"/>
          <cell r="M876"/>
          <cell r="N876"/>
          <cell r="O876"/>
          <cell r="P876"/>
          <cell r="Q876"/>
          <cell r="R876"/>
          <cell r="S876"/>
          <cell r="T876"/>
          <cell r="U876"/>
          <cell r="V876"/>
          <cell r="W876"/>
          <cell r="X876" t="str">
            <v>C7H15NO4S</v>
          </cell>
        </row>
        <row r="877">
          <cell r="B877" t="str">
            <v>1137-42-4</v>
          </cell>
          <cell r="C877" t="str">
            <v>1137-42-4</v>
          </cell>
          <cell r="D877"/>
          <cell r="E877"/>
          <cell r="F877"/>
          <cell r="G877"/>
          <cell r="H877" t="str">
            <v>Benzophenone, 4-hydroxy</v>
          </cell>
          <cell r="I877" t="str">
            <v>4-Hydroxybenzophenone
4-HBP</v>
          </cell>
          <cell r="J877"/>
          <cell r="K877"/>
          <cell r="L877"/>
          <cell r="M877"/>
          <cell r="N877"/>
          <cell r="O877"/>
          <cell r="P877"/>
          <cell r="Q877"/>
          <cell r="R877"/>
          <cell r="S877"/>
          <cell r="T877"/>
          <cell r="U877"/>
          <cell r="V877"/>
          <cell r="W877"/>
          <cell r="X877" t="str">
            <v>C13H10O2</v>
          </cell>
        </row>
        <row r="878">
          <cell r="B878" t="str">
            <v>1141-38-4</v>
          </cell>
          <cell r="C878" t="str">
            <v>1141-38-4</v>
          </cell>
          <cell r="D878"/>
          <cell r="E878">
            <v>0</v>
          </cell>
          <cell r="F878"/>
          <cell r="G878"/>
          <cell r="H878" t="str">
            <v>2,6-Naphthalenedicarboxylic acid</v>
          </cell>
          <cell r="I878"/>
          <cell r="J878"/>
          <cell r="K878"/>
          <cell r="L878"/>
          <cell r="M878"/>
          <cell r="N878"/>
          <cell r="O878"/>
          <cell r="P878"/>
          <cell r="Q878"/>
          <cell r="R878"/>
          <cell r="S878"/>
          <cell r="T878"/>
          <cell r="U878"/>
          <cell r="V878"/>
          <cell r="W878"/>
          <cell r="X878" t="str">
            <v>C12H8O4</v>
          </cell>
        </row>
        <row r="879">
          <cell r="B879" t="str">
            <v>115-07-1</v>
          </cell>
          <cell r="C879" t="str">
            <v>115-07-1</v>
          </cell>
          <cell r="D879"/>
          <cell r="E879">
            <v>0</v>
          </cell>
          <cell r="F879"/>
          <cell r="G879"/>
          <cell r="H879" t="str">
            <v>1-Propene</v>
          </cell>
          <cell r="I879" t="str">
            <v>Propylene</v>
          </cell>
          <cell r="J879"/>
          <cell r="K879"/>
          <cell r="L879"/>
          <cell r="M879"/>
          <cell r="N879"/>
          <cell r="O879"/>
          <cell r="P879"/>
          <cell r="Q879"/>
          <cell r="R879"/>
          <cell r="S879"/>
          <cell r="T879"/>
          <cell r="U879"/>
          <cell r="V879"/>
          <cell r="W879"/>
          <cell r="X879" t="str">
            <v>C3H6</v>
          </cell>
        </row>
        <row r="880">
          <cell r="B880" t="str">
            <v>115-10-6</v>
          </cell>
          <cell r="C880" t="str">
            <v>115-10-6</v>
          </cell>
          <cell r="D880"/>
          <cell r="E880"/>
          <cell r="F880"/>
          <cell r="G880"/>
          <cell r="H880" t="str">
            <v>Methane, oxybis</v>
          </cell>
          <cell r="I880" t="str">
            <v>Dimethyl ether</v>
          </cell>
          <cell r="J880"/>
          <cell r="K880"/>
          <cell r="L880"/>
          <cell r="M880"/>
          <cell r="N880"/>
          <cell r="O880"/>
          <cell r="P880"/>
          <cell r="Q880"/>
          <cell r="R880"/>
          <cell r="S880"/>
          <cell r="T880"/>
          <cell r="U880"/>
          <cell r="V880"/>
          <cell r="W880"/>
          <cell r="X880" t="str">
            <v>C2H6O</v>
          </cell>
        </row>
        <row r="881">
          <cell r="B881" t="str">
            <v>115-11-7</v>
          </cell>
          <cell r="C881" t="str">
            <v>115-11-7</v>
          </cell>
          <cell r="D881"/>
          <cell r="E881">
            <v>0</v>
          </cell>
          <cell r="F881"/>
          <cell r="G881"/>
          <cell r="H881" t="str">
            <v>1-Propene, 2-methyl-</v>
          </cell>
          <cell r="I881" t="str">
            <v>ISOBUTYLENE
Isobutylene
Isobutene
1-Propene, 2-methyl-</v>
          </cell>
          <cell r="J881"/>
          <cell r="K881"/>
          <cell r="L881"/>
          <cell r="M881"/>
          <cell r="N881"/>
          <cell r="O881"/>
          <cell r="P881"/>
          <cell r="Q881"/>
          <cell r="R881"/>
          <cell r="S881"/>
          <cell r="T881"/>
          <cell r="U881"/>
          <cell r="V881"/>
          <cell r="W881"/>
          <cell r="X881" t="str">
            <v>C4H8</v>
          </cell>
        </row>
        <row r="882">
          <cell r="B882" t="str">
            <v>115-18-4</v>
          </cell>
          <cell r="C882" t="str">
            <v>115-18-4</v>
          </cell>
          <cell r="D882"/>
          <cell r="E882">
            <v>0</v>
          </cell>
          <cell r="F882"/>
          <cell r="G882"/>
          <cell r="H882" t="str">
            <v>3-Buten-2-ol, 2-methyl-</v>
          </cell>
          <cell r="I882"/>
          <cell r="J882"/>
          <cell r="K882"/>
          <cell r="L882"/>
          <cell r="M882"/>
          <cell r="N882"/>
          <cell r="O882"/>
          <cell r="P882"/>
          <cell r="Q882"/>
          <cell r="R882"/>
          <cell r="S882"/>
          <cell r="T882"/>
          <cell r="U882"/>
          <cell r="V882"/>
          <cell r="W882"/>
          <cell r="X882" t="str">
            <v>C5H10O</v>
          </cell>
        </row>
        <row r="883">
          <cell r="B883" t="str">
            <v>115-19-5</v>
          </cell>
          <cell r="C883" t="str">
            <v>115-19-5</v>
          </cell>
          <cell r="D883"/>
          <cell r="E883">
            <v>0</v>
          </cell>
          <cell r="F883"/>
          <cell r="G883"/>
          <cell r="H883" t="str">
            <v>2-Methyl-3-butyn-2-ol</v>
          </cell>
          <cell r="I883" t="str">
            <v>3-Butyn-2-ol, 2-methyl</v>
          </cell>
          <cell r="J883"/>
          <cell r="K883"/>
          <cell r="L883"/>
          <cell r="M883"/>
          <cell r="N883"/>
          <cell r="O883"/>
          <cell r="P883"/>
          <cell r="Q883"/>
          <cell r="R883"/>
          <cell r="S883"/>
          <cell r="T883"/>
          <cell r="U883"/>
          <cell r="V883"/>
          <cell r="W883"/>
          <cell r="X883" t="str">
            <v>C5H8O</v>
          </cell>
        </row>
        <row r="884">
          <cell r="B884" t="str">
            <v>115-21-9</v>
          </cell>
          <cell r="C884" t="str">
            <v>115-21-9</v>
          </cell>
          <cell r="D884"/>
          <cell r="E884"/>
          <cell r="F884"/>
          <cell r="G884"/>
          <cell r="H884" t="str">
            <v>Silane, trichloroethyl-</v>
          </cell>
          <cell r="I884"/>
          <cell r="J884"/>
          <cell r="K884" t="str">
            <v>Swiss ordinance</v>
          </cell>
          <cell r="L884"/>
          <cell r="M884"/>
          <cell r="N884"/>
          <cell r="O884"/>
          <cell r="P884"/>
          <cell r="Q884"/>
          <cell r="R884"/>
          <cell r="S884"/>
          <cell r="T884"/>
          <cell r="U884"/>
          <cell r="V884"/>
          <cell r="W884"/>
          <cell r="X884" t="str">
            <v>C2H5Cl3Si</v>
          </cell>
        </row>
        <row r="885">
          <cell r="B885" t="str">
            <v>115-27-5</v>
          </cell>
          <cell r="C885" t="str">
            <v>115-27-5</v>
          </cell>
          <cell r="D885"/>
          <cell r="E885"/>
          <cell r="F885"/>
          <cell r="G885"/>
          <cell r="H885" t="str">
            <v>Hexachloroendomethylenetetrahydrophthalic anhydride
Hexachloro endomethylene tetrahydrophthalic anhydride</v>
          </cell>
          <cell r="I885" t="str">
            <v>Hexachloro endomethylene tetrahydrophthalic anhydride
Chlorendic anhydride
4,7-Methanoisobenzofuran-1,3-dione, 4,5,6,7,8,8-hexachloro-3a,4,7,7a-tetrahydro-</v>
          </cell>
          <cell r="J885"/>
          <cell r="K885"/>
          <cell r="L885"/>
          <cell r="M885"/>
          <cell r="N885"/>
          <cell r="O885"/>
          <cell r="P885"/>
          <cell r="Q885"/>
          <cell r="R885"/>
          <cell r="S885"/>
          <cell r="T885"/>
          <cell r="U885"/>
          <cell r="V885"/>
          <cell r="W885"/>
          <cell r="X885" t="str">
            <v>C9H2Cl6O3</v>
          </cell>
        </row>
        <row r="886">
          <cell r="B886" t="str">
            <v>115-28-6</v>
          </cell>
          <cell r="C886" t="str">
            <v>115-28-6</v>
          </cell>
          <cell r="D886"/>
          <cell r="E886"/>
          <cell r="F886"/>
          <cell r="G886"/>
          <cell r="H886" t="str">
            <v>Hexachloroendomethylenetetrahydrophthalic acid
Bicyclo[2.2.1]hept-5-ene-2,3-dicarboxylic acid, 1,4,5,6,7,7-hexachloro-</v>
          </cell>
          <cell r="I886" t="str">
            <v>Hexachloro endomethylene tetrahydrophthalic acid
Chlorendic acid
Bicyclo[2.2.1]hept-5-ene-2,3-dicarboxylic acid, 1,4,5,6,7,7-hexachloro-</v>
          </cell>
          <cell r="J886"/>
          <cell r="K886"/>
          <cell r="L886"/>
          <cell r="M886"/>
          <cell r="N886"/>
          <cell r="O886"/>
          <cell r="P886"/>
          <cell r="Q886"/>
          <cell r="R886"/>
          <cell r="S886"/>
          <cell r="T886"/>
          <cell r="U886"/>
          <cell r="V886"/>
          <cell r="W886"/>
          <cell r="X886" t="str">
            <v>C9H4Cl6O4</v>
          </cell>
        </row>
        <row r="887">
          <cell r="B887" t="str">
            <v>115-70-8</v>
          </cell>
          <cell r="C887" t="str">
            <v>115-70-8</v>
          </cell>
          <cell r="D887"/>
          <cell r="E887">
            <v>0</v>
          </cell>
          <cell r="F887"/>
          <cell r="G887"/>
          <cell r="H887" t="str">
            <v>1,3-Propanediol, 2-amino-2-ethyl-</v>
          </cell>
          <cell r="I887"/>
          <cell r="J887"/>
          <cell r="K887" t="str">
            <v>Swiss ordinance</v>
          </cell>
          <cell r="L887"/>
          <cell r="M887"/>
          <cell r="N887"/>
          <cell r="O887"/>
          <cell r="P887"/>
          <cell r="Q887"/>
          <cell r="R887"/>
          <cell r="S887"/>
          <cell r="T887"/>
          <cell r="U887"/>
          <cell r="V887"/>
          <cell r="W887"/>
          <cell r="X887" t="str">
            <v>C5H13NO2</v>
          </cell>
        </row>
        <row r="888">
          <cell r="B888" t="str">
            <v>115-83-3</v>
          </cell>
          <cell r="C888" t="str">
            <v>115-83-3</v>
          </cell>
          <cell r="D888"/>
          <cell r="E888"/>
          <cell r="F888"/>
          <cell r="G888"/>
          <cell r="H888" t="str">
            <v>Pentaerythritol tetrastearate</v>
          </cell>
          <cell r="I888"/>
          <cell r="J888"/>
          <cell r="K888"/>
          <cell r="L888"/>
          <cell r="M888"/>
          <cell r="N888"/>
          <cell r="O888"/>
          <cell r="P888"/>
          <cell r="Q888"/>
          <cell r="R888"/>
          <cell r="S888"/>
          <cell r="T888"/>
          <cell r="U888"/>
          <cell r="V888"/>
          <cell r="W888"/>
          <cell r="X888" t="str">
            <v>C77H148O8</v>
          </cell>
        </row>
        <row r="889">
          <cell r="B889" t="str">
            <v>115-84-4</v>
          </cell>
          <cell r="C889" t="str">
            <v>115-84-4</v>
          </cell>
          <cell r="D889"/>
          <cell r="E889">
            <v>0</v>
          </cell>
          <cell r="F889"/>
          <cell r="G889"/>
          <cell r="H889" t="str">
            <v>2-Butyl-2-ethyl-1,3-propanediol</v>
          </cell>
          <cell r="I889"/>
          <cell r="J889"/>
          <cell r="K889" t="str">
            <v>Swiss ordinance</v>
          </cell>
          <cell r="L889"/>
          <cell r="M889"/>
          <cell r="N889"/>
          <cell r="O889"/>
          <cell r="P889"/>
          <cell r="Q889"/>
          <cell r="R889"/>
          <cell r="S889"/>
          <cell r="T889"/>
          <cell r="U889"/>
          <cell r="V889"/>
          <cell r="W889"/>
          <cell r="X889" t="str">
            <v>C9H20O2</v>
          </cell>
        </row>
        <row r="890">
          <cell r="B890" t="str">
            <v>115-86-6</v>
          </cell>
          <cell r="C890" t="str">
            <v>115-86-6</v>
          </cell>
          <cell r="D890"/>
          <cell r="E890"/>
          <cell r="F890"/>
          <cell r="G890"/>
          <cell r="H890" t="str">
            <v>Phosphoric acid, triphenyl ester</v>
          </cell>
          <cell r="I890" t="str">
            <v>TRIPHENYL PHOSPHATE
TPP</v>
          </cell>
          <cell r="J890"/>
          <cell r="K890"/>
          <cell r="L890"/>
          <cell r="M890"/>
          <cell r="N890"/>
          <cell r="O890"/>
          <cell r="P890"/>
          <cell r="Q890"/>
          <cell r="R890"/>
          <cell r="S890"/>
          <cell r="T890"/>
          <cell r="U890"/>
          <cell r="V890"/>
          <cell r="W890"/>
          <cell r="X890" t="str">
            <v>C18H15O4P</v>
          </cell>
        </row>
        <row r="891">
          <cell r="B891" t="str">
            <v>115-96-8</v>
          </cell>
          <cell r="C891" t="str">
            <v>115-96-8</v>
          </cell>
          <cell r="D891"/>
          <cell r="E891"/>
          <cell r="F891"/>
          <cell r="G891"/>
          <cell r="H891" t="str">
            <v>Phosphoric acid, trichloroethyl ester</v>
          </cell>
          <cell r="I891" t="str">
            <v>Tris(2-chloroethyl) phosphate
Phosphoric acid, trichloroethyl ester
TCEP</v>
          </cell>
          <cell r="J891"/>
          <cell r="K891"/>
          <cell r="L891"/>
          <cell r="M891"/>
          <cell r="N891"/>
          <cell r="O891"/>
          <cell r="P891"/>
          <cell r="Q891"/>
          <cell r="R891"/>
          <cell r="S891"/>
          <cell r="T891"/>
          <cell r="U891"/>
          <cell r="V891"/>
          <cell r="W891"/>
          <cell r="X891" t="str">
            <v>C6H12Cl3O4P</v>
          </cell>
        </row>
        <row r="892">
          <cell r="B892" t="str">
            <v>116-02-9</v>
          </cell>
          <cell r="C892" t="str">
            <v>116-02-9</v>
          </cell>
          <cell r="D892"/>
          <cell r="E892"/>
          <cell r="F892"/>
          <cell r="G892"/>
          <cell r="H892" t="str">
            <v>Cyclohexanol, 3,3,5-trimethyl-</v>
          </cell>
          <cell r="I892"/>
          <cell r="J892"/>
          <cell r="K892" t="str">
            <v>Swiss ordinance</v>
          </cell>
          <cell r="L892"/>
          <cell r="M892"/>
          <cell r="N892"/>
          <cell r="O892"/>
          <cell r="P892"/>
          <cell r="Q892"/>
          <cell r="R892"/>
          <cell r="S892"/>
          <cell r="T892"/>
          <cell r="U892"/>
          <cell r="V892"/>
          <cell r="W892"/>
          <cell r="X892" t="str">
            <v>C9H18O</v>
          </cell>
        </row>
        <row r="893">
          <cell r="B893" t="str">
            <v>116-09-6</v>
          </cell>
          <cell r="C893" t="str">
            <v>116-09-6</v>
          </cell>
          <cell r="D893"/>
          <cell r="E893">
            <v>0</v>
          </cell>
          <cell r="F893"/>
          <cell r="G893"/>
          <cell r="H893" t="str">
            <v>2-Propanone, 1-hydroxy</v>
          </cell>
          <cell r="I893"/>
          <cell r="J893"/>
          <cell r="K893"/>
          <cell r="L893"/>
          <cell r="M893"/>
          <cell r="N893"/>
          <cell r="O893"/>
          <cell r="P893"/>
          <cell r="Q893"/>
          <cell r="R893"/>
          <cell r="S893"/>
          <cell r="T893"/>
          <cell r="U893"/>
          <cell r="V893"/>
          <cell r="W893"/>
          <cell r="X893" t="str">
            <v>C3H6O2</v>
          </cell>
        </row>
        <row r="894">
          <cell r="B894" t="str">
            <v>116-11-0</v>
          </cell>
          <cell r="C894" t="str">
            <v>116-11-0</v>
          </cell>
          <cell r="D894"/>
          <cell r="E894"/>
          <cell r="F894"/>
          <cell r="G894"/>
          <cell r="H894" t="str">
            <v>Ether, isopropenyl methyl</v>
          </cell>
          <cell r="I894"/>
          <cell r="J894"/>
          <cell r="K894"/>
          <cell r="L894"/>
          <cell r="M894"/>
          <cell r="N894"/>
          <cell r="O894"/>
          <cell r="P894"/>
          <cell r="Q894"/>
          <cell r="R894"/>
          <cell r="S894"/>
          <cell r="T894"/>
          <cell r="U894"/>
          <cell r="V894"/>
          <cell r="W894"/>
          <cell r="X894" t="str">
            <v>C4H8O</v>
          </cell>
        </row>
        <row r="895">
          <cell r="B895" t="str">
            <v>116-14-3</v>
          </cell>
          <cell r="C895" t="str">
            <v>116-14-3</v>
          </cell>
          <cell r="D895"/>
          <cell r="E895"/>
          <cell r="F895"/>
          <cell r="G895"/>
          <cell r="H895" t="str">
            <v>Tetrafluoroethylene</v>
          </cell>
          <cell r="I895" t="str">
            <v>TETRAFLUOROETHENE
Ethene, tetrafluoro-
Tetrafluorethylene</v>
          </cell>
          <cell r="J895"/>
          <cell r="K895"/>
          <cell r="L895"/>
          <cell r="M895"/>
          <cell r="N895"/>
          <cell r="O895"/>
          <cell r="P895"/>
          <cell r="Q895"/>
          <cell r="R895"/>
          <cell r="S895"/>
          <cell r="T895"/>
          <cell r="U895"/>
          <cell r="V895"/>
          <cell r="W895"/>
          <cell r="X895" t="str">
            <v>C2F4</v>
          </cell>
        </row>
        <row r="896">
          <cell r="B896" t="str">
            <v>116-15-4</v>
          </cell>
          <cell r="C896" t="str">
            <v>116-15-4</v>
          </cell>
          <cell r="D896"/>
          <cell r="E896"/>
          <cell r="F896"/>
          <cell r="G896"/>
          <cell r="H896" t="str">
            <v>Hexafluoropropylene</v>
          </cell>
          <cell r="I896" t="str">
            <v>HEXAFLUOROPROPENE</v>
          </cell>
          <cell r="J896"/>
          <cell r="K896"/>
          <cell r="L896"/>
          <cell r="M896"/>
          <cell r="N896"/>
          <cell r="O896"/>
          <cell r="P896"/>
          <cell r="Q896"/>
          <cell r="R896"/>
          <cell r="S896"/>
          <cell r="T896"/>
          <cell r="U896"/>
          <cell r="V896"/>
          <cell r="W896"/>
          <cell r="X896" t="str">
            <v>C3F6</v>
          </cell>
        </row>
        <row r="897">
          <cell r="B897" t="str">
            <v>1163-19-5</v>
          </cell>
          <cell r="C897" t="str">
            <v>1163-19-5</v>
          </cell>
          <cell r="D897"/>
          <cell r="E897">
            <v>0</v>
          </cell>
          <cell r="F897"/>
          <cell r="G897"/>
          <cell r="H897" t="str">
            <v>Ether, bis(pentabromophenyl)</v>
          </cell>
          <cell r="I897"/>
          <cell r="J897"/>
          <cell r="K897"/>
          <cell r="L897"/>
          <cell r="M897"/>
          <cell r="N897"/>
          <cell r="O897"/>
          <cell r="P897"/>
          <cell r="Q897"/>
          <cell r="R897"/>
          <cell r="S897"/>
          <cell r="T897"/>
          <cell r="U897"/>
          <cell r="V897"/>
          <cell r="W897"/>
          <cell r="X897" t="str">
            <v>C12Br10O</v>
          </cell>
        </row>
        <row r="898">
          <cell r="B898" t="str">
            <v>116-37-0</v>
          </cell>
          <cell r="C898" t="str">
            <v>116-37-0</v>
          </cell>
          <cell r="D898"/>
          <cell r="E898">
            <v>0</v>
          </cell>
          <cell r="F898"/>
          <cell r="G898"/>
          <cell r="H898" t="str">
            <v>2,2-Bis(4-hydroxyphenyl)propane bis(2-hydroxypropyl) ether</v>
          </cell>
          <cell r="I898" t="str">
            <v>4,4'-ISOPROPYLIDENE-BIS(P-PHENYLENEOXY)-DI-2-PROPANOL
Bisphenol A propoxylated (2 PO)</v>
          </cell>
          <cell r="J898"/>
          <cell r="K898"/>
          <cell r="L898"/>
          <cell r="M898"/>
          <cell r="N898"/>
          <cell r="O898"/>
          <cell r="P898"/>
          <cell r="Q898"/>
          <cell r="R898"/>
          <cell r="S898"/>
          <cell r="T898"/>
          <cell r="U898"/>
          <cell r="V898"/>
          <cell r="W898"/>
          <cell r="X898" t="str">
            <v>C21H28O4</v>
          </cell>
        </row>
        <row r="899">
          <cell r="B899" t="str">
            <v>1166-52-5</v>
          </cell>
          <cell r="C899" t="str">
            <v>1166-52-5</v>
          </cell>
          <cell r="D899"/>
          <cell r="E899"/>
          <cell r="F899"/>
          <cell r="G899"/>
          <cell r="H899" t="str">
            <v>Gallic acid, dodecyl ester</v>
          </cell>
          <cell r="I899"/>
          <cell r="J899"/>
          <cell r="K899"/>
          <cell r="L899"/>
          <cell r="M899"/>
          <cell r="N899"/>
          <cell r="O899"/>
          <cell r="P899"/>
          <cell r="Q899"/>
          <cell r="R899"/>
          <cell r="S899"/>
          <cell r="T899"/>
          <cell r="U899"/>
          <cell r="V899"/>
          <cell r="W899"/>
          <cell r="X899" t="str">
            <v>C19H30O5</v>
          </cell>
        </row>
        <row r="900">
          <cell r="B900" t="str">
            <v>116-75-6</v>
          </cell>
          <cell r="C900" t="str">
            <v>116-75-6</v>
          </cell>
          <cell r="D900"/>
          <cell r="E900"/>
          <cell r="F900"/>
          <cell r="G900"/>
          <cell r="H900" t="str">
            <v>Solvent Blue 104
1,4-BIS(2,4,6-TRIMETHYLPHENYL)AMINO)-9,10-ANTHRACENEDIONE</v>
          </cell>
          <cell r="I900" t="str">
            <v>9,10-Anthracenedione, 1,4-bis[(2,4,6-rimethylphenyl)amino]-
C.I. Solvent Blue 104</v>
          </cell>
          <cell r="J900"/>
          <cell r="K900"/>
          <cell r="L900"/>
          <cell r="M900"/>
          <cell r="N900"/>
          <cell r="O900"/>
          <cell r="P900"/>
          <cell r="Q900"/>
          <cell r="R900"/>
          <cell r="S900"/>
          <cell r="T900"/>
          <cell r="U900"/>
          <cell r="V900"/>
          <cell r="W900"/>
          <cell r="X900" t="str">
            <v>C32H30N2O2</v>
          </cell>
        </row>
        <row r="901">
          <cell r="B901" t="str">
            <v>1169-98-8</v>
          </cell>
          <cell r="C901" t="str">
            <v>1169-98-8</v>
          </cell>
          <cell r="D901"/>
          <cell r="E901"/>
          <cell r="F901"/>
          <cell r="G901"/>
          <cell r="H901" t="str">
            <v>Ortho-Phthalic acid, cyclohexyl 2-ethylhexyl ester</v>
          </cell>
          <cell r="I901" t="str">
            <v>Cyclohexyl 2-ethylhexyl phthalate
Cyclohexyl 2-ethylhexyl ortho-phthalate
1,​2-​Benzenedicarboxylic acid, 1-​cyclohexyl 2-​(2-​ethylhexyl) ester</v>
          </cell>
          <cell r="J901"/>
          <cell r="K901"/>
          <cell r="L901"/>
          <cell r="M901"/>
          <cell r="N901"/>
          <cell r="O901"/>
          <cell r="P901"/>
          <cell r="Q901"/>
          <cell r="R901"/>
          <cell r="S901"/>
          <cell r="T901"/>
          <cell r="U901"/>
          <cell r="V901"/>
          <cell r="W901"/>
          <cell r="X901" t="str">
            <v>C22H32O4</v>
          </cell>
        </row>
        <row r="902">
          <cell r="B902" t="str">
            <v>117-08-8</v>
          </cell>
          <cell r="C902" t="str">
            <v>117-08-8</v>
          </cell>
          <cell r="D902"/>
          <cell r="E902"/>
          <cell r="F902"/>
          <cell r="G902"/>
          <cell r="H902" t="str">
            <v>Phthalic anhydride, tetrachloro-
TETRACHLOROPHTHALIC ANHYDRIDE</v>
          </cell>
          <cell r="I902" t="str">
            <v>TETRACHLOROPHTHALIC ANHYDRIDE</v>
          </cell>
          <cell r="J902"/>
          <cell r="K902"/>
          <cell r="L902"/>
          <cell r="M902"/>
          <cell r="N902"/>
          <cell r="O902"/>
          <cell r="P902"/>
          <cell r="Q902"/>
          <cell r="R902"/>
          <cell r="S902"/>
          <cell r="T902"/>
          <cell r="U902"/>
          <cell r="V902"/>
          <cell r="W902"/>
          <cell r="X902" t="str">
            <v>C8Cl4O3</v>
          </cell>
        </row>
        <row r="903">
          <cell r="B903" t="str">
            <v>117-21-5</v>
          </cell>
          <cell r="C903" t="str">
            <v>117-21-5</v>
          </cell>
          <cell r="D903"/>
          <cell r="E903">
            <v>0</v>
          </cell>
          <cell r="F903"/>
          <cell r="G903"/>
          <cell r="H903" t="str">
            <v>3-chlorophthalic anhydride</v>
          </cell>
          <cell r="I903" t="str">
            <v>3-chlorophthalic anhydride</v>
          </cell>
          <cell r="J903"/>
          <cell r="K903"/>
          <cell r="L903"/>
          <cell r="M903"/>
          <cell r="N903"/>
          <cell r="O903"/>
          <cell r="P903"/>
          <cell r="Q903"/>
          <cell r="R903"/>
          <cell r="S903"/>
          <cell r="T903"/>
          <cell r="U903"/>
          <cell r="V903"/>
          <cell r="W903"/>
          <cell r="X903" t="str">
            <v>C8H3ClO3</v>
          </cell>
        </row>
        <row r="904">
          <cell r="B904" t="str">
            <v>117-82-8</v>
          </cell>
          <cell r="C904" t="str">
            <v>117-82-8</v>
          </cell>
          <cell r="D904"/>
          <cell r="E904"/>
          <cell r="F904"/>
          <cell r="G904"/>
          <cell r="H904" t="str">
            <v>Phthalic acid, bis(2-methoxyethyl) ester</v>
          </cell>
          <cell r="I904"/>
          <cell r="J904"/>
          <cell r="K904"/>
          <cell r="L904"/>
          <cell r="M904"/>
          <cell r="N904"/>
          <cell r="O904"/>
          <cell r="P904"/>
          <cell r="Q904"/>
          <cell r="R904"/>
          <cell r="S904"/>
          <cell r="T904"/>
          <cell r="U904"/>
          <cell r="V904"/>
          <cell r="W904"/>
          <cell r="X904" t="str">
            <v>C14H18O6</v>
          </cell>
        </row>
        <row r="905">
          <cell r="B905" t="str">
            <v>117-83-9</v>
          </cell>
          <cell r="C905" t="str">
            <v>117-83-9</v>
          </cell>
          <cell r="D905"/>
          <cell r="E905"/>
          <cell r="F905"/>
          <cell r="G905"/>
          <cell r="H905" t="str">
            <v>DI(BUTOXYETHYL) PHTHALATE</v>
          </cell>
          <cell r="I905"/>
          <cell r="J905"/>
          <cell r="K905"/>
          <cell r="L905"/>
          <cell r="M905"/>
          <cell r="N905"/>
          <cell r="O905"/>
          <cell r="P905"/>
          <cell r="Q905"/>
          <cell r="R905"/>
          <cell r="S905"/>
          <cell r="T905"/>
          <cell r="U905"/>
          <cell r="V905"/>
          <cell r="W905"/>
          <cell r="X905" t="str">
            <v>C20H30O6</v>
          </cell>
        </row>
        <row r="906">
          <cell r="B906" t="str">
            <v>117-97-5</v>
          </cell>
          <cell r="C906" t="str">
            <v>117-97-5</v>
          </cell>
          <cell r="D906"/>
          <cell r="E906"/>
          <cell r="F906"/>
          <cell r="G906"/>
          <cell r="H906" t="str">
            <v>Pentachlorothiophenol, zinc salt</v>
          </cell>
          <cell r="I906"/>
          <cell r="J906"/>
          <cell r="K906"/>
          <cell r="L906"/>
          <cell r="M906"/>
          <cell r="N906"/>
          <cell r="O906"/>
          <cell r="P906"/>
          <cell r="Q906"/>
          <cell r="R906"/>
          <cell r="S906"/>
          <cell r="T906"/>
          <cell r="U906"/>
          <cell r="V906"/>
          <cell r="W906"/>
          <cell r="X906" t="str">
            <v>C12Cl10S2Zn</v>
          </cell>
        </row>
        <row r="907">
          <cell r="B907" t="str">
            <v>117-99-7</v>
          </cell>
          <cell r="C907" t="str">
            <v>117-99-7</v>
          </cell>
          <cell r="D907"/>
          <cell r="E907"/>
          <cell r="F907"/>
          <cell r="G907"/>
          <cell r="H907" t="str">
            <v>Benzophenone, 2-hydroxy</v>
          </cell>
          <cell r="I907" t="str">
            <v>2-Hydroxy benzophenone
Phenyl 2-hydroxyphenyl ketone</v>
          </cell>
          <cell r="J907"/>
          <cell r="K907"/>
          <cell r="L907"/>
          <cell r="M907"/>
          <cell r="N907"/>
          <cell r="O907"/>
          <cell r="P907"/>
          <cell r="Q907"/>
          <cell r="R907"/>
          <cell r="S907"/>
          <cell r="T907"/>
          <cell r="U907"/>
          <cell r="V907"/>
          <cell r="W907"/>
          <cell r="X907" t="str">
            <v>C13H10O2</v>
          </cell>
        </row>
        <row r="908">
          <cell r="B908" t="str">
            <v>118421-00-4</v>
          </cell>
          <cell r="C908" t="str">
            <v>118421-00-4</v>
          </cell>
          <cell r="D908"/>
          <cell r="E908"/>
          <cell r="F908"/>
          <cell r="G908"/>
          <cell r="H908" t="str">
            <v>Tetrakis(2,4-di-tert-butylphenyl)-4,3'-biphenylylenediphosphonite</v>
          </cell>
          <cell r="I908" t="str">
            <v>4,3′-biphenylene-bis[0,0-bis(2,4-di-tert-butylphenyl) phosphonite]
Part of AO-PQ or P-EPQ (119345-01-6)</v>
          </cell>
          <cell r="J908"/>
          <cell r="K908"/>
          <cell r="L908"/>
          <cell r="M908"/>
          <cell r="N908"/>
          <cell r="O908"/>
          <cell r="P908"/>
          <cell r="Q908"/>
          <cell r="R908"/>
          <cell r="S908"/>
          <cell r="T908"/>
          <cell r="U908"/>
          <cell r="V908"/>
          <cell r="W908"/>
          <cell r="X908" t="str">
            <v>C68H92O4P2</v>
          </cell>
        </row>
        <row r="909">
          <cell r="B909" t="str">
            <v>118421-01-5</v>
          </cell>
          <cell r="C909" t="str">
            <v>118421-01-5</v>
          </cell>
          <cell r="D909"/>
          <cell r="E909"/>
          <cell r="F909"/>
          <cell r="G909"/>
          <cell r="H909" t="str">
            <v>Tetrakis(2,4-di-tert-butylphenyl)-3,3'-biphenylylenediphosphonite</v>
          </cell>
          <cell r="I909" t="str">
            <v>3,3′-biphenylene-bis[0,0-bis(2,4-di-tert-butylphenyl) phosphonite
Part of AO-PQ or P-EPQ (119345-01-6)</v>
          </cell>
          <cell r="J909"/>
          <cell r="K909"/>
          <cell r="L909"/>
          <cell r="M909"/>
          <cell r="N909"/>
          <cell r="O909"/>
          <cell r="P909"/>
          <cell r="Q909"/>
          <cell r="R909"/>
          <cell r="S909"/>
          <cell r="T909"/>
          <cell r="U909"/>
          <cell r="V909"/>
          <cell r="W909"/>
          <cell r="X909" t="str">
            <v>C68H92O4P2</v>
          </cell>
        </row>
        <row r="910">
          <cell r="B910" t="str">
            <v>118-45-6</v>
          </cell>
          <cell r="C910" t="str">
            <v>118-45-6</v>
          </cell>
          <cell r="D910"/>
          <cell r="E910">
            <v>0</v>
          </cell>
          <cell r="F910"/>
          <cell r="G910"/>
          <cell r="H910" t="str">
            <v>4-chlorophthalic anhydride</v>
          </cell>
          <cell r="I910" t="str">
            <v>4-chlorophthalic anhydride</v>
          </cell>
          <cell r="J910"/>
          <cell r="K910"/>
          <cell r="L910"/>
          <cell r="M910"/>
          <cell r="N910"/>
          <cell r="O910"/>
          <cell r="P910"/>
          <cell r="Q910"/>
          <cell r="R910"/>
          <cell r="S910"/>
          <cell r="T910"/>
          <cell r="U910"/>
          <cell r="V910"/>
          <cell r="W910"/>
          <cell r="X910" t="str">
            <v>C8H3ClO3</v>
          </cell>
        </row>
        <row r="911">
          <cell r="B911" t="str">
            <v>1184-84-5</v>
          </cell>
          <cell r="C911" t="str">
            <v>1184-84-5</v>
          </cell>
          <cell r="D911"/>
          <cell r="E911"/>
          <cell r="F911"/>
          <cell r="G911"/>
          <cell r="H911" t="str">
            <v>Vinylsulphonic acid</v>
          </cell>
          <cell r="I911" t="str">
            <v>Vinyl sulphonic acid
Ethenesulfonic acid</v>
          </cell>
          <cell r="J911"/>
          <cell r="K911"/>
          <cell r="L911"/>
          <cell r="M911"/>
          <cell r="N911"/>
          <cell r="O911"/>
          <cell r="P911"/>
          <cell r="Q911"/>
          <cell r="R911"/>
          <cell r="S911"/>
          <cell r="T911"/>
          <cell r="U911"/>
          <cell r="V911"/>
          <cell r="W911"/>
          <cell r="X911" t="str">
            <v>C2H4O3S</v>
          </cell>
        </row>
        <row r="912">
          <cell r="B912" t="str">
            <v>118-48-9</v>
          </cell>
          <cell r="C912" t="str">
            <v>118-48-9</v>
          </cell>
          <cell r="D912"/>
          <cell r="E912">
            <v>0</v>
          </cell>
          <cell r="F912"/>
          <cell r="G912"/>
          <cell r="H912" t="str">
            <v>2H-3,1-Benzoxazine-2,4(1H)-dione</v>
          </cell>
          <cell r="I912"/>
          <cell r="J912"/>
          <cell r="K912" t="str">
            <v>Swiss ordinance</v>
          </cell>
          <cell r="L912"/>
          <cell r="M912"/>
          <cell r="N912"/>
          <cell r="O912"/>
          <cell r="P912"/>
          <cell r="Q912"/>
          <cell r="R912"/>
          <cell r="S912"/>
          <cell r="T912"/>
          <cell r="U912"/>
          <cell r="V912"/>
          <cell r="W912"/>
          <cell r="X912" t="str">
            <v>C8H5NO3</v>
          </cell>
        </row>
        <row r="913">
          <cell r="B913" t="str">
            <v>1185-55-3</v>
          </cell>
          <cell r="C913" t="str">
            <v>1185-55-3</v>
          </cell>
          <cell r="D913"/>
          <cell r="E913"/>
          <cell r="F913"/>
          <cell r="G913"/>
          <cell r="H913" t="str">
            <v>Methyltrimethoxysilane</v>
          </cell>
          <cell r="I913"/>
          <cell r="J913"/>
          <cell r="K913" t="str">
            <v>Swiss ordinance</v>
          </cell>
          <cell r="L913"/>
          <cell r="M913"/>
          <cell r="N913"/>
          <cell r="O913"/>
          <cell r="P913"/>
          <cell r="Q913"/>
          <cell r="R913"/>
          <cell r="S913"/>
          <cell r="T913"/>
          <cell r="U913"/>
          <cell r="V913"/>
          <cell r="W913"/>
          <cell r="X913" t="str">
            <v>C4H12O3Si</v>
          </cell>
        </row>
        <row r="914">
          <cell r="B914" t="str">
            <v>118-55-8</v>
          </cell>
          <cell r="C914" t="str">
            <v>118-55-8</v>
          </cell>
          <cell r="D914"/>
          <cell r="E914"/>
          <cell r="F914"/>
          <cell r="G914"/>
          <cell r="H914" t="str">
            <v>Salicylic acid, phenyl ester</v>
          </cell>
          <cell r="I914" t="str">
            <v>PHENYL SALICYLATE
Salicylic acid, phenyl ester
Benzoic acid, 2-hydroxy-, phenyl ester</v>
          </cell>
          <cell r="J914"/>
          <cell r="K914"/>
          <cell r="L914"/>
          <cell r="M914"/>
          <cell r="N914"/>
          <cell r="O914"/>
          <cell r="P914"/>
          <cell r="Q914"/>
          <cell r="R914"/>
          <cell r="S914"/>
          <cell r="T914"/>
          <cell r="U914"/>
          <cell r="V914"/>
          <cell r="W914"/>
          <cell r="X914" t="str">
            <v>C13H10O3</v>
          </cell>
        </row>
        <row r="915">
          <cell r="B915" t="str">
            <v>118-56-9</v>
          </cell>
          <cell r="C915" t="str">
            <v>118-56-9</v>
          </cell>
          <cell r="D915"/>
          <cell r="E915"/>
          <cell r="F915"/>
          <cell r="G915"/>
          <cell r="H915" t="str">
            <v>Benzoic acid, 2-hydroxy, 3,3,5-trimethylcyclohexyl ester</v>
          </cell>
          <cell r="I915" t="str">
            <v>3,3,5-Trimethylcyclohexyl 2-hydroxybenzoate
2-hydroxybenzoic acid, 3,3,5-trimethylcyclohexyl ester
Homomenthyl salicylate
Homosalate</v>
          </cell>
          <cell r="J915"/>
          <cell r="K915"/>
          <cell r="L915"/>
          <cell r="M915"/>
          <cell r="N915"/>
          <cell r="O915"/>
          <cell r="P915"/>
          <cell r="Q915"/>
          <cell r="R915"/>
          <cell r="S915"/>
          <cell r="T915"/>
          <cell r="U915"/>
          <cell r="V915"/>
          <cell r="W915"/>
          <cell r="X915" t="str">
            <v>C16H22O3</v>
          </cell>
        </row>
        <row r="916">
          <cell r="B916" t="str">
            <v>118-58-1</v>
          </cell>
          <cell r="C916" t="str">
            <v>118-58-1</v>
          </cell>
          <cell r="D916"/>
          <cell r="E916"/>
          <cell r="F916"/>
          <cell r="G916"/>
          <cell r="H916" t="str">
            <v>Salicylic acid, benzyl ester</v>
          </cell>
          <cell r="I916" t="str">
            <v>Benzoic acid, 2-hydroxy-, phenylmethyl ester
Salicylic acid, benzyl ester</v>
          </cell>
          <cell r="J916"/>
          <cell r="K916"/>
          <cell r="L916"/>
          <cell r="M916"/>
          <cell r="N916"/>
          <cell r="O916"/>
          <cell r="P916"/>
          <cell r="Q916"/>
          <cell r="R916"/>
          <cell r="S916"/>
          <cell r="T916"/>
          <cell r="U916"/>
          <cell r="V916"/>
          <cell r="W916"/>
          <cell r="X916" t="str">
            <v>C14H12O3</v>
          </cell>
        </row>
        <row r="917">
          <cell r="B917" t="str">
            <v>118-60-5</v>
          </cell>
          <cell r="C917" t="str">
            <v>118-60-5</v>
          </cell>
          <cell r="D917"/>
          <cell r="E917"/>
          <cell r="F917"/>
          <cell r="G917"/>
          <cell r="H917" t="str">
            <v>Benzoic acid, 2-hydroxy-, 2-ethylhexyl ester</v>
          </cell>
          <cell r="I917" t="str">
            <v>2-Ethylhexyl salicylate
Benzoic acid, 2-hydroxy-, 2-ethylhexyl ester
Octyl salicylate</v>
          </cell>
          <cell r="J917"/>
          <cell r="K917"/>
          <cell r="L917"/>
          <cell r="M917"/>
          <cell r="N917"/>
          <cell r="O917"/>
          <cell r="P917"/>
          <cell r="Q917"/>
          <cell r="R917"/>
          <cell r="S917"/>
          <cell r="T917"/>
          <cell r="U917"/>
          <cell r="V917"/>
          <cell r="W917"/>
          <cell r="X917" t="str">
            <v>C15H22O3</v>
          </cell>
        </row>
        <row r="918">
          <cell r="B918" t="str">
            <v>118-75-2</v>
          </cell>
          <cell r="C918" t="str">
            <v>118-75-2</v>
          </cell>
          <cell r="D918"/>
          <cell r="E918"/>
          <cell r="F918"/>
          <cell r="G918"/>
          <cell r="H918" t="str">
            <v>Tetrachloro-1,4-benzoquinone</v>
          </cell>
          <cell r="I918" t="str">
            <v>CHLORANIL</v>
          </cell>
          <cell r="J918"/>
          <cell r="K918"/>
          <cell r="L918"/>
          <cell r="M918"/>
          <cell r="N918"/>
          <cell r="O918"/>
          <cell r="P918"/>
          <cell r="Q918"/>
          <cell r="R918"/>
          <cell r="S918"/>
          <cell r="T918"/>
          <cell r="U918"/>
          <cell r="V918"/>
          <cell r="W918"/>
          <cell r="X918" t="str">
            <v>C6Cl4O2</v>
          </cell>
        </row>
        <row r="919">
          <cell r="B919" t="str">
            <v>1187-59-3</v>
          </cell>
          <cell r="C919" t="str">
            <v>1187-59-3</v>
          </cell>
          <cell r="D919"/>
          <cell r="E919">
            <v>0</v>
          </cell>
          <cell r="F919"/>
          <cell r="G919"/>
          <cell r="H919" t="str">
            <v>Acrylamide, N-Methyl</v>
          </cell>
          <cell r="I919" t="str">
            <v>2-Propenamide, N-methyl
N-Methylacrylamide</v>
          </cell>
          <cell r="J919"/>
          <cell r="K919"/>
          <cell r="L919"/>
          <cell r="M919"/>
          <cell r="N919"/>
          <cell r="O919"/>
          <cell r="P919"/>
          <cell r="Q919"/>
          <cell r="R919"/>
          <cell r="S919"/>
          <cell r="T919"/>
          <cell r="U919"/>
          <cell r="V919"/>
          <cell r="W919"/>
          <cell r="X919" t="str">
            <v>C4H7NO</v>
          </cell>
        </row>
        <row r="920">
          <cell r="B920" t="str">
            <v>1187-93-5</v>
          </cell>
          <cell r="C920" t="str">
            <v>1187-93-5</v>
          </cell>
          <cell r="D920"/>
          <cell r="E920"/>
          <cell r="F920"/>
          <cell r="G920"/>
          <cell r="H920" t="str">
            <v>Perfluoromethyl perfluorovinyl ether</v>
          </cell>
          <cell r="I920" t="str">
            <v>PERFLUOROMETHYL VINYL ETHER</v>
          </cell>
          <cell r="J920"/>
          <cell r="K920"/>
          <cell r="L920"/>
          <cell r="M920"/>
          <cell r="N920"/>
          <cell r="O920"/>
          <cell r="P920"/>
          <cell r="Q920"/>
          <cell r="R920"/>
          <cell r="S920"/>
          <cell r="T920"/>
          <cell r="U920"/>
          <cell r="V920"/>
          <cell r="W920"/>
          <cell r="X920" t="str">
            <v>C3F6O</v>
          </cell>
        </row>
        <row r="921">
          <cell r="B921" t="str">
            <v>118-82-1</v>
          </cell>
          <cell r="C921" t="str">
            <v>118-82-1</v>
          </cell>
          <cell r="D921"/>
          <cell r="E921">
            <v>0</v>
          </cell>
          <cell r="F921"/>
          <cell r="G921"/>
          <cell r="H921" t="str">
            <v>4,4'-Methylenebis(2,6-di-tert-butylphenol)
Bis(3,5-di-tert-butyl-4-hydroxyphenyl)methane</v>
          </cell>
          <cell r="I921" t="str">
            <v xml:space="preserve">4,4'-Methylenebis(2,6-di-tert-butylphenol)
4,4´-Methylenebis (2,6-di-t-butylphenol)
</v>
          </cell>
          <cell r="J921"/>
          <cell r="K921"/>
          <cell r="L921"/>
          <cell r="M921"/>
          <cell r="N921"/>
          <cell r="O921"/>
          <cell r="P921"/>
          <cell r="Q921"/>
          <cell r="R921"/>
          <cell r="S921"/>
          <cell r="T921"/>
          <cell r="U921"/>
          <cell r="V921"/>
          <cell r="W921"/>
          <cell r="X921" t="str">
            <v>C29H44O2</v>
          </cell>
        </row>
        <row r="922">
          <cell r="B922" t="str">
            <v>1189-08-8</v>
          </cell>
          <cell r="C922" t="str">
            <v>1189-08-8</v>
          </cell>
          <cell r="D922"/>
          <cell r="E922"/>
          <cell r="F922"/>
          <cell r="G922"/>
          <cell r="H922" t="str">
            <v>Methacrylic acid, diester with 1,3-butanediol</v>
          </cell>
          <cell r="I922" t="str">
            <v>1,3-BUTYLENE GLYCOL DIMETHACRYLATE
Methacrylic acid, diester with 1,3-butanediol
2-Propenoic acid, 2-methyl-, 1-methyl-1,3-propandiyl ester</v>
          </cell>
          <cell r="J922"/>
          <cell r="K922"/>
          <cell r="L922"/>
          <cell r="M922"/>
          <cell r="N922"/>
          <cell r="O922"/>
          <cell r="P922"/>
          <cell r="Q922"/>
          <cell r="R922"/>
          <cell r="S922"/>
          <cell r="T922"/>
          <cell r="U922"/>
          <cell r="V922"/>
          <cell r="W922"/>
          <cell r="X922" t="str">
            <v>C12H18O4</v>
          </cell>
        </row>
        <row r="923">
          <cell r="B923" t="str">
            <v>118-92-3</v>
          </cell>
          <cell r="C923" t="str">
            <v>118-92-3</v>
          </cell>
          <cell r="D923"/>
          <cell r="E923"/>
          <cell r="F923"/>
          <cell r="G923"/>
          <cell r="H923" t="str">
            <v>Anthranilic acid</v>
          </cell>
          <cell r="I923"/>
          <cell r="J923"/>
          <cell r="K923" t="str">
            <v>Swiss ordinance</v>
          </cell>
          <cell r="L923"/>
          <cell r="M923"/>
          <cell r="N923"/>
          <cell r="O923"/>
          <cell r="P923"/>
          <cell r="Q923"/>
          <cell r="R923"/>
          <cell r="S923"/>
          <cell r="T923"/>
          <cell r="U923"/>
          <cell r="V923"/>
          <cell r="W923"/>
          <cell r="X923" t="str">
            <v>C7H7NO2</v>
          </cell>
        </row>
        <row r="924">
          <cell r="B924" t="str">
            <v>119-06-2</v>
          </cell>
          <cell r="C924" t="str">
            <v>119-06-2</v>
          </cell>
          <cell r="D924"/>
          <cell r="E924"/>
          <cell r="F924"/>
          <cell r="G924"/>
          <cell r="H924" t="str">
            <v>Phthalic acid, di-n-tridecyl ester</v>
          </cell>
          <cell r="I924"/>
          <cell r="J924"/>
          <cell r="K924"/>
          <cell r="L924"/>
          <cell r="M924"/>
          <cell r="N924"/>
          <cell r="O924"/>
          <cell r="P924"/>
          <cell r="Q924"/>
          <cell r="R924"/>
          <cell r="S924"/>
          <cell r="T924"/>
          <cell r="U924"/>
          <cell r="V924"/>
          <cell r="W924"/>
          <cell r="X924" t="str">
            <v>C34H58O4</v>
          </cell>
        </row>
        <row r="925">
          <cell r="B925" t="str">
            <v>1190-63-2</v>
          </cell>
          <cell r="C925" t="str">
            <v>1190-63-2</v>
          </cell>
          <cell r="D925"/>
          <cell r="E925"/>
          <cell r="F925"/>
          <cell r="G925"/>
          <cell r="H925" t="str">
            <v>Stearic acid, hexadecyl ester</v>
          </cell>
          <cell r="I925" t="str">
            <v>PALMITYL STEARATE</v>
          </cell>
          <cell r="J925"/>
          <cell r="K925"/>
          <cell r="L925"/>
          <cell r="M925"/>
          <cell r="N925"/>
          <cell r="O925"/>
          <cell r="P925"/>
          <cell r="Q925"/>
          <cell r="R925"/>
          <cell r="S925"/>
          <cell r="T925"/>
          <cell r="U925"/>
          <cell r="V925"/>
          <cell r="W925"/>
          <cell r="X925" t="str">
            <v>C34H68O2</v>
          </cell>
        </row>
        <row r="926">
          <cell r="B926" t="str">
            <v>1190931-27-1</v>
          </cell>
          <cell r="C926" t="str">
            <v>1190931-27-1</v>
          </cell>
          <cell r="D926"/>
          <cell r="E926"/>
          <cell r="F926"/>
          <cell r="G926"/>
          <cell r="H926" t="str">
            <v>Perfluoro{acetic acid, 2-[(5-methoxy-1,3-dioxolan-4-yl)oxy]}, ammonium salt</v>
          </cell>
          <cell r="I926"/>
          <cell r="J926"/>
          <cell r="K926"/>
          <cell r="L926"/>
          <cell r="M926"/>
          <cell r="N926"/>
          <cell r="O926"/>
          <cell r="P926"/>
          <cell r="Q926"/>
          <cell r="R926"/>
          <cell r="S926"/>
          <cell r="T926"/>
          <cell r="U926"/>
          <cell r="V926"/>
          <cell r="W926"/>
          <cell r="X926" t="str">
            <v>C6H4O6NF9</v>
          </cell>
        </row>
        <row r="927">
          <cell r="B927" t="str">
            <v>1192-52-5</v>
          </cell>
          <cell r="C927" t="str">
            <v>1192-52-5</v>
          </cell>
          <cell r="D927"/>
          <cell r="E927">
            <v>0</v>
          </cell>
          <cell r="F927"/>
          <cell r="G927"/>
          <cell r="H927" t="str">
            <v>3H-1,2-Dithiol-3-one, 4,5-dichloro</v>
          </cell>
          <cell r="I927" t="str">
            <v>4,5-DICHLORO-1,2-DITHIOL-3-ONE</v>
          </cell>
          <cell r="J927"/>
          <cell r="K927"/>
          <cell r="L927"/>
          <cell r="M927"/>
          <cell r="N927"/>
          <cell r="O927"/>
          <cell r="P927"/>
          <cell r="Q927"/>
          <cell r="R927"/>
          <cell r="S927"/>
          <cell r="T927"/>
          <cell r="U927"/>
          <cell r="V927"/>
          <cell r="W927"/>
          <cell r="X927" t="str">
            <v>C3Cl2OS2</v>
          </cell>
        </row>
        <row r="928">
          <cell r="B928" t="str">
            <v>119345-01-6</v>
          </cell>
          <cell r="C928" t="str">
            <v>119345-01-6</v>
          </cell>
          <cell r="D928"/>
          <cell r="E928"/>
          <cell r="F928"/>
          <cell r="G928"/>
          <cell r="H928" t="str">
            <v>Reaction product of di-tert-butylphosphonite with biphenyl, obtained by condensation of 2,4-di-tert-butylphenol with Friedel Craft reaction product of phosphorus trichloride and biphenyl</v>
          </cell>
          <cell r="I928" t="str">
            <v>DI-TERT-BUTYLPHENYL PHOSPHONITE CONDENSATION PRODUCT WITH BIPHENYL
Mixture containing Irgafos 168
Phosphorous trichloride, reaction products with 1,1'- biphenyl and 2,4-bis(1,1-dimethylethyl) phenol
Tetrakis(2,4-di-tert-butylphenyl)[1,1'-biphenyl]-4,4’-diylbisphosphonite
Tetrakis(2,4-di-tert-butylphenyl) 4,4'-biphenylenediphosphonite (major compound)
Songnox PQ
Hostanox P-EPQ</v>
          </cell>
          <cell r="J928"/>
          <cell r="K928"/>
          <cell r="L928"/>
          <cell r="M928"/>
          <cell r="N928"/>
          <cell r="O928"/>
          <cell r="P928"/>
          <cell r="Q928"/>
          <cell r="R928"/>
          <cell r="S928"/>
          <cell r="T928"/>
          <cell r="U928"/>
          <cell r="V928"/>
          <cell r="W928"/>
          <cell r="X928" t="str">
            <v>C68H92O4P2</v>
          </cell>
        </row>
        <row r="929">
          <cell r="B929" t="str">
            <v>119-36-8</v>
          </cell>
          <cell r="C929" t="str">
            <v>119-36-8</v>
          </cell>
          <cell r="D929"/>
          <cell r="E929"/>
          <cell r="F929"/>
          <cell r="G929"/>
          <cell r="H929" t="str">
            <v>Salicylic acid, methyl ester</v>
          </cell>
          <cell r="I929" t="str">
            <v>METHYL SALICYLATE
Salicylic acid, methyl ester
Benzoic acid, 2-hydroxy-, methyl ester</v>
          </cell>
          <cell r="J929"/>
          <cell r="K929"/>
          <cell r="L929"/>
          <cell r="M929"/>
          <cell r="N929"/>
          <cell r="O929"/>
          <cell r="P929"/>
          <cell r="Q929"/>
          <cell r="R929"/>
          <cell r="S929"/>
          <cell r="T929"/>
          <cell r="U929"/>
          <cell r="V929"/>
          <cell r="W929"/>
          <cell r="X929" t="str">
            <v>C8H8O3</v>
          </cell>
        </row>
        <row r="930">
          <cell r="B930" t="str">
            <v>119-42-6</v>
          </cell>
          <cell r="C930" t="str">
            <v>119-42-6</v>
          </cell>
          <cell r="D930"/>
          <cell r="E930"/>
          <cell r="F930"/>
          <cell r="G930"/>
          <cell r="H930" t="str">
            <v>Phenol, o-cyclohexyl-</v>
          </cell>
          <cell r="I930"/>
          <cell r="J930"/>
          <cell r="K930" t="str">
            <v>Swiss ordinance</v>
          </cell>
          <cell r="L930"/>
          <cell r="M930"/>
          <cell r="N930"/>
          <cell r="O930"/>
          <cell r="P930"/>
          <cell r="Q930"/>
          <cell r="R930"/>
          <cell r="S930"/>
          <cell r="T930"/>
          <cell r="U930"/>
          <cell r="V930"/>
          <cell r="W930"/>
          <cell r="X930" t="str">
            <v>C12H16O</v>
          </cell>
        </row>
        <row r="931">
          <cell r="B931" t="str">
            <v>119462-56-5</v>
          </cell>
          <cell r="C931" t="str">
            <v>119462-56-5</v>
          </cell>
          <cell r="D931"/>
          <cell r="E931">
            <v>0</v>
          </cell>
          <cell r="F931"/>
          <cell r="G931"/>
          <cell r="H931" t="str">
            <v>1,3-Bis(citraconimidomethyl)-benzene</v>
          </cell>
          <cell r="I931" t="str">
            <v>1H-Pyrrole-2,5-dione, 1,1'-[1,3-phenylenebis(methylene)]bis[3-methyl-
Perkalink 900 (Flexsys)</v>
          </cell>
          <cell r="J931"/>
          <cell r="K931"/>
          <cell r="L931"/>
          <cell r="M931"/>
          <cell r="N931"/>
          <cell r="O931"/>
          <cell r="P931"/>
          <cell r="Q931"/>
          <cell r="R931"/>
          <cell r="S931"/>
          <cell r="T931"/>
          <cell r="U931"/>
          <cell r="V931"/>
          <cell r="W931"/>
          <cell r="X931" t="str">
            <v>C18H16N2O4</v>
          </cell>
        </row>
        <row r="932">
          <cell r="B932" t="str">
            <v>119-53-9</v>
          </cell>
          <cell r="C932" t="str">
            <v>119-53-9</v>
          </cell>
          <cell r="D932"/>
          <cell r="E932">
            <v>0</v>
          </cell>
          <cell r="F932"/>
          <cell r="G932"/>
          <cell r="H932" t="str">
            <v>2-Hydroxy-2-phenyl acetophenone</v>
          </cell>
          <cell r="I932" t="str">
            <v>Benzoin; 
2-Hydroxy-2-phenylacetophenone; 
2-hydroxy-1,2-diphenyl ethanone; 
Benzoylphenylcarbinol; 
Bitter almond oil camphor</v>
          </cell>
          <cell r="J932"/>
          <cell r="K932"/>
          <cell r="L932"/>
          <cell r="M932"/>
          <cell r="N932"/>
          <cell r="O932"/>
          <cell r="P932"/>
          <cell r="Q932"/>
          <cell r="R932"/>
          <cell r="S932"/>
          <cell r="T932"/>
          <cell r="U932"/>
          <cell r="V932"/>
          <cell r="W932"/>
          <cell r="X932" t="str">
            <v>C14H12O2</v>
          </cell>
        </row>
        <row r="933">
          <cell r="B933" t="str">
            <v>12002-22-1</v>
          </cell>
          <cell r="C933" t="str">
            <v>12002-22-1</v>
          </cell>
          <cell r="D933"/>
          <cell r="E933"/>
          <cell r="F933"/>
          <cell r="G933"/>
          <cell r="H933" t="str">
            <v>ALLYL SUCROSE</v>
          </cell>
          <cell r="I933" t="str">
            <v>ALLYL SUCROSE</v>
          </cell>
          <cell r="J933"/>
          <cell r="K933"/>
          <cell r="L933"/>
          <cell r="M933"/>
          <cell r="N933"/>
          <cell r="O933"/>
          <cell r="P933"/>
          <cell r="Q933"/>
          <cell r="R933"/>
          <cell r="S933"/>
          <cell r="T933"/>
          <cell r="U933"/>
          <cell r="V933"/>
          <cell r="W933"/>
          <cell r="X933" t="str">
            <v>C15H26O11</v>
          </cell>
        </row>
        <row r="934">
          <cell r="B934" t="str">
            <v>12003-38-2</v>
          </cell>
          <cell r="C934" t="str">
            <v>12003-38-2</v>
          </cell>
          <cell r="D934"/>
          <cell r="E934"/>
          <cell r="F934"/>
          <cell r="G934"/>
          <cell r="H934" t="str">
            <v>Fluorphlogopite</v>
          </cell>
          <cell r="I934"/>
          <cell r="J934"/>
          <cell r="K934"/>
          <cell r="L934"/>
          <cell r="M934"/>
          <cell r="N934"/>
          <cell r="O934"/>
          <cell r="P934"/>
          <cell r="Q934"/>
          <cell r="R934"/>
          <cell r="S934"/>
          <cell r="T934"/>
          <cell r="U934"/>
          <cell r="V934"/>
          <cell r="W934"/>
          <cell r="X934" t="str">
            <v>AlF2O10Si33Mg</v>
          </cell>
        </row>
        <row r="935">
          <cell r="B935" t="str">
            <v>120-07-0</v>
          </cell>
          <cell r="C935" t="str">
            <v>120-07-0</v>
          </cell>
          <cell r="D935"/>
          <cell r="E935"/>
          <cell r="F935"/>
          <cell r="G935"/>
          <cell r="H935" t="str">
            <v>Ethanol, 2,2'-(phenylimino)di-
2,2'-Phenyliminodiethanol</v>
          </cell>
          <cell r="I935" t="str">
            <v>N-phenyldiethanolamine</v>
          </cell>
          <cell r="J935"/>
          <cell r="K935"/>
          <cell r="L935"/>
          <cell r="M935"/>
          <cell r="N935"/>
          <cell r="O935"/>
          <cell r="P935"/>
          <cell r="Q935"/>
          <cell r="R935"/>
          <cell r="S935"/>
          <cell r="T935"/>
          <cell r="U935"/>
          <cell r="V935"/>
          <cell r="W935"/>
          <cell r="X935" t="str">
            <v>C10H15NO2</v>
          </cell>
        </row>
        <row r="936">
          <cell r="B936" t="str">
            <v>120-18-3</v>
          </cell>
          <cell r="C936" t="str">
            <v>120-18-3</v>
          </cell>
          <cell r="D936"/>
          <cell r="E936">
            <v>0</v>
          </cell>
          <cell r="F936"/>
          <cell r="G936"/>
          <cell r="H936" t="str">
            <v>2-Naphthalenesulphonic acid</v>
          </cell>
          <cell r="I936" t="str">
            <v>2-Naphthalenesulfonic acid
2-Naphthalenesulphonic acid</v>
          </cell>
          <cell r="J936"/>
          <cell r="K936"/>
          <cell r="L936"/>
          <cell r="M936"/>
          <cell r="N936"/>
          <cell r="O936"/>
          <cell r="P936"/>
          <cell r="Q936"/>
          <cell r="R936"/>
          <cell r="S936"/>
          <cell r="T936"/>
          <cell r="U936"/>
          <cell r="V936"/>
          <cell r="W936"/>
          <cell r="X936" t="str">
            <v>C10H8O3S</v>
          </cell>
        </row>
        <row r="937">
          <cell r="B937" t="str">
            <v>120-32-1</v>
          </cell>
          <cell r="C937" t="str">
            <v>120-32-1</v>
          </cell>
          <cell r="D937"/>
          <cell r="E937">
            <v>0</v>
          </cell>
          <cell r="F937"/>
          <cell r="G937"/>
          <cell r="H937" t="str">
            <v>2-Benzyl 4-chloro phenol</v>
          </cell>
          <cell r="I937" t="str">
            <v>ORTHO-BENZYL-PARA-CHLOROPHENOL</v>
          </cell>
          <cell r="J937"/>
          <cell r="K937"/>
          <cell r="L937"/>
          <cell r="M937"/>
          <cell r="N937"/>
          <cell r="O937"/>
          <cell r="P937"/>
          <cell r="Q937"/>
          <cell r="R937"/>
          <cell r="S937"/>
          <cell r="T937"/>
          <cell r="U937"/>
          <cell r="V937"/>
          <cell r="W937"/>
          <cell r="X937" t="str">
            <v>C13H11ClO</v>
          </cell>
        </row>
        <row r="938">
          <cell r="B938" t="str">
            <v>120-40-1</v>
          </cell>
          <cell r="C938" t="str">
            <v>120-40-1</v>
          </cell>
          <cell r="D938"/>
          <cell r="E938"/>
          <cell r="F938"/>
          <cell r="G938"/>
          <cell r="H938" t="str">
            <v>N,N-Bis(2-hydroxyethyl)dodecanamide
Dodecanamide, N,N-bis(2-hydroxyethyl)-</v>
          </cell>
          <cell r="I938" t="str">
            <v>LAUROYL DIETHANOLAMIDE
N,N-Bis(2-hydroxyethyl)lauramide
Lauric diethanolamide
Lauramide DEA</v>
          </cell>
          <cell r="J938"/>
          <cell r="K938"/>
          <cell r="L938"/>
          <cell r="M938"/>
          <cell r="N938"/>
          <cell r="O938"/>
          <cell r="P938"/>
          <cell r="Q938"/>
          <cell r="R938"/>
          <cell r="S938"/>
          <cell r="T938"/>
          <cell r="U938"/>
          <cell r="V938"/>
          <cell r="W938"/>
          <cell r="X938" t="str">
            <v>C16H33NO3</v>
          </cell>
        </row>
        <row r="939">
          <cell r="B939" t="str">
            <v>1204-28-0</v>
          </cell>
          <cell r="C939" t="str">
            <v>1204-28-0</v>
          </cell>
          <cell r="D939"/>
          <cell r="E939">
            <v>0</v>
          </cell>
          <cell r="F939"/>
          <cell r="G939"/>
          <cell r="H939" t="str">
            <v>4-(Chloroformyl)phthalic anhydride</v>
          </cell>
          <cell r="I939" t="str">
            <v>BENZOYL CHLORIDE-3,4-DICARBOXYLIC ANHYDRIDE</v>
          </cell>
          <cell r="J939"/>
          <cell r="K939"/>
          <cell r="L939"/>
          <cell r="M939"/>
          <cell r="N939"/>
          <cell r="O939"/>
          <cell r="P939"/>
          <cell r="Q939"/>
          <cell r="R939"/>
          <cell r="S939"/>
          <cell r="T939"/>
          <cell r="U939"/>
          <cell r="V939"/>
          <cell r="W939"/>
          <cell r="X939" t="str">
            <v>C9H3ClO4</v>
          </cell>
        </row>
        <row r="940">
          <cell r="B940" t="str">
            <v>120-47-8</v>
          </cell>
          <cell r="C940" t="str">
            <v>120-47-8</v>
          </cell>
          <cell r="D940"/>
          <cell r="E940">
            <v>0</v>
          </cell>
          <cell r="F940"/>
          <cell r="G940"/>
          <cell r="H940" t="str">
            <v>4-Hydroxybenzoic acid, ethyl ester</v>
          </cell>
          <cell r="I940" t="str">
            <v>ETHYLPARABEN</v>
          </cell>
          <cell r="J940"/>
          <cell r="K940"/>
          <cell r="L940"/>
          <cell r="M940"/>
          <cell r="N940"/>
          <cell r="O940"/>
          <cell r="P940"/>
          <cell r="Q940"/>
          <cell r="R940"/>
          <cell r="S940"/>
          <cell r="T940"/>
          <cell r="U940"/>
          <cell r="V940"/>
          <cell r="W940"/>
          <cell r="X940" t="str">
            <v>C9H10O3</v>
          </cell>
        </row>
        <row r="941">
          <cell r="B941" t="str">
            <v>120-51-4</v>
          </cell>
          <cell r="C941" t="str">
            <v>120-51-4</v>
          </cell>
          <cell r="D941"/>
          <cell r="E941"/>
          <cell r="F941"/>
          <cell r="G941"/>
          <cell r="H941" t="str">
            <v>Benzoic acid, benzyl ester
Benzyl benzoate</v>
          </cell>
          <cell r="I941" t="str">
            <v>Benzoic acid phenylmethyl ester</v>
          </cell>
          <cell r="J941"/>
          <cell r="K941"/>
          <cell r="L941"/>
          <cell r="M941"/>
          <cell r="N941"/>
          <cell r="O941"/>
          <cell r="P941"/>
          <cell r="Q941"/>
          <cell r="R941"/>
          <cell r="S941"/>
          <cell r="T941"/>
          <cell r="U941"/>
          <cell r="V941"/>
          <cell r="W941"/>
          <cell r="X941" t="str">
            <v>C14H12O2</v>
          </cell>
        </row>
        <row r="942">
          <cell r="B942" t="str">
            <v>120-52-5</v>
          </cell>
          <cell r="C942" t="str">
            <v>120-52-5</v>
          </cell>
          <cell r="D942"/>
          <cell r="E942"/>
          <cell r="F942"/>
          <cell r="G942"/>
          <cell r="H942" t="str">
            <v>Dibenzolyl-1,4-benzoquinone dioxime</v>
          </cell>
          <cell r="I942" t="str">
            <v>DIBENZOYL-P-QUINONE DIOXIME</v>
          </cell>
          <cell r="J942"/>
          <cell r="K942"/>
          <cell r="L942"/>
          <cell r="M942"/>
          <cell r="N942"/>
          <cell r="O942"/>
          <cell r="P942"/>
          <cell r="Q942"/>
          <cell r="R942"/>
          <cell r="S942"/>
          <cell r="T942"/>
          <cell r="U942"/>
          <cell r="V942"/>
          <cell r="W942"/>
          <cell r="X942" t="str">
            <v>C20H14N2O4</v>
          </cell>
        </row>
        <row r="943">
          <cell r="B943" t="str">
            <v>120-54-7</v>
          </cell>
          <cell r="C943" t="str">
            <v>120-54-7</v>
          </cell>
          <cell r="D943"/>
          <cell r="E943"/>
          <cell r="F943"/>
          <cell r="G943"/>
          <cell r="H943" t="str">
            <v>Dipentamethylenethiuram tetra-sulphide</v>
          </cell>
          <cell r="I943" t="str">
            <v>DIPENTAMETHYLENETHIURAM TETRASULFIDE</v>
          </cell>
          <cell r="J943"/>
          <cell r="K943"/>
          <cell r="L943"/>
          <cell r="M943"/>
          <cell r="N943"/>
          <cell r="O943"/>
          <cell r="P943"/>
          <cell r="Q943"/>
          <cell r="R943"/>
          <cell r="S943"/>
          <cell r="T943"/>
          <cell r="U943"/>
          <cell r="V943"/>
          <cell r="W943"/>
          <cell r="X943" t="str">
            <v>C12H20N2S6</v>
          </cell>
        </row>
        <row r="944">
          <cell r="B944" t="str">
            <v>120-55-8</v>
          </cell>
          <cell r="C944" t="str">
            <v>120-55-8</v>
          </cell>
          <cell r="D944"/>
          <cell r="E944"/>
          <cell r="F944"/>
          <cell r="G944"/>
          <cell r="H944" t="str">
            <v>Diethyleneglycol dibenzoate</v>
          </cell>
          <cell r="I944" t="str">
            <v>DIETHYLENE GLYCOL DIBENZOATE
Ethanol, 2,2'-oxybis-, dibenzoate
Diethyleneglycol dibenzoate 
Benzoflex 2-45
Bis(2-benzoyloxyethyl)ether; oxydiethylene dibenzoate</v>
          </cell>
          <cell r="J944">
            <v>0</v>
          </cell>
          <cell r="K944" t="str">
            <v>Plasticizers</v>
          </cell>
          <cell r="L944"/>
          <cell r="M944"/>
          <cell r="N944"/>
          <cell r="O944"/>
          <cell r="P944"/>
          <cell r="Q944"/>
          <cell r="R944"/>
          <cell r="S944"/>
          <cell r="T944"/>
          <cell r="U944">
            <v>1118</v>
          </cell>
          <cell r="V944"/>
          <cell r="W944"/>
          <cell r="X944" t="str">
            <v>C18H18O5</v>
          </cell>
        </row>
        <row r="945">
          <cell r="B945" t="str">
            <v>120-56-9</v>
          </cell>
          <cell r="C945" t="str">
            <v>120-56-9</v>
          </cell>
          <cell r="D945"/>
          <cell r="E945"/>
          <cell r="F945"/>
          <cell r="G945"/>
          <cell r="H945" t="str">
            <v>Triethyleneglycol dibenzoate</v>
          </cell>
          <cell r="I945" t="str">
            <v>Benzoflex
Ethanol, 2,2'-(1,2-ethanediylbis(oxy))bis-, dibenzoate
Benzoflex S-358</v>
          </cell>
          <cell r="J945"/>
          <cell r="K945"/>
          <cell r="L945"/>
          <cell r="M945"/>
          <cell r="N945"/>
          <cell r="O945"/>
          <cell r="P945"/>
          <cell r="Q945"/>
          <cell r="R945"/>
          <cell r="S945"/>
          <cell r="T945"/>
          <cell r="U945"/>
          <cell r="V945"/>
          <cell r="W945"/>
          <cell r="X945" t="str">
            <v>C20H22O6</v>
          </cell>
        </row>
        <row r="946">
          <cell r="B946" t="str">
            <v>120-57-0</v>
          </cell>
          <cell r="C946" t="str">
            <v>120-57-0</v>
          </cell>
          <cell r="D946"/>
          <cell r="E946"/>
          <cell r="F946"/>
          <cell r="G946"/>
          <cell r="H946" t="str">
            <v>Piperonal</v>
          </cell>
          <cell r="I946"/>
          <cell r="J946"/>
          <cell r="K946" t="str">
            <v>Swiss ordinance</v>
          </cell>
          <cell r="L946"/>
          <cell r="M946"/>
          <cell r="N946"/>
          <cell r="O946"/>
          <cell r="P946"/>
          <cell r="Q946"/>
          <cell r="R946"/>
          <cell r="S946"/>
          <cell r="T946"/>
          <cell r="U946"/>
          <cell r="V946"/>
          <cell r="W946"/>
          <cell r="X946" t="str">
            <v>C8H6O3</v>
          </cell>
        </row>
        <row r="947">
          <cell r="B947" t="str">
            <v>120-61-6</v>
          </cell>
          <cell r="C947" t="str">
            <v>120-61-6</v>
          </cell>
          <cell r="D947"/>
          <cell r="E947"/>
          <cell r="F947"/>
          <cell r="G947"/>
          <cell r="H947" t="str">
            <v>Terephthalic acid, dimethyl ester</v>
          </cell>
          <cell r="I947" t="str">
            <v>DIMETHYL TEREPHTHALATE 
1,4-Benzenedicarboxylic acid, dimethyl ester 
DMT</v>
          </cell>
          <cell r="J947"/>
          <cell r="K947"/>
          <cell r="L947"/>
          <cell r="M947"/>
          <cell r="N947"/>
          <cell r="O947"/>
          <cell r="P947"/>
          <cell r="Q947"/>
          <cell r="R947"/>
          <cell r="S947"/>
          <cell r="T947"/>
          <cell r="U947"/>
          <cell r="V947"/>
          <cell r="W947"/>
          <cell r="X947" t="str">
            <v>C10H10O4</v>
          </cell>
        </row>
        <row r="948">
          <cell r="B948" t="str">
            <v>12068-40-5</v>
          </cell>
          <cell r="C948" t="str">
            <v>12068-40-5</v>
          </cell>
          <cell r="D948"/>
          <cell r="E948"/>
          <cell r="F948"/>
          <cell r="G948"/>
          <cell r="H948" t="str">
            <v>Silicic acid, lithium aluminium salt(2:1:1)</v>
          </cell>
          <cell r="I948"/>
          <cell r="J948"/>
          <cell r="K948"/>
          <cell r="L948"/>
          <cell r="M948"/>
          <cell r="N948"/>
          <cell r="O948"/>
          <cell r="P948"/>
          <cell r="Q948"/>
          <cell r="R948"/>
          <cell r="S948"/>
          <cell r="T948"/>
          <cell r="U948"/>
          <cell r="V948"/>
          <cell r="W948"/>
          <cell r="X948" t="str">
            <v>AlLiO6Si2</v>
          </cell>
        </row>
        <row r="949">
          <cell r="B949" t="str">
            <v>120-70-7</v>
          </cell>
          <cell r="C949" t="str">
            <v>120-70-7</v>
          </cell>
          <cell r="D949"/>
          <cell r="E949"/>
          <cell r="F949"/>
          <cell r="G949"/>
          <cell r="H949" t="str">
            <v>N,N'-Disalicylalpropylene-diamine</v>
          </cell>
          <cell r="I949"/>
          <cell r="J949"/>
          <cell r="K949"/>
          <cell r="L949"/>
          <cell r="M949"/>
          <cell r="N949"/>
          <cell r="O949"/>
          <cell r="P949"/>
          <cell r="Q949"/>
          <cell r="R949"/>
          <cell r="S949"/>
          <cell r="T949"/>
          <cell r="U949"/>
          <cell r="V949"/>
          <cell r="W949"/>
          <cell r="X949" t="str">
            <v>C17H18N2O2</v>
          </cell>
        </row>
        <row r="950">
          <cell r="B950" t="str">
            <v>120-78-5</v>
          </cell>
          <cell r="C950" t="str">
            <v>120-78-5</v>
          </cell>
          <cell r="D950"/>
          <cell r="E950"/>
          <cell r="F950"/>
          <cell r="G950"/>
          <cell r="H950" t="str">
            <v>Dibenzothiazyl disulphide</v>
          </cell>
          <cell r="I950" t="str">
            <v>2,2'-DITHIOBIS(BENZOTHIAZOLE)
2,2´-Dibenzothiazyl disulfide
2-Mercaptobenzothiazole disulfide
MBTS</v>
          </cell>
          <cell r="J950"/>
          <cell r="K950"/>
          <cell r="L950"/>
          <cell r="M950"/>
          <cell r="N950"/>
          <cell r="O950"/>
          <cell r="P950"/>
          <cell r="Q950"/>
          <cell r="R950"/>
          <cell r="S950"/>
          <cell r="T950"/>
          <cell r="U950"/>
          <cell r="V950"/>
          <cell r="W950"/>
          <cell r="X950" t="str">
            <v>C14H8N2S4</v>
          </cell>
        </row>
        <row r="951">
          <cell r="B951" t="str">
            <v>120-80-9</v>
          </cell>
          <cell r="C951" t="str">
            <v>120-80-9</v>
          </cell>
          <cell r="D951"/>
          <cell r="E951">
            <v>0</v>
          </cell>
          <cell r="F951"/>
          <cell r="G951"/>
          <cell r="H951" t="str">
            <v>1,2-Dihydroxybenzene
1,2-Dihydroxy benzene</v>
          </cell>
          <cell r="I951" t="str">
            <v>Pyrocatechol
1,2-Dihydroxybenzene</v>
          </cell>
          <cell r="J951"/>
          <cell r="K951"/>
          <cell r="L951"/>
          <cell r="M951"/>
          <cell r="N951"/>
          <cell r="O951"/>
          <cell r="P951"/>
          <cell r="Q951"/>
          <cell r="R951"/>
          <cell r="S951"/>
          <cell r="T951"/>
          <cell r="U951"/>
          <cell r="V951"/>
          <cell r="W951"/>
          <cell r="X951" t="str">
            <v>C6H6O2</v>
          </cell>
        </row>
        <row r="952">
          <cell r="B952" t="str">
            <v>120-87-6</v>
          </cell>
          <cell r="C952" t="str">
            <v>120-87-6</v>
          </cell>
          <cell r="D952"/>
          <cell r="E952">
            <v>0</v>
          </cell>
          <cell r="F952"/>
          <cell r="G952"/>
          <cell r="H952" t="str">
            <v>9,10-​dihydroxy stearic acid and its oligomers</v>
          </cell>
          <cell r="I952" t="str">
            <v>9,10-​dihydroxy stearic acid and its oligomers</v>
          </cell>
          <cell r="J952"/>
          <cell r="K952"/>
          <cell r="L952"/>
          <cell r="M952"/>
          <cell r="N952"/>
          <cell r="O952"/>
          <cell r="P952"/>
          <cell r="Q952"/>
          <cell r="R952"/>
          <cell r="S952"/>
          <cell r="T952"/>
          <cell r="U952"/>
          <cell r="V952"/>
          <cell r="W952"/>
          <cell r="X952" t="str">
            <v>C18H36O4</v>
          </cell>
        </row>
        <row r="953">
          <cell r="B953" t="str">
            <v>120-93-4</v>
          </cell>
          <cell r="C953" t="str">
            <v>120-93-4</v>
          </cell>
          <cell r="D953"/>
          <cell r="E953">
            <v>0</v>
          </cell>
          <cell r="F953"/>
          <cell r="G953"/>
          <cell r="H953" t="str">
            <v>2-Imidazolidinone</v>
          </cell>
          <cell r="I953"/>
          <cell r="J953"/>
          <cell r="K953"/>
          <cell r="L953"/>
          <cell r="M953"/>
          <cell r="N953"/>
          <cell r="O953"/>
          <cell r="P953"/>
          <cell r="Q953"/>
          <cell r="R953"/>
          <cell r="S953"/>
          <cell r="T953"/>
          <cell r="U953"/>
          <cell r="V953"/>
          <cell r="W953"/>
          <cell r="X953" t="str">
            <v>C3H6N2O</v>
          </cell>
        </row>
        <row r="954">
          <cell r="B954" t="str">
            <v>120-94-5</v>
          </cell>
          <cell r="C954" t="str">
            <v>120-94-5</v>
          </cell>
          <cell r="D954"/>
          <cell r="E954"/>
          <cell r="F954"/>
          <cell r="G954"/>
          <cell r="H954" t="str">
            <v>Pyrrolidine, 1-methyl-</v>
          </cell>
          <cell r="I954"/>
          <cell r="J954"/>
          <cell r="K954"/>
          <cell r="L954"/>
          <cell r="M954"/>
          <cell r="N954"/>
          <cell r="O954"/>
          <cell r="P954"/>
          <cell r="Q954"/>
          <cell r="R954"/>
          <cell r="S954"/>
          <cell r="T954"/>
          <cell r="U954"/>
          <cell r="V954"/>
          <cell r="W954"/>
          <cell r="X954" t="str">
            <v>C5H11N</v>
          </cell>
        </row>
        <row r="955">
          <cell r="B955" t="str">
            <v>120-95-6</v>
          </cell>
          <cell r="C955" t="str">
            <v>120-95-6</v>
          </cell>
          <cell r="D955"/>
          <cell r="E955"/>
          <cell r="F955"/>
          <cell r="G955"/>
          <cell r="H955" t="str">
            <v>Phenol, 2,4-di-tert-amyl</v>
          </cell>
          <cell r="I955" t="str">
            <v>2,4-di-tert-amyl phenol
Phenol, 2,4-bis(1,1-dimethylpropyl)
2,4-bis(1,1-dimethylpropyl) phenol
DTAP</v>
          </cell>
          <cell r="J955"/>
          <cell r="K955"/>
          <cell r="L955"/>
          <cell r="M955"/>
          <cell r="N955"/>
          <cell r="O955"/>
          <cell r="P955"/>
          <cell r="Q955"/>
          <cell r="R955"/>
          <cell r="S955"/>
          <cell r="T955"/>
          <cell r="U955"/>
          <cell r="V955"/>
          <cell r="W955"/>
          <cell r="X955" t="str">
            <v>C16H26O</v>
          </cell>
        </row>
        <row r="956">
          <cell r="B956" t="str">
            <v>121-05-1</v>
          </cell>
          <cell r="C956" t="str">
            <v>121-05-1</v>
          </cell>
          <cell r="D956"/>
          <cell r="E956"/>
          <cell r="F956"/>
          <cell r="G956"/>
          <cell r="H956" t="str">
            <v>Ethylenediamine, N,N-diisopropyl-</v>
          </cell>
          <cell r="I956"/>
          <cell r="J956"/>
          <cell r="K956" t="str">
            <v>Swiss ordinance</v>
          </cell>
          <cell r="L956"/>
          <cell r="M956"/>
          <cell r="N956"/>
          <cell r="O956"/>
          <cell r="P956"/>
          <cell r="Q956"/>
          <cell r="R956"/>
          <cell r="S956"/>
          <cell r="T956"/>
          <cell r="U956"/>
          <cell r="V956"/>
          <cell r="W956"/>
          <cell r="X956" t="str">
            <v>C8H20N2</v>
          </cell>
        </row>
        <row r="957">
          <cell r="B957" t="str">
            <v>12122-67-7</v>
          </cell>
          <cell r="C957" t="str">
            <v>12122-67-7</v>
          </cell>
          <cell r="D957"/>
          <cell r="E957"/>
          <cell r="F957"/>
          <cell r="G957"/>
          <cell r="H957" t="str">
            <v>ZINEB</v>
          </cell>
          <cell r="I957"/>
          <cell r="J957"/>
          <cell r="K957"/>
          <cell r="L957"/>
          <cell r="M957"/>
          <cell r="N957"/>
          <cell r="O957"/>
          <cell r="P957"/>
          <cell r="Q957"/>
          <cell r="R957"/>
          <cell r="S957"/>
          <cell r="T957"/>
          <cell r="U957"/>
          <cell r="V957"/>
          <cell r="W957"/>
          <cell r="X957" t="str">
            <v>C4H6N2S4Zn</v>
          </cell>
        </row>
        <row r="958">
          <cell r="B958" t="str">
            <v>12124-97-9</v>
          </cell>
          <cell r="C958" t="str">
            <v>12124-97-9</v>
          </cell>
          <cell r="D958"/>
          <cell r="E958"/>
          <cell r="F958"/>
          <cell r="G958"/>
          <cell r="H958" t="str">
            <v>Ammonium bromide</v>
          </cell>
          <cell r="I958"/>
          <cell r="J958"/>
          <cell r="K958"/>
          <cell r="L958"/>
          <cell r="M958"/>
          <cell r="N958"/>
          <cell r="O958"/>
          <cell r="P958"/>
          <cell r="Q958"/>
          <cell r="R958"/>
          <cell r="S958"/>
          <cell r="T958"/>
          <cell r="U958"/>
          <cell r="V958"/>
          <cell r="W958"/>
          <cell r="X958" t="str">
            <v>BrH4N</v>
          </cell>
        </row>
        <row r="959">
          <cell r="B959" t="str">
            <v>12125-02-9</v>
          </cell>
          <cell r="C959" t="str">
            <v>12125-02-9</v>
          </cell>
          <cell r="D959"/>
          <cell r="E959"/>
          <cell r="F959"/>
          <cell r="G959"/>
          <cell r="H959" t="str">
            <v>Ammonium chloride</v>
          </cell>
          <cell r="I959"/>
          <cell r="J959"/>
          <cell r="K959"/>
          <cell r="L959"/>
          <cell r="M959"/>
          <cell r="N959"/>
          <cell r="O959"/>
          <cell r="P959"/>
          <cell r="Q959"/>
          <cell r="R959"/>
          <cell r="S959"/>
          <cell r="T959"/>
          <cell r="U959"/>
          <cell r="V959"/>
          <cell r="W959"/>
          <cell r="X959" t="str">
            <v>H4ClN</v>
          </cell>
        </row>
        <row r="960">
          <cell r="B960" t="str">
            <v>121-32-4</v>
          </cell>
          <cell r="C960" t="str">
            <v>121-32-4</v>
          </cell>
          <cell r="D960"/>
          <cell r="E960"/>
          <cell r="F960"/>
          <cell r="G960"/>
          <cell r="H960" t="str">
            <v>Ethylvanillin</v>
          </cell>
          <cell r="I960" t="str">
            <v>ETHYL VANILLIN
see 54420</v>
          </cell>
          <cell r="J960"/>
          <cell r="K960"/>
          <cell r="L960"/>
          <cell r="M960"/>
          <cell r="N960"/>
          <cell r="O960"/>
          <cell r="P960"/>
          <cell r="Q960"/>
          <cell r="R960"/>
          <cell r="S960"/>
          <cell r="T960"/>
          <cell r="U960"/>
          <cell r="V960"/>
          <cell r="W960"/>
          <cell r="X960" t="str">
            <v>C9H10O3</v>
          </cell>
        </row>
        <row r="961">
          <cell r="B961" t="str">
            <v>121-33-5</v>
          </cell>
          <cell r="C961" t="str">
            <v>121-33-5</v>
          </cell>
          <cell r="D961"/>
          <cell r="E961"/>
          <cell r="F961"/>
          <cell r="G961"/>
          <cell r="H961" t="str">
            <v xml:space="preserve">Vanillin
</v>
          </cell>
          <cell r="I961" t="str">
            <v>Benzaldehyde, 4-hydroxy-3-methoxy-
4-hydroxy-3-methoxybenzaldehyde</v>
          </cell>
          <cell r="J961"/>
          <cell r="K961"/>
          <cell r="L961"/>
          <cell r="M961"/>
          <cell r="N961"/>
          <cell r="O961"/>
          <cell r="P961"/>
          <cell r="Q961"/>
          <cell r="R961"/>
          <cell r="S961"/>
          <cell r="T961"/>
          <cell r="U961"/>
          <cell r="V961"/>
          <cell r="W961"/>
          <cell r="X961" t="str">
            <v>C8H8O3</v>
          </cell>
        </row>
        <row r="962">
          <cell r="B962" t="str">
            <v>12137-20-1</v>
          </cell>
          <cell r="C962" t="str">
            <v>12137-20-1</v>
          </cell>
          <cell r="D962"/>
          <cell r="E962"/>
          <cell r="F962"/>
          <cell r="G962"/>
          <cell r="H962" t="str">
            <v>Titanium(II)oxide, (TiO)</v>
          </cell>
          <cell r="I962"/>
          <cell r="J962"/>
          <cell r="K962"/>
          <cell r="L962"/>
          <cell r="M962"/>
          <cell r="N962"/>
          <cell r="O962"/>
          <cell r="P962"/>
          <cell r="Q962"/>
          <cell r="R962"/>
          <cell r="S962"/>
          <cell r="T962"/>
          <cell r="U962"/>
          <cell r="V962"/>
          <cell r="W962"/>
          <cell r="X962" t="str">
            <v>OTi</v>
          </cell>
        </row>
        <row r="963">
          <cell r="B963" t="str">
            <v>121-44-8</v>
          </cell>
          <cell r="C963" t="str">
            <v>121-44-8</v>
          </cell>
          <cell r="D963"/>
          <cell r="E963"/>
          <cell r="F963"/>
          <cell r="G963"/>
          <cell r="H963" t="str">
            <v>Triethylamine
Ethanamine, N,N-diethyl-</v>
          </cell>
          <cell r="I963" t="str">
            <v>TRIETHYLAMINE</v>
          </cell>
          <cell r="J963"/>
          <cell r="K963"/>
          <cell r="L963"/>
          <cell r="M963"/>
          <cell r="N963"/>
          <cell r="O963"/>
          <cell r="P963"/>
          <cell r="Q963"/>
          <cell r="R963"/>
          <cell r="S963"/>
          <cell r="T963"/>
          <cell r="U963"/>
          <cell r="V963"/>
          <cell r="W963"/>
          <cell r="X963" t="str">
            <v>C6H15N</v>
          </cell>
        </row>
        <row r="964">
          <cell r="B964" t="str">
            <v>121-57-3</v>
          </cell>
          <cell r="C964" t="str">
            <v>121-57-3</v>
          </cell>
          <cell r="D964"/>
          <cell r="E964"/>
          <cell r="F964"/>
          <cell r="G964"/>
          <cell r="H964" t="str">
            <v>SULFANILIC ACID</v>
          </cell>
          <cell r="I964" t="str">
            <v>SULFANILIC ACID</v>
          </cell>
          <cell r="J964"/>
          <cell r="K964"/>
          <cell r="L964"/>
          <cell r="M964"/>
          <cell r="N964"/>
          <cell r="O964"/>
          <cell r="P964"/>
          <cell r="Q964"/>
          <cell r="R964"/>
          <cell r="S964"/>
          <cell r="T964"/>
          <cell r="U964"/>
          <cell r="V964"/>
          <cell r="W964"/>
          <cell r="X964" t="str">
            <v>C6H7NO3S</v>
          </cell>
        </row>
        <row r="965">
          <cell r="B965" t="str">
            <v>121-69-7</v>
          </cell>
          <cell r="C965" t="str">
            <v>121-69-7</v>
          </cell>
          <cell r="D965"/>
          <cell r="E965"/>
          <cell r="F965"/>
          <cell r="G965"/>
          <cell r="H965" t="str">
            <v>N,N-Dimethylaniline</v>
          </cell>
          <cell r="I965" t="str">
            <v>N,N-DIMETHYLBENZENAMINE</v>
          </cell>
          <cell r="J965"/>
          <cell r="K965"/>
          <cell r="L965"/>
          <cell r="M965"/>
          <cell r="N965"/>
          <cell r="O965"/>
          <cell r="P965"/>
          <cell r="Q965"/>
          <cell r="R965"/>
          <cell r="S965"/>
          <cell r="T965"/>
          <cell r="U965"/>
          <cell r="V965"/>
          <cell r="W965"/>
          <cell r="X965" t="str">
            <v>C8H11N</v>
          </cell>
        </row>
        <row r="966">
          <cell r="B966" t="str">
            <v>121-79-9</v>
          </cell>
          <cell r="C966" t="str">
            <v>121-79-9</v>
          </cell>
          <cell r="D966"/>
          <cell r="E966"/>
          <cell r="F966"/>
          <cell r="G966"/>
          <cell r="H966" t="str">
            <v>Gallic acid, propyl ester</v>
          </cell>
          <cell r="I966" t="str">
            <v>PROPYL GALLATE</v>
          </cell>
          <cell r="J966"/>
          <cell r="K966"/>
          <cell r="L966"/>
          <cell r="M966"/>
          <cell r="N966"/>
          <cell r="O966"/>
          <cell r="P966"/>
          <cell r="Q966"/>
          <cell r="R966"/>
          <cell r="S966"/>
          <cell r="T966"/>
          <cell r="U966"/>
          <cell r="V966"/>
          <cell r="W966"/>
          <cell r="X966" t="str">
            <v>C10H12O5</v>
          </cell>
        </row>
        <row r="967">
          <cell r="B967" t="str">
            <v>121-91-5</v>
          </cell>
          <cell r="C967" t="str">
            <v>121-91-5</v>
          </cell>
          <cell r="D967"/>
          <cell r="E967"/>
          <cell r="F967"/>
          <cell r="G967"/>
          <cell r="H967" t="str">
            <v>Isophthalic acid</v>
          </cell>
          <cell r="I967" t="str">
            <v>1,3-Benzenedicarboxylic acid</v>
          </cell>
          <cell r="J967"/>
          <cell r="K967"/>
          <cell r="L967"/>
          <cell r="M967"/>
          <cell r="N967"/>
          <cell r="O967"/>
          <cell r="P967" t="str">
            <v>o</v>
          </cell>
          <cell r="Q967"/>
          <cell r="R967"/>
          <cell r="S967"/>
          <cell r="T967"/>
          <cell r="U967">
            <v>237</v>
          </cell>
          <cell r="V967"/>
          <cell r="W967"/>
          <cell r="X967" t="str">
            <v>C8H6O4</v>
          </cell>
        </row>
        <row r="968">
          <cell r="B968" t="str">
            <v>12217-80-0</v>
          </cell>
          <cell r="C968" t="str">
            <v>12217-80-0</v>
          </cell>
          <cell r="D968"/>
          <cell r="E968"/>
          <cell r="F968"/>
          <cell r="G968"/>
          <cell r="H968" t="str">
            <v>Disperse Blue 60</v>
          </cell>
          <cell r="I968"/>
          <cell r="J968"/>
          <cell r="K968"/>
          <cell r="L968"/>
          <cell r="M968"/>
          <cell r="N968"/>
          <cell r="O968"/>
          <cell r="P968"/>
          <cell r="Q968"/>
          <cell r="R968"/>
          <cell r="S968"/>
          <cell r="T968"/>
          <cell r="U968"/>
          <cell r="V968"/>
          <cell r="W968"/>
          <cell r="X968" t="str">
            <v>C20H17N3O5</v>
          </cell>
        </row>
        <row r="969">
          <cell r="B969" t="str">
            <v>122-18-9</v>
          </cell>
          <cell r="C969" t="str">
            <v>122-18-9</v>
          </cell>
          <cell r="D969"/>
          <cell r="E969"/>
          <cell r="F969"/>
          <cell r="G969"/>
          <cell r="H969" t="str">
            <v>Benzenemethanaminium, N-hexadecyl-N,N-dimethyl, chloride</v>
          </cell>
          <cell r="I969" t="str">
            <v>Hexadecyldimethylbenzyl ammonium chloride</v>
          </cell>
          <cell r="J969"/>
          <cell r="K969"/>
          <cell r="L969"/>
          <cell r="M969"/>
          <cell r="N969"/>
          <cell r="O969"/>
          <cell r="P969"/>
          <cell r="Q969"/>
          <cell r="R969"/>
          <cell r="S969"/>
          <cell r="T969"/>
          <cell r="U969"/>
          <cell r="V969"/>
          <cell r="W969"/>
          <cell r="X969" t="str">
            <v>C25H46ClN</v>
          </cell>
        </row>
        <row r="970">
          <cell r="B970" t="str">
            <v>122-20-3</v>
          </cell>
          <cell r="C970" t="str">
            <v>122-20-3</v>
          </cell>
          <cell r="D970"/>
          <cell r="E970"/>
          <cell r="F970"/>
          <cell r="G970"/>
          <cell r="H970" t="str">
            <v>Triisopropanolamine
2-Propanol, 1,1',1''-nitrilotris-</v>
          </cell>
          <cell r="I970" t="str">
            <v>Triisopropanolamine</v>
          </cell>
          <cell r="J970"/>
          <cell r="K970"/>
          <cell r="L970"/>
          <cell r="M970"/>
          <cell r="N970"/>
          <cell r="O970"/>
          <cell r="P970"/>
          <cell r="Q970"/>
          <cell r="R970"/>
          <cell r="S970"/>
          <cell r="T970"/>
          <cell r="U970"/>
          <cell r="V970"/>
          <cell r="W970"/>
          <cell r="X970" t="str">
            <v>C9H21NO3</v>
          </cell>
        </row>
        <row r="971">
          <cell r="B971" t="str">
            <v>12225-06-8</v>
          </cell>
          <cell r="C971" t="str">
            <v>12225-06-8</v>
          </cell>
          <cell r="D971"/>
          <cell r="E971"/>
          <cell r="F971"/>
          <cell r="G971"/>
          <cell r="H971" t="str">
            <v>Pigment Red 176
C.I. Pigment Red 176</v>
          </cell>
          <cell r="I971"/>
          <cell r="J971"/>
          <cell r="K971"/>
          <cell r="L971"/>
          <cell r="M971"/>
          <cell r="N971"/>
          <cell r="O971"/>
          <cell r="P971"/>
          <cell r="Q971"/>
          <cell r="R971"/>
          <cell r="S971"/>
          <cell r="T971"/>
          <cell r="U971"/>
          <cell r="V971"/>
          <cell r="W971"/>
          <cell r="X971" t="str">
            <v>C32H24N6O5</v>
          </cell>
        </row>
        <row r="972">
          <cell r="B972" t="str">
            <v>12225-08-0</v>
          </cell>
          <cell r="C972" t="str">
            <v>12225-08-0</v>
          </cell>
          <cell r="D972"/>
          <cell r="E972"/>
          <cell r="F972"/>
          <cell r="G972"/>
          <cell r="H972" t="str">
            <v>Pigment Violet 32
C.I. Pigment Violet 32</v>
          </cell>
          <cell r="I972"/>
          <cell r="J972"/>
          <cell r="K972"/>
          <cell r="L972"/>
          <cell r="M972"/>
          <cell r="N972"/>
          <cell r="O972"/>
          <cell r="P972"/>
          <cell r="Q972"/>
          <cell r="R972"/>
          <cell r="S972"/>
          <cell r="T972"/>
          <cell r="U972"/>
          <cell r="V972"/>
          <cell r="W972"/>
          <cell r="X972" t="str">
            <v>C27H24N6O7S</v>
          </cell>
        </row>
        <row r="973">
          <cell r="B973" t="str">
            <v>12225-18-2</v>
          </cell>
          <cell r="C973" t="str">
            <v>12225-18-2</v>
          </cell>
          <cell r="D973"/>
          <cell r="E973"/>
          <cell r="F973"/>
          <cell r="G973"/>
          <cell r="H973" t="str">
            <v>Pigment Yellow 97
C.I. Pigment Yellow 97</v>
          </cell>
          <cell r="I973"/>
          <cell r="J973"/>
          <cell r="K973"/>
          <cell r="L973"/>
          <cell r="M973"/>
          <cell r="N973"/>
          <cell r="O973"/>
          <cell r="P973"/>
          <cell r="Q973"/>
          <cell r="R973"/>
          <cell r="S973"/>
          <cell r="T973"/>
          <cell r="U973"/>
          <cell r="V973"/>
          <cell r="W973"/>
          <cell r="X973" t="str">
            <v>C26H27ClN4O8S</v>
          </cell>
        </row>
        <row r="974">
          <cell r="B974" t="str">
            <v>12236-62-3</v>
          </cell>
          <cell r="C974" t="str">
            <v>12236-62-3</v>
          </cell>
          <cell r="D974"/>
          <cell r="E974"/>
          <cell r="F974"/>
          <cell r="G974"/>
          <cell r="H974" t="str">
            <v>Pigment Orange 36
C.I. Pigment Orange 36</v>
          </cell>
          <cell r="I974"/>
          <cell r="J974"/>
          <cell r="K974"/>
          <cell r="L974"/>
          <cell r="M974"/>
          <cell r="N974"/>
          <cell r="O974"/>
          <cell r="P974"/>
          <cell r="Q974"/>
          <cell r="R974"/>
          <cell r="S974"/>
          <cell r="T974"/>
          <cell r="U974"/>
          <cell r="V974"/>
          <cell r="W974"/>
          <cell r="X974" t="str">
            <v>C17H13ClN6O5</v>
          </cell>
        </row>
        <row r="975">
          <cell r="B975" t="str">
            <v>12236-64-5</v>
          </cell>
          <cell r="C975" t="str">
            <v>12236-64-5</v>
          </cell>
          <cell r="D975"/>
          <cell r="E975"/>
          <cell r="F975"/>
          <cell r="G975"/>
          <cell r="H975" t="str">
            <v>Pigment Orange 38
C.I. Pigment Orange 38</v>
          </cell>
          <cell r="I975"/>
          <cell r="J975"/>
          <cell r="K975"/>
          <cell r="L975"/>
          <cell r="M975"/>
          <cell r="N975"/>
          <cell r="O975"/>
          <cell r="P975"/>
          <cell r="Q975"/>
          <cell r="R975"/>
          <cell r="S975"/>
          <cell r="T975"/>
          <cell r="U975"/>
          <cell r="V975"/>
          <cell r="W975"/>
          <cell r="X975" t="str">
            <v>C26H20ClN5O4</v>
          </cell>
        </row>
        <row r="976">
          <cell r="B976" t="str">
            <v>12239-15-5</v>
          </cell>
          <cell r="C976" t="str">
            <v>12239-15-5</v>
          </cell>
          <cell r="D976"/>
          <cell r="E976">
            <v>0</v>
          </cell>
          <cell r="F976"/>
          <cell r="G976"/>
          <cell r="H976" t="str">
            <v>Acid Yellow 49</v>
          </cell>
          <cell r="I976"/>
          <cell r="J976"/>
          <cell r="K976"/>
          <cell r="L976"/>
          <cell r="M976"/>
          <cell r="N976"/>
          <cell r="O976"/>
          <cell r="P976"/>
          <cell r="Q976"/>
          <cell r="R976"/>
          <cell r="S976"/>
          <cell r="T976"/>
          <cell r="U976"/>
          <cell r="V976"/>
          <cell r="W976"/>
          <cell r="X976" t="str">
            <v>C16H13Cl2N5O3S</v>
          </cell>
        </row>
        <row r="977">
          <cell r="B977" t="str">
            <v>122-39-4</v>
          </cell>
          <cell r="C977" t="str">
            <v>122-39-4</v>
          </cell>
          <cell r="D977"/>
          <cell r="E977"/>
          <cell r="F977"/>
          <cell r="G977"/>
          <cell r="H977" t="str">
            <v>Diphenylamine</v>
          </cell>
          <cell r="I977" t="str">
            <v>DIPHENYL AMINE
DPA</v>
          </cell>
          <cell r="J977"/>
          <cell r="K977"/>
          <cell r="L977"/>
          <cell r="M977"/>
          <cell r="N977"/>
          <cell r="O977"/>
          <cell r="P977"/>
          <cell r="Q977"/>
          <cell r="R977"/>
          <cell r="S977"/>
          <cell r="T977"/>
          <cell r="U977"/>
          <cell r="V977"/>
          <cell r="W977"/>
          <cell r="X977" t="str">
            <v>C12H11N</v>
          </cell>
        </row>
        <row r="978">
          <cell r="B978" t="str">
            <v>122-51-0</v>
          </cell>
          <cell r="C978" t="str">
            <v>122-51-0</v>
          </cell>
          <cell r="D978"/>
          <cell r="E978"/>
          <cell r="F978"/>
          <cell r="G978"/>
          <cell r="H978" t="str">
            <v>Orthoformic acid, triethyl ester
Triethoxymethane</v>
          </cell>
          <cell r="I978" t="str">
            <v>Triethoxymethane
Orthoformic acid, triethyl ester</v>
          </cell>
          <cell r="J978"/>
          <cell r="K978"/>
          <cell r="L978"/>
          <cell r="M978"/>
          <cell r="N978"/>
          <cell r="O978"/>
          <cell r="P978"/>
          <cell r="Q978"/>
          <cell r="R978"/>
          <cell r="S978"/>
          <cell r="T978"/>
          <cell r="U978"/>
          <cell r="V978"/>
          <cell r="W978"/>
          <cell r="X978" t="str">
            <v>C7H16O3</v>
          </cell>
        </row>
        <row r="979">
          <cell r="B979" t="str">
            <v>122-52-1</v>
          </cell>
          <cell r="C979" t="str">
            <v>122-52-1</v>
          </cell>
          <cell r="D979"/>
          <cell r="E979"/>
          <cell r="F979"/>
          <cell r="G979"/>
          <cell r="H979" t="str">
            <v>Phosphorous acid, triethyl ester</v>
          </cell>
          <cell r="I979" t="str">
            <v>Triethylphosphite
Phosphorous acid, triethyl  ester</v>
          </cell>
          <cell r="J979"/>
          <cell r="K979"/>
          <cell r="L979"/>
          <cell r="M979"/>
          <cell r="N979"/>
          <cell r="O979"/>
          <cell r="P979"/>
          <cell r="Q979"/>
          <cell r="R979"/>
          <cell r="S979"/>
          <cell r="T979"/>
          <cell r="U979"/>
          <cell r="V979"/>
          <cell r="W979"/>
          <cell r="X979" t="str">
            <v>C6H15O3P</v>
          </cell>
        </row>
        <row r="980">
          <cell r="B980" t="str">
            <v>122-57-6</v>
          </cell>
          <cell r="C980" t="str">
            <v>122-57-6</v>
          </cell>
          <cell r="D980"/>
          <cell r="E980">
            <v>0</v>
          </cell>
          <cell r="F980"/>
          <cell r="G980"/>
          <cell r="H980" t="str">
            <v>3-Buten-2-one, 4-phenyl-</v>
          </cell>
          <cell r="I980"/>
          <cell r="J980"/>
          <cell r="K980" t="str">
            <v>Swiss ordinance</v>
          </cell>
          <cell r="L980"/>
          <cell r="M980"/>
          <cell r="N980"/>
          <cell r="O980"/>
          <cell r="P980"/>
          <cell r="Q980"/>
          <cell r="R980"/>
          <cell r="S980"/>
          <cell r="T980"/>
          <cell r="U980"/>
          <cell r="V980"/>
          <cell r="W980"/>
          <cell r="X980" t="str">
            <v>C10H10O</v>
          </cell>
        </row>
        <row r="981">
          <cell r="B981" t="str">
            <v>122586-52-1</v>
          </cell>
          <cell r="C981" t="str">
            <v>122586-52-1</v>
          </cell>
          <cell r="D981"/>
          <cell r="E981"/>
          <cell r="F981"/>
          <cell r="G981"/>
          <cell r="H981" t="str">
            <v>Sebacic acid, di(1-octyloxy-2,2,6,6-tetramethyl-4-piperidinyl) diester</v>
          </cell>
          <cell r="I981" t="str">
            <v>1,8-Bis(2,2,6,6-tetramethyl-4(2,2,6,6-teramethyl-1-octyloxypiperidin-4-yl)decan-1,10-dioyl)piperidin-1-yl) oxyoctan
Bis-(1-octyloxy-2,2,6,6-tetramethyl-4-piperidinyl) sebacate
Bis(2,2,6,6-tetramethyl-1-octyloxy-piperidin-4-yl) decanedioate
Part of Tinuvin 123 (BASF)
129757-67-1 = undefined substance from
decanedioic acid, bis(2,2,6,6-tetramethyl-4-piperidinyl) ester, reaction products with tert-Bu hydroperoxide and octane</v>
          </cell>
          <cell r="J981"/>
          <cell r="K981"/>
          <cell r="L981"/>
          <cell r="M981"/>
          <cell r="N981"/>
          <cell r="O981"/>
          <cell r="P981"/>
          <cell r="Q981"/>
          <cell r="R981"/>
          <cell r="S981"/>
          <cell r="T981"/>
          <cell r="U981"/>
          <cell r="V981"/>
          <cell r="W981"/>
          <cell r="X981" t="str">
            <v>C44H84N2O6</v>
          </cell>
        </row>
        <row r="982">
          <cell r="B982" t="str">
            <v>122-60-1</v>
          </cell>
          <cell r="C982" t="str">
            <v>122-60-1</v>
          </cell>
          <cell r="D982"/>
          <cell r="E982">
            <v>0</v>
          </cell>
          <cell r="F982"/>
          <cell r="G982"/>
          <cell r="H982" t="str">
            <v>2,3-Epoxypropyl phenyl ether
GLYCIDYL PHENYL ETHER</v>
          </cell>
          <cell r="I982" t="str">
            <v>GLYCIDYL PHENYL ETHER</v>
          </cell>
          <cell r="J982"/>
          <cell r="K982"/>
          <cell r="L982"/>
          <cell r="M982"/>
          <cell r="N982"/>
          <cell r="O982"/>
          <cell r="P982"/>
          <cell r="Q982"/>
          <cell r="R982"/>
          <cell r="S982"/>
          <cell r="T982"/>
          <cell r="U982"/>
          <cell r="V982"/>
          <cell r="W982"/>
          <cell r="X982" t="str">
            <v>C9H10O2</v>
          </cell>
        </row>
        <row r="983">
          <cell r="B983" t="str">
            <v>12264-18-5</v>
          </cell>
          <cell r="C983" t="str">
            <v>12264-18-5</v>
          </cell>
          <cell r="D983"/>
          <cell r="E983"/>
          <cell r="F983"/>
          <cell r="G983"/>
          <cell r="H983" t="str">
            <v>CALCIUM ETHYLENEDIAMINETETRAACETATE</v>
          </cell>
          <cell r="I983"/>
          <cell r="J983"/>
          <cell r="K983"/>
          <cell r="L983"/>
          <cell r="M983"/>
          <cell r="N983"/>
          <cell r="O983"/>
          <cell r="P983"/>
          <cell r="Q983"/>
          <cell r="R983"/>
          <cell r="S983"/>
          <cell r="T983"/>
          <cell r="U983"/>
          <cell r="V983"/>
          <cell r="W983"/>
          <cell r="X983" t="str">
            <v>C10H14CaN2O8</v>
          </cell>
        </row>
        <row r="984">
          <cell r="B984" t="str">
            <v>122-78-1</v>
          </cell>
          <cell r="C984" t="str">
            <v>122-78-1</v>
          </cell>
          <cell r="D984"/>
          <cell r="E984">
            <v>0</v>
          </cell>
          <cell r="F984"/>
          <cell r="G984"/>
          <cell r="H984" t="str">
            <v>Acetaldehyde, phenyl-</v>
          </cell>
          <cell r="I984"/>
          <cell r="J984"/>
          <cell r="K984" t="str">
            <v>Swiss ordinance</v>
          </cell>
          <cell r="L984"/>
          <cell r="M984"/>
          <cell r="N984"/>
          <cell r="O984"/>
          <cell r="P984"/>
          <cell r="Q984"/>
          <cell r="R984"/>
          <cell r="S984"/>
          <cell r="T984"/>
          <cell r="U984"/>
          <cell r="V984"/>
          <cell r="W984"/>
          <cell r="X984" t="str">
            <v>C8H8O</v>
          </cell>
        </row>
        <row r="985">
          <cell r="B985" t="str">
            <v>122-97-4</v>
          </cell>
          <cell r="C985" t="str">
            <v>122-97-4</v>
          </cell>
          <cell r="D985"/>
          <cell r="E985">
            <v>0</v>
          </cell>
          <cell r="F985"/>
          <cell r="G985"/>
          <cell r="H985" t="str">
            <v>1-Propanol, 3-phenyl-</v>
          </cell>
          <cell r="I985"/>
          <cell r="J985"/>
          <cell r="K985" t="str">
            <v>Swiss ordinance</v>
          </cell>
          <cell r="L985"/>
          <cell r="M985"/>
          <cell r="N985"/>
          <cell r="O985"/>
          <cell r="P985"/>
          <cell r="Q985"/>
          <cell r="R985"/>
          <cell r="S985"/>
          <cell r="T985"/>
          <cell r="U985"/>
          <cell r="V985"/>
          <cell r="W985"/>
          <cell r="X985" t="str">
            <v>C9H12O</v>
          </cell>
        </row>
        <row r="986">
          <cell r="B986" t="str">
            <v>122-98-5</v>
          </cell>
          <cell r="C986" t="str">
            <v>122-98-5</v>
          </cell>
          <cell r="D986"/>
          <cell r="E986"/>
          <cell r="F986"/>
          <cell r="G986"/>
          <cell r="H986" t="str">
            <v>Ethanol, 2-anilino-</v>
          </cell>
          <cell r="I986"/>
          <cell r="J986"/>
          <cell r="K986" t="str">
            <v>Swiss ordinance</v>
          </cell>
          <cell r="L986"/>
          <cell r="M986"/>
          <cell r="N986"/>
          <cell r="O986"/>
          <cell r="P986"/>
          <cell r="Q986"/>
          <cell r="R986"/>
          <cell r="S986"/>
          <cell r="T986"/>
          <cell r="U986"/>
          <cell r="V986"/>
          <cell r="W986"/>
          <cell r="X986" t="str">
            <v>C8H11NO</v>
          </cell>
        </row>
        <row r="987">
          <cell r="B987" t="str">
            <v>122-99-6</v>
          </cell>
          <cell r="C987" t="str">
            <v>122-99-6</v>
          </cell>
          <cell r="D987"/>
          <cell r="E987"/>
          <cell r="F987"/>
          <cell r="G987"/>
          <cell r="H987" t="str">
            <v>Ethylenglycol phenyl ether
Ethanol, 2-phenoxy-</v>
          </cell>
          <cell r="I987" t="str">
            <v>Ethylene Glycol Phenyl Ether
ETHYLENE GLYCOL MONOPHENYL ETHER
2-Phenoxy ethanol
2-Hydroxyethyl phenyl ether</v>
          </cell>
          <cell r="J987"/>
          <cell r="K987"/>
          <cell r="L987"/>
          <cell r="M987"/>
          <cell r="N987"/>
          <cell r="O987"/>
          <cell r="P987"/>
          <cell r="Q987"/>
          <cell r="R987"/>
          <cell r="S987"/>
          <cell r="T987"/>
          <cell r="U987"/>
          <cell r="V987"/>
          <cell r="W987"/>
          <cell r="X987" t="str">
            <v>C8H10O2</v>
          </cell>
        </row>
        <row r="988">
          <cell r="B988" t="str">
            <v>123-01-3</v>
          </cell>
          <cell r="C988" t="str">
            <v>123-01-3</v>
          </cell>
          <cell r="D988"/>
          <cell r="E988"/>
          <cell r="F988"/>
          <cell r="G988"/>
          <cell r="H988" t="str">
            <v>Dodecylbenzene
Benzene, dodecyl-</v>
          </cell>
          <cell r="I988" t="str">
            <v>Dodecylbenzene Sulfonic Acid</v>
          </cell>
          <cell r="J988"/>
          <cell r="K988"/>
          <cell r="L988"/>
          <cell r="M988"/>
          <cell r="N988"/>
          <cell r="O988"/>
          <cell r="P988"/>
          <cell r="Q988"/>
          <cell r="R988"/>
          <cell r="S988"/>
          <cell r="T988"/>
          <cell r="U988"/>
          <cell r="V988"/>
          <cell r="W988"/>
          <cell r="X988" t="str">
            <v>C18H30</v>
          </cell>
        </row>
        <row r="989">
          <cell r="B989" t="str">
            <v>123-03-5</v>
          </cell>
          <cell r="C989" t="str">
            <v>123-03-5</v>
          </cell>
          <cell r="D989"/>
          <cell r="E989"/>
          <cell r="F989"/>
          <cell r="G989"/>
          <cell r="H989" t="str">
            <v>Hexadecylpyridinium chloride</v>
          </cell>
          <cell r="I989" t="str">
            <v>CETYLPYRIDINIUM CHLORIDE</v>
          </cell>
          <cell r="J989"/>
          <cell r="K989"/>
          <cell r="L989"/>
          <cell r="M989"/>
          <cell r="N989"/>
          <cell r="O989"/>
          <cell r="P989"/>
          <cell r="Q989"/>
          <cell r="R989"/>
          <cell r="S989"/>
          <cell r="T989"/>
          <cell r="U989"/>
          <cell r="V989"/>
          <cell r="W989"/>
          <cell r="X989" t="str">
            <v>C21H38ClN</v>
          </cell>
        </row>
        <row r="990">
          <cell r="B990" t="str">
            <v>123-05-7</v>
          </cell>
          <cell r="C990" t="str">
            <v>123-05-7</v>
          </cell>
          <cell r="D990"/>
          <cell r="E990"/>
          <cell r="F990"/>
          <cell r="G990"/>
          <cell r="H990" t="str">
            <v>Hexanal, 2-ethyl-</v>
          </cell>
          <cell r="I990"/>
          <cell r="J990"/>
          <cell r="K990" t="str">
            <v>Swiss ordinance</v>
          </cell>
          <cell r="L990"/>
          <cell r="M990"/>
          <cell r="N990"/>
          <cell r="O990"/>
          <cell r="P990"/>
          <cell r="Q990"/>
          <cell r="R990"/>
          <cell r="S990"/>
          <cell r="T990"/>
          <cell r="U990"/>
          <cell r="V990"/>
          <cell r="W990"/>
          <cell r="X990" t="str">
            <v>C8H16O</v>
          </cell>
        </row>
        <row r="991">
          <cell r="B991" t="str">
            <v>123-07-9</v>
          </cell>
          <cell r="C991" t="str">
            <v>123-07-9</v>
          </cell>
          <cell r="D991"/>
          <cell r="E991"/>
          <cell r="F991"/>
          <cell r="G991"/>
          <cell r="H991" t="str">
            <v>Phenol, p-ethyl-
4-Ethylphenol</v>
          </cell>
          <cell r="I991"/>
          <cell r="J991"/>
          <cell r="K991"/>
          <cell r="L991"/>
          <cell r="M991"/>
          <cell r="N991"/>
          <cell r="O991"/>
          <cell r="P991"/>
          <cell r="Q991"/>
          <cell r="R991"/>
          <cell r="S991"/>
          <cell r="T991"/>
          <cell r="U991"/>
          <cell r="V991"/>
          <cell r="W991"/>
          <cell r="X991" t="str">
            <v>C8H10O</v>
          </cell>
        </row>
        <row r="992">
          <cell r="B992" t="str">
            <v>123-11-5</v>
          </cell>
          <cell r="C992" t="str">
            <v>123-11-5</v>
          </cell>
          <cell r="D992"/>
          <cell r="E992"/>
          <cell r="F992"/>
          <cell r="G992"/>
          <cell r="H992" t="str">
            <v>p-Anisaldehyde</v>
          </cell>
          <cell r="I992"/>
          <cell r="J992"/>
          <cell r="K992" t="str">
            <v>Swiss ordinance</v>
          </cell>
          <cell r="L992"/>
          <cell r="M992"/>
          <cell r="N992"/>
          <cell r="O992"/>
          <cell r="P992"/>
          <cell r="Q992"/>
          <cell r="R992"/>
          <cell r="S992"/>
          <cell r="T992"/>
          <cell r="U992"/>
          <cell r="V992"/>
          <cell r="W992"/>
          <cell r="X992" t="str">
            <v>C8H8O2</v>
          </cell>
        </row>
        <row r="993">
          <cell r="B993" t="str">
            <v>123-13-7</v>
          </cell>
          <cell r="C993" t="str">
            <v>123-13-7</v>
          </cell>
          <cell r="D993"/>
          <cell r="E993"/>
          <cell r="F993"/>
          <cell r="G993"/>
          <cell r="H993" t="str">
            <v>Pyrrolidine, 1-hexyl-</v>
          </cell>
          <cell r="I993"/>
          <cell r="J993"/>
          <cell r="K993" t="str">
            <v>Swiss ordinance</v>
          </cell>
          <cell r="L993"/>
          <cell r="M993"/>
          <cell r="N993"/>
          <cell r="O993"/>
          <cell r="P993"/>
          <cell r="Q993"/>
          <cell r="R993"/>
          <cell r="S993"/>
          <cell r="T993"/>
          <cell r="U993"/>
          <cell r="V993"/>
          <cell r="W993"/>
          <cell r="X993" t="str">
            <v>C10H21N</v>
          </cell>
        </row>
        <row r="994">
          <cell r="B994" t="str">
            <v>123-15-9</v>
          </cell>
          <cell r="C994" t="str">
            <v>123-15-9</v>
          </cell>
          <cell r="D994"/>
          <cell r="E994"/>
          <cell r="F994"/>
          <cell r="G994"/>
          <cell r="H994" t="str">
            <v>Valeraldehyde, 2-methyl-</v>
          </cell>
          <cell r="I994"/>
          <cell r="J994"/>
          <cell r="K994" t="str">
            <v>Swiss ordinance</v>
          </cell>
          <cell r="L994"/>
          <cell r="M994"/>
          <cell r="N994"/>
          <cell r="O994"/>
          <cell r="P994"/>
          <cell r="Q994"/>
          <cell r="R994"/>
          <cell r="S994"/>
          <cell r="T994"/>
          <cell r="U994"/>
          <cell r="V994"/>
          <cell r="W994"/>
          <cell r="X994" t="str">
            <v>C6H12O</v>
          </cell>
        </row>
        <row r="995">
          <cell r="B995" t="str">
            <v>123-18-2</v>
          </cell>
          <cell r="C995" t="str">
            <v>123-18-2</v>
          </cell>
          <cell r="D995"/>
          <cell r="E995">
            <v>0</v>
          </cell>
          <cell r="F995"/>
          <cell r="G995"/>
          <cell r="H995" t="str">
            <v>4-Nonanone, 2,6,8-trimethyl-</v>
          </cell>
          <cell r="I995"/>
          <cell r="J995"/>
          <cell r="K995" t="str">
            <v>Swiss ordinance</v>
          </cell>
          <cell r="L995"/>
          <cell r="M995"/>
          <cell r="N995"/>
          <cell r="O995"/>
          <cell r="P995"/>
          <cell r="Q995"/>
          <cell r="R995"/>
          <cell r="S995"/>
          <cell r="T995"/>
          <cell r="U995"/>
          <cell r="V995"/>
          <cell r="W995"/>
          <cell r="X995" t="str">
            <v>C12H24O</v>
          </cell>
        </row>
        <row r="996">
          <cell r="B996" t="str">
            <v>123-20-6</v>
          </cell>
          <cell r="C996" t="str">
            <v>123-20-6</v>
          </cell>
          <cell r="D996"/>
          <cell r="E996"/>
          <cell r="F996"/>
          <cell r="G996"/>
          <cell r="H996" t="str">
            <v>VINYL BUTYRATE</v>
          </cell>
          <cell r="I996"/>
          <cell r="J996"/>
          <cell r="K996"/>
          <cell r="L996"/>
          <cell r="M996"/>
          <cell r="N996"/>
          <cell r="O996"/>
          <cell r="P996"/>
          <cell r="Q996"/>
          <cell r="R996"/>
          <cell r="S996"/>
          <cell r="T996"/>
          <cell r="U996"/>
          <cell r="V996"/>
          <cell r="W996"/>
          <cell r="X996" t="str">
            <v>C6H10O2</v>
          </cell>
        </row>
        <row r="997">
          <cell r="B997" t="str">
            <v>123-26-2</v>
          </cell>
          <cell r="C997" t="str">
            <v>123-26-2</v>
          </cell>
          <cell r="D997"/>
          <cell r="E997"/>
          <cell r="F997"/>
          <cell r="G997"/>
          <cell r="H997" t="str">
            <v>N,N'-Ethylenebis(12-hydroxystearamide)</v>
          </cell>
          <cell r="I997"/>
          <cell r="J997"/>
          <cell r="K997"/>
          <cell r="L997"/>
          <cell r="M997"/>
          <cell r="N997"/>
          <cell r="O997"/>
          <cell r="P997"/>
          <cell r="Q997"/>
          <cell r="R997"/>
          <cell r="S997"/>
          <cell r="T997"/>
          <cell r="U997"/>
          <cell r="V997"/>
          <cell r="W997"/>
          <cell r="X997" t="str">
            <v>C38H76N2O4</v>
          </cell>
        </row>
        <row r="998">
          <cell r="B998" t="str">
            <v>123-28-4</v>
          </cell>
          <cell r="C998" t="str">
            <v>123-28-4</v>
          </cell>
          <cell r="D998"/>
          <cell r="E998">
            <v>0</v>
          </cell>
          <cell r="F998"/>
          <cell r="G998"/>
          <cell r="H998" t="str">
            <v>Thiodipropionic acid, didodecyl ester</v>
          </cell>
          <cell r="I998" t="str">
            <v>Thiodipropionic acid, didodecyl ester</v>
          </cell>
          <cell r="J998"/>
          <cell r="K998" t="str">
            <v>Antioxydant</v>
          </cell>
          <cell r="L998"/>
          <cell r="M998"/>
          <cell r="N998"/>
          <cell r="O998"/>
          <cell r="P998"/>
          <cell r="Q998"/>
          <cell r="R998"/>
          <cell r="S998"/>
          <cell r="T998"/>
          <cell r="U998">
            <v>1321</v>
          </cell>
          <cell r="V998"/>
          <cell r="W998"/>
          <cell r="X998" t="str">
            <v>C30H58O4S</v>
          </cell>
        </row>
        <row r="999">
          <cell r="B999" t="str">
            <v>123-28-4</v>
          </cell>
          <cell r="C999" t="str">
            <v>123-28-4</v>
          </cell>
          <cell r="D999"/>
          <cell r="E999"/>
          <cell r="F999"/>
          <cell r="G999"/>
          <cell r="H999" t="str">
            <v>Thiodipropionic acid, didodecyl ester</v>
          </cell>
          <cell r="I999" t="str">
            <v>Dilauryl 3,3’-thiopropionate
Dilauryl 3,3’-thiodipropanoate
DILAURYL THIODIPROPIONATE</v>
          </cell>
          <cell r="J999"/>
          <cell r="K999"/>
          <cell r="L999"/>
          <cell r="M999"/>
          <cell r="N999"/>
          <cell r="O999"/>
          <cell r="P999"/>
          <cell r="Q999"/>
          <cell r="R999"/>
          <cell r="S999"/>
          <cell r="T999"/>
          <cell r="U999"/>
          <cell r="V999"/>
          <cell r="W999"/>
          <cell r="X999" t="str">
            <v>C30H58O4S</v>
          </cell>
        </row>
        <row r="1000">
          <cell r="B1000" t="str">
            <v>123-30-8</v>
          </cell>
          <cell r="C1000" t="str">
            <v>123-30-8</v>
          </cell>
          <cell r="D1000"/>
          <cell r="E1000"/>
          <cell r="F1000"/>
          <cell r="G1000"/>
          <cell r="H1000" t="str">
            <v>Phenol, p-amino-</v>
          </cell>
          <cell r="I1000"/>
          <cell r="J1000"/>
          <cell r="K1000" t="str">
            <v>Swiss ordinance</v>
          </cell>
          <cell r="L1000"/>
          <cell r="M1000"/>
          <cell r="N1000"/>
          <cell r="O1000"/>
          <cell r="P1000"/>
          <cell r="Q1000"/>
          <cell r="R1000"/>
          <cell r="S1000"/>
          <cell r="T1000"/>
          <cell r="U1000"/>
          <cell r="V1000"/>
          <cell r="W1000"/>
          <cell r="X1000" t="str">
            <v>C6H7NO</v>
          </cell>
        </row>
        <row r="1001">
          <cell r="B1001" t="str">
            <v>123-31-9</v>
          </cell>
          <cell r="C1001" t="str">
            <v>123-31-9</v>
          </cell>
          <cell r="D1001"/>
          <cell r="E1001">
            <v>0</v>
          </cell>
          <cell r="F1001"/>
          <cell r="G1001"/>
          <cell r="H1001" t="str">
            <v>1,4-Dihydroxybenzene</v>
          </cell>
          <cell r="I1001" t="str">
            <v>HYDROQUINONE
Hydroquinone
1,4-Dihydroxybenzene
1,4-Benzenediol</v>
          </cell>
          <cell r="J1001"/>
          <cell r="K1001"/>
          <cell r="L1001"/>
          <cell r="M1001"/>
          <cell r="N1001"/>
          <cell r="O1001"/>
          <cell r="P1001"/>
          <cell r="Q1001"/>
          <cell r="R1001"/>
          <cell r="S1001"/>
          <cell r="T1001"/>
          <cell r="U1001"/>
          <cell r="V1001"/>
          <cell r="W1001"/>
          <cell r="X1001" t="str">
            <v>C6H6O2</v>
          </cell>
        </row>
        <row r="1002">
          <cell r="B1002" t="str">
            <v>123-34-2</v>
          </cell>
          <cell r="C1002" t="str">
            <v>123-34-2</v>
          </cell>
          <cell r="D1002"/>
          <cell r="E1002">
            <v>0</v>
          </cell>
          <cell r="F1002"/>
          <cell r="G1002"/>
          <cell r="H1002" t="str">
            <v>1,2-Propanediol, 3-(2-propenyloxy)-</v>
          </cell>
          <cell r="I1002" t="str">
            <v>3-Allyloxy-1,2-propanediol</v>
          </cell>
          <cell r="J1002"/>
          <cell r="K1002"/>
          <cell r="L1002"/>
          <cell r="M1002"/>
          <cell r="N1002"/>
          <cell r="O1002"/>
          <cell r="P1002"/>
          <cell r="Q1002"/>
          <cell r="R1002"/>
          <cell r="S1002"/>
          <cell r="T1002"/>
          <cell r="U1002"/>
          <cell r="V1002"/>
          <cell r="W1002"/>
          <cell r="X1002" t="str">
            <v>C6H12O3</v>
          </cell>
        </row>
        <row r="1003">
          <cell r="B1003" t="str">
            <v>123-38-6</v>
          </cell>
          <cell r="C1003" t="str">
            <v>123-38-6</v>
          </cell>
          <cell r="D1003"/>
          <cell r="E1003"/>
          <cell r="F1003"/>
          <cell r="G1003"/>
          <cell r="H1003" t="str">
            <v>Propionaldehyde</v>
          </cell>
          <cell r="I1003"/>
          <cell r="J1003"/>
          <cell r="K1003"/>
          <cell r="L1003"/>
          <cell r="M1003"/>
          <cell r="N1003"/>
          <cell r="O1003"/>
          <cell r="P1003"/>
          <cell r="Q1003"/>
          <cell r="R1003"/>
          <cell r="S1003"/>
          <cell r="T1003"/>
          <cell r="U1003"/>
          <cell r="V1003"/>
          <cell r="W1003"/>
          <cell r="X1003" t="str">
            <v>C3H6O</v>
          </cell>
        </row>
        <row r="1004">
          <cell r="B1004" t="str">
            <v>123-39-7</v>
          </cell>
          <cell r="C1004" t="str">
            <v>123-39-7</v>
          </cell>
          <cell r="D1004"/>
          <cell r="E1004"/>
          <cell r="F1004"/>
          <cell r="G1004"/>
          <cell r="H1004" t="str">
            <v>Formamide, N-methyl</v>
          </cell>
          <cell r="I1004"/>
          <cell r="J1004"/>
          <cell r="K1004"/>
          <cell r="L1004"/>
          <cell r="M1004"/>
          <cell r="N1004"/>
          <cell r="O1004"/>
          <cell r="P1004"/>
          <cell r="Q1004"/>
          <cell r="R1004"/>
          <cell r="S1004"/>
          <cell r="T1004"/>
          <cell r="U1004"/>
          <cell r="V1004"/>
          <cell r="W1004"/>
          <cell r="X1004" t="str">
            <v>C2H5NO</v>
          </cell>
        </row>
        <row r="1005">
          <cell r="B1005" t="str">
            <v>123-42-2</v>
          </cell>
          <cell r="C1005" t="str">
            <v>123-42-2</v>
          </cell>
          <cell r="D1005"/>
          <cell r="E1005">
            <v>0</v>
          </cell>
          <cell r="F1005"/>
          <cell r="G1005"/>
          <cell r="H1005" t="str">
            <v>2-Pentanone, 4-hydroxy-4-methyl-
4-Hydroxy-4-methyl-2-pentanone</v>
          </cell>
          <cell r="I1005" t="str">
            <v>DIACETONE ALCOHOL
2-pentanone, 4-hydroxy-4-methyl</v>
          </cell>
          <cell r="J1005"/>
          <cell r="K1005"/>
          <cell r="L1005"/>
          <cell r="M1005"/>
          <cell r="N1005"/>
          <cell r="O1005"/>
          <cell r="P1005"/>
          <cell r="Q1005"/>
          <cell r="R1005"/>
          <cell r="S1005"/>
          <cell r="T1005"/>
          <cell r="U1005"/>
          <cell r="V1005"/>
          <cell r="W1005"/>
          <cell r="X1005" t="str">
            <v>C6H12O2</v>
          </cell>
        </row>
        <row r="1006">
          <cell r="B1006" t="str">
            <v>123-51-3</v>
          </cell>
          <cell r="C1006" t="str">
            <v>123-51-3</v>
          </cell>
          <cell r="D1006"/>
          <cell r="E1006"/>
          <cell r="F1006"/>
          <cell r="G1006"/>
          <cell r="H1006" t="str">
            <v>Isopentanol</v>
          </cell>
          <cell r="I1006" t="str">
            <v>Isoamyl alcohol
1-Butanol, 3-methyl</v>
          </cell>
          <cell r="J1006"/>
          <cell r="K1006"/>
          <cell r="L1006"/>
          <cell r="M1006"/>
          <cell r="N1006"/>
          <cell r="O1006"/>
          <cell r="P1006"/>
          <cell r="Q1006"/>
          <cell r="R1006"/>
          <cell r="S1006"/>
          <cell r="T1006"/>
          <cell r="U1006"/>
          <cell r="V1006"/>
          <cell r="W1006"/>
          <cell r="X1006" t="str">
            <v>C5H12O</v>
          </cell>
        </row>
        <row r="1007">
          <cell r="B1007" t="str">
            <v>123-54-6</v>
          </cell>
          <cell r="C1007" t="str">
            <v>123-54-6</v>
          </cell>
          <cell r="D1007"/>
          <cell r="E1007">
            <v>0</v>
          </cell>
          <cell r="F1007"/>
          <cell r="G1007"/>
          <cell r="H1007" t="str">
            <v>2,4-Pentanedione</v>
          </cell>
          <cell r="I1007" t="str">
            <v>2,4-PENTANEDIONE
2,4-Pentanedione
Acetylacetone</v>
          </cell>
          <cell r="J1007"/>
          <cell r="K1007"/>
          <cell r="L1007"/>
          <cell r="M1007"/>
          <cell r="N1007"/>
          <cell r="O1007"/>
          <cell r="P1007"/>
          <cell r="Q1007"/>
          <cell r="R1007"/>
          <cell r="S1007"/>
          <cell r="T1007"/>
          <cell r="U1007"/>
          <cell r="V1007"/>
          <cell r="W1007"/>
          <cell r="X1007" t="str">
            <v>C5H8O2</v>
          </cell>
        </row>
        <row r="1008">
          <cell r="B1008" t="str">
            <v>123-62-6</v>
          </cell>
          <cell r="C1008" t="str">
            <v>123-62-6</v>
          </cell>
          <cell r="D1008"/>
          <cell r="E1008"/>
          <cell r="F1008"/>
          <cell r="G1008"/>
          <cell r="H1008" t="str">
            <v>Propionic anhydride</v>
          </cell>
          <cell r="I1008"/>
          <cell r="J1008"/>
          <cell r="K1008"/>
          <cell r="L1008"/>
          <cell r="M1008"/>
          <cell r="N1008"/>
          <cell r="O1008"/>
          <cell r="P1008"/>
          <cell r="Q1008"/>
          <cell r="R1008"/>
          <cell r="S1008"/>
          <cell r="T1008"/>
          <cell r="U1008"/>
          <cell r="V1008"/>
          <cell r="W1008"/>
          <cell r="X1008" t="str">
            <v>C6H10O3</v>
          </cell>
        </row>
        <row r="1009">
          <cell r="B1009" t="str">
            <v>123-63-7</v>
          </cell>
          <cell r="C1009" t="str">
            <v>123-63-7</v>
          </cell>
          <cell r="D1009"/>
          <cell r="E1009"/>
          <cell r="F1009"/>
          <cell r="G1009"/>
          <cell r="H1009" t="str">
            <v>PARALDEHYDE</v>
          </cell>
          <cell r="I1009" t="str">
            <v>PARALDEHYDE</v>
          </cell>
          <cell r="J1009"/>
          <cell r="K1009"/>
          <cell r="L1009"/>
          <cell r="M1009"/>
          <cell r="N1009"/>
          <cell r="O1009"/>
          <cell r="P1009"/>
          <cell r="Q1009"/>
          <cell r="R1009"/>
          <cell r="S1009"/>
          <cell r="T1009"/>
          <cell r="U1009"/>
          <cell r="V1009"/>
          <cell r="W1009"/>
          <cell r="X1009" t="str">
            <v>C6H12O3</v>
          </cell>
        </row>
        <row r="1010">
          <cell r="B1010" t="str">
            <v>123-66-0</v>
          </cell>
          <cell r="C1010" t="str">
            <v>123-66-0</v>
          </cell>
          <cell r="D1010"/>
          <cell r="E1010"/>
          <cell r="F1010"/>
          <cell r="G1010"/>
          <cell r="H1010" t="str">
            <v>Hexanoic acid, ethyl ester</v>
          </cell>
          <cell r="I1010"/>
          <cell r="J1010"/>
          <cell r="K1010" t="str">
            <v>Swiss ordinance</v>
          </cell>
          <cell r="L1010"/>
          <cell r="M1010"/>
          <cell r="N1010"/>
          <cell r="O1010"/>
          <cell r="P1010"/>
          <cell r="Q1010"/>
          <cell r="R1010"/>
          <cell r="S1010"/>
          <cell r="T1010"/>
          <cell r="U1010"/>
          <cell r="V1010"/>
          <cell r="W1010"/>
          <cell r="X1010" t="str">
            <v>C8H16O2</v>
          </cell>
        </row>
        <row r="1011">
          <cell r="B1011" t="str">
            <v>123-72-8</v>
          </cell>
          <cell r="C1011" t="str">
            <v>123-72-8</v>
          </cell>
          <cell r="D1011"/>
          <cell r="E1011"/>
          <cell r="F1011"/>
          <cell r="G1011"/>
          <cell r="H1011" t="str">
            <v>Butanal</v>
          </cell>
          <cell r="I1011" t="str">
            <v>Butyraldehyde</v>
          </cell>
          <cell r="J1011"/>
          <cell r="K1011"/>
          <cell r="L1011"/>
          <cell r="M1011"/>
          <cell r="N1011"/>
          <cell r="O1011"/>
          <cell r="P1011"/>
          <cell r="Q1011"/>
          <cell r="R1011"/>
          <cell r="S1011"/>
          <cell r="T1011"/>
          <cell r="U1011"/>
          <cell r="V1011"/>
          <cell r="W1011"/>
          <cell r="X1011" t="str">
            <v>C4H8O</v>
          </cell>
        </row>
        <row r="1012">
          <cell r="B1012" t="str">
            <v>123-73-9</v>
          </cell>
          <cell r="C1012" t="str">
            <v>123-73-9</v>
          </cell>
          <cell r="D1012"/>
          <cell r="E1012">
            <v>0</v>
          </cell>
          <cell r="F1012"/>
          <cell r="G1012"/>
          <cell r="H1012" t="str">
            <v>2-Butenal</v>
          </cell>
          <cell r="I1012" t="str">
            <v>Crotonaldehyde</v>
          </cell>
          <cell r="J1012"/>
          <cell r="K1012"/>
          <cell r="L1012"/>
          <cell r="M1012"/>
          <cell r="N1012"/>
          <cell r="O1012"/>
          <cell r="P1012"/>
          <cell r="Q1012"/>
          <cell r="R1012"/>
          <cell r="S1012"/>
          <cell r="T1012"/>
          <cell r="U1012"/>
          <cell r="V1012"/>
          <cell r="W1012"/>
          <cell r="X1012" t="str">
            <v>C4H6O</v>
          </cell>
        </row>
        <row r="1013">
          <cell r="B1013" t="str">
            <v>123-75-1</v>
          </cell>
          <cell r="C1013" t="str">
            <v>123-75-1</v>
          </cell>
          <cell r="D1013"/>
          <cell r="E1013"/>
          <cell r="F1013"/>
          <cell r="G1013"/>
          <cell r="H1013" t="str">
            <v>Pyrrolidine</v>
          </cell>
          <cell r="I1013"/>
          <cell r="J1013"/>
          <cell r="K1013"/>
          <cell r="L1013"/>
          <cell r="M1013"/>
          <cell r="N1013"/>
          <cell r="O1013"/>
          <cell r="P1013"/>
          <cell r="Q1013"/>
          <cell r="R1013"/>
          <cell r="S1013"/>
          <cell r="T1013"/>
          <cell r="U1013"/>
          <cell r="V1013"/>
          <cell r="W1013"/>
          <cell r="X1013" t="str">
            <v>C4H9N</v>
          </cell>
        </row>
        <row r="1014">
          <cell r="B1014" t="str">
            <v>123-76-2</v>
          </cell>
          <cell r="C1014" t="str">
            <v>123-76-2</v>
          </cell>
          <cell r="D1014"/>
          <cell r="E1014"/>
          <cell r="F1014"/>
          <cell r="G1014"/>
          <cell r="H1014" t="str">
            <v>Levulinic acid</v>
          </cell>
          <cell r="I1014"/>
          <cell r="J1014"/>
          <cell r="K1014"/>
          <cell r="L1014"/>
          <cell r="M1014"/>
          <cell r="N1014"/>
          <cell r="O1014"/>
          <cell r="P1014"/>
          <cell r="Q1014"/>
          <cell r="R1014"/>
          <cell r="S1014"/>
          <cell r="T1014"/>
          <cell r="U1014"/>
          <cell r="V1014"/>
          <cell r="W1014"/>
          <cell r="X1014" t="str">
            <v>C5H8O3</v>
          </cell>
        </row>
        <row r="1015">
          <cell r="B1015" t="str">
            <v>123-77-3</v>
          </cell>
          <cell r="C1015" t="str">
            <v>123-77-3</v>
          </cell>
          <cell r="D1015"/>
          <cell r="E1015"/>
          <cell r="F1015"/>
          <cell r="G1015"/>
          <cell r="H1015" t="str">
            <v>Azodicarbonamide</v>
          </cell>
          <cell r="I1015" t="str">
            <v>AZODICARBONAMIDE</v>
          </cell>
          <cell r="J1015"/>
          <cell r="K1015"/>
          <cell r="L1015"/>
          <cell r="M1015"/>
          <cell r="N1015"/>
          <cell r="O1015"/>
          <cell r="P1015"/>
          <cell r="Q1015"/>
          <cell r="R1015"/>
          <cell r="S1015"/>
          <cell r="T1015"/>
          <cell r="U1015"/>
          <cell r="V1015"/>
          <cell r="W1015"/>
          <cell r="X1015" t="str">
            <v>C2H4N4O2</v>
          </cell>
        </row>
        <row r="1016">
          <cell r="B1016" t="str">
            <v>123-81-9</v>
          </cell>
          <cell r="C1016" t="str">
            <v>123-81-9</v>
          </cell>
          <cell r="D1016"/>
          <cell r="E1016"/>
          <cell r="F1016"/>
          <cell r="G1016"/>
          <cell r="H1016" t="str">
            <v>Ethylene glycol bis(mercapto-acetate)</v>
          </cell>
          <cell r="I1016"/>
          <cell r="J1016"/>
          <cell r="K1016"/>
          <cell r="L1016"/>
          <cell r="M1016"/>
          <cell r="N1016"/>
          <cell r="O1016"/>
          <cell r="P1016"/>
          <cell r="Q1016"/>
          <cell r="R1016"/>
          <cell r="S1016"/>
          <cell r="T1016"/>
          <cell r="U1016"/>
          <cell r="V1016"/>
          <cell r="W1016"/>
          <cell r="X1016" t="str">
            <v>C6H10O2S2</v>
          </cell>
        </row>
        <row r="1017">
          <cell r="B1017" t="str">
            <v>123-84-2</v>
          </cell>
          <cell r="C1017" t="str">
            <v>123-84-2</v>
          </cell>
          <cell r="D1017"/>
          <cell r="E1017"/>
          <cell r="F1017"/>
          <cell r="G1017"/>
          <cell r="H1017" t="str">
            <v>N-(2-HYDROXYPROPYL)ETHYLENEDIAMINE</v>
          </cell>
          <cell r="I1017" t="str">
            <v>N-(2-HYDROXYPROPYL)ETHYLENEDIAMINE</v>
          </cell>
          <cell r="J1017"/>
          <cell r="K1017"/>
          <cell r="L1017"/>
          <cell r="M1017"/>
          <cell r="N1017"/>
          <cell r="O1017"/>
          <cell r="P1017"/>
          <cell r="Q1017"/>
          <cell r="R1017"/>
          <cell r="S1017"/>
          <cell r="T1017"/>
          <cell r="U1017"/>
          <cell r="V1017"/>
          <cell r="W1017"/>
          <cell r="X1017" t="str">
            <v>C5H14N2O</v>
          </cell>
        </row>
        <row r="1018">
          <cell r="B1018" t="str">
            <v>123-86-4</v>
          </cell>
          <cell r="C1018" t="str">
            <v>123-86-4</v>
          </cell>
          <cell r="D1018"/>
          <cell r="E1018">
            <v>0</v>
          </cell>
          <cell r="F1018"/>
          <cell r="G1018"/>
          <cell r="H1018" t="str">
            <v>Acetic acid, butyl ester</v>
          </cell>
          <cell r="I1018" t="str">
            <v>BUTYL ACETATE</v>
          </cell>
          <cell r="J1018"/>
          <cell r="K1018"/>
          <cell r="L1018"/>
          <cell r="M1018"/>
          <cell r="N1018"/>
          <cell r="O1018"/>
          <cell r="P1018" t="str">
            <v>o</v>
          </cell>
          <cell r="Q1018"/>
          <cell r="R1018"/>
          <cell r="S1018"/>
          <cell r="T1018" t="str">
            <v>x</v>
          </cell>
          <cell r="U1018">
            <v>63</v>
          </cell>
          <cell r="V1018"/>
          <cell r="W1018"/>
          <cell r="X1018" t="str">
            <v>C6H12O2</v>
          </cell>
        </row>
        <row r="1019">
          <cell r="B1019" t="str">
            <v>123-91-1</v>
          </cell>
          <cell r="C1019" t="str">
            <v>123-91-1</v>
          </cell>
          <cell r="D1019"/>
          <cell r="E1019"/>
          <cell r="F1019"/>
          <cell r="G1019"/>
          <cell r="H1019" t="str">
            <v>Dioxane
1,4-Dioxane</v>
          </cell>
          <cell r="I1019" t="str">
            <v>Diethylene dioxide
1,4-Dioxane</v>
          </cell>
          <cell r="J1019"/>
          <cell r="K1019"/>
          <cell r="L1019"/>
          <cell r="M1019"/>
          <cell r="N1019"/>
          <cell r="O1019"/>
          <cell r="P1019"/>
          <cell r="Q1019"/>
          <cell r="R1019"/>
          <cell r="S1019"/>
          <cell r="T1019"/>
          <cell r="U1019"/>
          <cell r="V1019"/>
          <cell r="W1019"/>
          <cell r="X1019" t="str">
            <v>C4H8O2</v>
          </cell>
        </row>
        <row r="1020">
          <cell r="B1020" t="str">
            <v>123-92-2</v>
          </cell>
          <cell r="C1020" t="str">
            <v>123-92-2</v>
          </cell>
          <cell r="D1020"/>
          <cell r="E1020"/>
          <cell r="F1020"/>
          <cell r="G1020"/>
          <cell r="H1020" t="str">
            <v>Isopentyl alcohol, acetate</v>
          </cell>
          <cell r="I1020"/>
          <cell r="J1020"/>
          <cell r="K1020" t="str">
            <v>Swiss ordinance</v>
          </cell>
          <cell r="L1020"/>
          <cell r="M1020"/>
          <cell r="N1020"/>
          <cell r="O1020"/>
          <cell r="P1020"/>
          <cell r="Q1020"/>
          <cell r="R1020"/>
          <cell r="S1020"/>
          <cell r="T1020"/>
          <cell r="U1020"/>
          <cell r="V1020"/>
          <cell r="W1020"/>
          <cell r="X1020" t="str">
            <v>C7H14O2</v>
          </cell>
        </row>
        <row r="1021">
          <cell r="B1021" t="str">
            <v>123-94-4</v>
          </cell>
          <cell r="C1021" t="str">
            <v>123-94-4</v>
          </cell>
          <cell r="D1021"/>
          <cell r="E1021"/>
          <cell r="F1021"/>
          <cell r="G1021"/>
          <cell r="H1021" t="str">
            <v>Octadecanoic acid, 1-monoester with 1,2,3-propanetriol</v>
          </cell>
          <cell r="I1021" t="str">
            <v>Glycerol monostearate
Glyceryl 1-monooctadecanoate
2,3-Dihydroxypropyl octadecanoate
Glycerol 1-monostearate
GMS
31566-31-1 = Incompletely Defined Substance</v>
          </cell>
          <cell r="J1021"/>
          <cell r="K1021"/>
          <cell r="L1021"/>
          <cell r="M1021"/>
          <cell r="N1021"/>
          <cell r="O1021"/>
          <cell r="P1021"/>
          <cell r="Q1021"/>
          <cell r="R1021"/>
          <cell r="S1021"/>
          <cell r="T1021"/>
          <cell r="U1021"/>
          <cell r="V1021"/>
          <cell r="W1021"/>
          <cell r="X1021" t="str">
            <v>C21H42O4</v>
          </cell>
        </row>
        <row r="1022">
          <cell r="B1022" t="str">
            <v>123-95-5</v>
          </cell>
          <cell r="C1022" t="str">
            <v>123-95-5</v>
          </cell>
          <cell r="D1022"/>
          <cell r="E1022"/>
          <cell r="F1022"/>
          <cell r="G1022"/>
          <cell r="H1022" t="str">
            <v>Stearic acid, butyl ester</v>
          </cell>
          <cell r="I1022" t="str">
            <v>BUTYL STEARATE
Butyl octadecanoate
Octadecanoic acid, butyl ester
BS</v>
          </cell>
          <cell r="J1022"/>
          <cell r="K1022"/>
          <cell r="L1022"/>
          <cell r="M1022"/>
          <cell r="N1022"/>
          <cell r="O1022"/>
          <cell r="P1022"/>
          <cell r="Q1022"/>
          <cell r="R1022"/>
          <cell r="S1022"/>
          <cell r="T1022"/>
          <cell r="U1022"/>
          <cell r="V1022"/>
          <cell r="W1022"/>
          <cell r="X1022" t="str">
            <v>C22H44O2</v>
          </cell>
        </row>
        <row r="1023">
          <cell r="B1023" t="str">
            <v>123-96-6</v>
          </cell>
          <cell r="C1023" t="str">
            <v>123-96-6</v>
          </cell>
          <cell r="D1023"/>
          <cell r="E1023">
            <v>0</v>
          </cell>
          <cell r="F1023"/>
          <cell r="G1023"/>
          <cell r="H1023" t="str">
            <v>2-Octanol</v>
          </cell>
          <cell r="I1023"/>
          <cell r="J1023"/>
          <cell r="K1023" t="str">
            <v>Swiss ordinance</v>
          </cell>
          <cell r="L1023"/>
          <cell r="M1023"/>
          <cell r="N1023"/>
          <cell r="O1023"/>
          <cell r="P1023"/>
          <cell r="Q1023"/>
          <cell r="R1023"/>
          <cell r="S1023"/>
          <cell r="T1023"/>
          <cell r="U1023"/>
          <cell r="V1023"/>
          <cell r="W1023"/>
          <cell r="X1023" t="str">
            <v>C8H18O</v>
          </cell>
        </row>
        <row r="1024">
          <cell r="B1024" t="str">
            <v>123-98-8</v>
          </cell>
          <cell r="C1024" t="str">
            <v>123-98-8</v>
          </cell>
          <cell r="D1024"/>
          <cell r="E1024"/>
          <cell r="F1024"/>
          <cell r="G1024"/>
          <cell r="H1024" t="str">
            <v>Azelaic acid dichloride</v>
          </cell>
          <cell r="I1024"/>
          <cell r="J1024"/>
          <cell r="K1024"/>
          <cell r="L1024"/>
          <cell r="M1024"/>
          <cell r="N1024"/>
          <cell r="O1024"/>
          <cell r="P1024"/>
          <cell r="Q1024"/>
          <cell r="R1024"/>
          <cell r="S1024"/>
          <cell r="T1024"/>
          <cell r="U1024"/>
          <cell r="V1024"/>
          <cell r="W1024"/>
          <cell r="X1024" t="str">
            <v>C9H14Cl2O2</v>
          </cell>
        </row>
        <row r="1025">
          <cell r="B1025" t="str">
            <v>123-99-9</v>
          </cell>
          <cell r="C1025" t="str">
            <v>123-99-9</v>
          </cell>
          <cell r="D1025"/>
          <cell r="E1025"/>
          <cell r="F1025"/>
          <cell r="G1025"/>
          <cell r="H1025" t="str">
            <v>Azelaic acid</v>
          </cell>
          <cell r="I1025" t="str">
            <v>nonanedioc acid</v>
          </cell>
          <cell r="J1025"/>
          <cell r="K1025"/>
          <cell r="L1025"/>
          <cell r="M1025"/>
          <cell r="N1025"/>
          <cell r="O1025"/>
          <cell r="P1025"/>
          <cell r="Q1025"/>
          <cell r="R1025"/>
          <cell r="S1025"/>
          <cell r="T1025"/>
          <cell r="U1025"/>
          <cell r="V1025"/>
          <cell r="W1025"/>
          <cell r="X1025" t="str">
            <v>C9H16O4</v>
          </cell>
        </row>
        <row r="1026">
          <cell r="B1026" t="str">
            <v>124-02-7</v>
          </cell>
          <cell r="C1026" t="str">
            <v>124-02-7</v>
          </cell>
          <cell r="D1026"/>
          <cell r="E1026"/>
          <cell r="F1026"/>
          <cell r="G1026"/>
          <cell r="H1026" t="str">
            <v>Diallylamine</v>
          </cell>
          <cell r="I1026"/>
          <cell r="J1026"/>
          <cell r="K1026"/>
          <cell r="L1026"/>
          <cell r="M1026"/>
          <cell r="N1026"/>
          <cell r="O1026"/>
          <cell r="P1026"/>
          <cell r="Q1026"/>
          <cell r="R1026"/>
          <cell r="S1026"/>
          <cell r="T1026"/>
          <cell r="U1026"/>
          <cell r="V1026"/>
          <cell r="W1026"/>
          <cell r="X1026" t="str">
            <v>C6H11N</v>
          </cell>
        </row>
        <row r="1027">
          <cell r="B1027" t="str">
            <v>124-07-2</v>
          </cell>
          <cell r="C1027" t="str">
            <v>124-07-2</v>
          </cell>
          <cell r="D1027"/>
          <cell r="E1027"/>
          <cell r="F1027"/>
          <cell r="G1027"/>
          <cell r="H1027" t="str">
            <v>Caprylic acid
n-Octanoic acid</v>
          </cell>
          <cell r="I1027" t="str">
            <v>OCTANOIC ACID
n-Octanoic acid
Caprylic acid</v>
          </cell>
          <cell r="J1027"/>
          <cell r="K1027"/>
          <cell r="L1027"/>
          <cell r="M1027"/>
          <cell r="N1027"/>
          <cell r="O1027"/>
          <cell r="P1027"/>
          <cell r="Q1027"/>
          <cell r="R1027"/>
          <cell r="S1027"/>
          <cell r="T1027"/>
          <cell r="U1027"/>
          <cell r="V1027"/>
          <cell r="W1027"/>
          <cell r="X1027" t="str">
            <v>C8H16O2</v>
          </cell>
        </row>
        <row r="1028">
          <cell r="B1028" t="str">
            <v>124-09-4</v>
          </cell>
          <cell r="C1028" t="str">
            <v>124-09-4</v>
          </cell>
          <cell r="D1028"/>
          <cell r="E1028">
            <v>0</v>
          </cell>
          <cell r="F1028"/>
          <cell r="G1028"/>
          <cell r="H1028" t="str">
            <v>1,6-Diaminohexane
Hexamethylenediamine</v>
          </cell>
          <cell r="I1028" t="str">
            <v>Hexamethylene diamine
1,6-Hexanediamine
1,6-Diaminohexane</v>
          </cell>
          <cell r="J1028"/>
          <cell r="K1028"/>
          <cell r="L1028"/>
          <cell r="M1028"/>
          <cell r="N1028"/>
          <cell r="O1028"/>
          <cell r="P1028"/>
          <cell r="Q1028"/>
          <cell r="R1028"/>
          <cell r="S1028"/>
          <cell r="T1028"/>
          <cell r="U1028"/>
          <cell r="V1028"/>
          <cell r="W1028"/>
          <cell r="X1028" t="str">
            <v>C6H16N2</v>
          </cell>
        </row>
        <row r="1029">
          <cell r="B1029" t="str">
            <v>124-17-4</v>
          </cell>
          <cell r="C1029" t="str">
            <v>124-17-4</v>
          </cell>
          <cell r="D1029"/>
          <cell r="E1029"/>
          <cell r="F1029"/>
          <cell r="G1029"/>
          <cell r="H1029" t="str">
            <v>Butyl diglycol acetate
Ethanol, 2-(2-butoxyethoxy)-, acetate</v>
          </cell>
          <cell r="I1029" t="str">
            <v>DIETHYLENE GLYCOL MONOBUTYL ETHER ACETATE
butylglycolacetate
Butyl carbitol acetate</v>
          </cell>
          <cell r="J1029"/>
          <cell r="K1029"/>
          <cell r="L1029"/>
          <cell r="M1029"/>
          <cell r="N1029"/>
          <cell r="O1029"/>
          <cell r="P1029"/>
          <cell r="Q1029"/>
          <cell r="R1029"/>
          <cell r="S1029"/>
          <cell r="T1029"/>
          <cell r="U1029"/>
          <cell r="V1029"/>
          <cell r="W1029"/>
          <cell r="X1029" t="str">
            <v>C10H20O4</v>
          </cell>
        </row>
        <row r="1030">
          <cell r="B1030" t="str">
            <v>124-19-6</v>
          </cell>
          <cell r="C1030" t="str">
            <v>124-19-6</v>
          </cell>
          <cell r="D1030"/>
          <cell r="E1030"/>
          <cell r="F1030"/>
          <cell r="G1030"/>
          <cell r="H1030" t="str">
            <v>Nonanal</v>
          </cell>
          <cell r="I1030"/>
          <cell r="J1030"/>
          <cell r="K1030" t="str">
            <v>Swiss ordinance</v>
          </cell>
          <cell r="L1030"/>
          <cell r="M1030"/>
          <cell r="N1030"/>
          <cell r="O1030"/>
          <cell r="P1030"/>
          <cell r="Q1030"/>
          <cell r="R1030"/>
          <cell r="S1030"/>
          <cell r="T1030"/>
          <cell r="U1030"/>
          <cell r="V1030"/>
          <cell r="W1030"/>
          <cell r="X1030" t="str">
            <v>C9H18O</v>
          </cell>
        </row>
        <row r="1031">
          <cell r="B1031" t="str">
            <v>124-22-1</v>
          </cell>
          <cell r="C1031" t="str">
            <v>124-22-1</v>
          </cell>
          <cell r="D1031"/>
          <cell r="E1031"/>
          <cell r="F1031"/>
          <cell r="G1031"/>
          <cell r="H1031" t="str">
            <v>n-Dodecylamine</v>
          </cell>
          <cell r="I1031"/>
          <cell r="J1031"/>
          <cell r="K1031"/>
          <cell r="L1031"/>
          <cell r="M1031"/>
          <cell r="N1031"/>
          <cell r="O1031"/>
          <cell r="P1031"/>
          <cell r="Q1031"/>
          <cell r="R1031"/>
          <cell r="S1031"/>
          <cell r="T1031"/>
          <cell r="U1031"/>
          <cell r="V1031"/>
          <cell r="W1031"/>
          <cell r="X1031" t="str">
            <v>C12H27N</v>
          </cell>
        </row>
        <row r="1032">
          <cell r="B1032" t="str">
            <v>124-30-1</v>
          </cell>
          <cell r="C1032" t="str">
            <v>124-30-1</v>
          </cell>
          <cell r="D1032"/>
          <cell r="E1032"/>
          <cell r="F1032"/>
          <cell r="G1032"/>
          <cell r="H1032" t="str">
            <v>Octadecylamine</v>
          </cell>
          <cell r="I1032"/>
          <cell r="J1032"/>
          <cell r="K1032"/>
          <cell r="L1032"/>
          <cell r="M1032"/>
          <cell r="N1032"/>
          <cell r="O1032"/>
          <cell r="P1032"/>
          <cell r="Q1032"/>
          <cell r="R1032"/>
          <cell r="S1032"/>
          <cell r="T1032"/>
          <cell r="U1032"/>
          <cell r="V1032"/>
          <cell r="W1032"/>
          <cell r="X1032" t="str">
            <v>C18H39N</v>
          </cell>
        </row>
        <row r="1033">
          <cell r="B1033" t="str">
            <v>124-38-9</v>
          </cell>
          <cell r="C1033" t="str">
            <v>124-38-9</v>
          </cell>
          <cell r="D1033"/>
          <cell r="E1033"/>
          <cell r="F1033"/>
          <cell r="G1033"/>
          <cell r="H1033" t="str">
            <v>Carbon dioxide</v>
          </cell>
          <cell r="I1033"/>
          <cell r="J1033"/>
          <cell r="K1033"/>
          <cell r="L1033"/>
          <cell r="M1033"/>
          <cell r="N1033"/>
          <cell r="O1033"/>
          <cell r="P1033"/>
          <cell r="Q1033"/>
          <cell r="R1033"/>
          <cell r="S1033"/>
          <cell r="T1033"/>
          <cell r="U1033"/>
          <cell r="V1033"/>
          <cell r="W1033"/>
          <cell r="X1033" t="str">
            <v>CO2</v>
          </cell>
        </row>
        <row r="1034">
          <cell r="B1034" t="str">
            <v>124-40-3</v>
          </cell>
          <cell r="C1034" t="str">
            <v>124-40-3</v>
          </cell>
          <cell r="D1034"/>
          <cell r="E1034"/>
          <cell r="F1034"/>
          <cell r="G1034"/>
          <cell r="H1034" t="str">
            <v>Dimethylamine
Methanamine, N-methyl-</v>
          </cell>
          <cell r="I1034" t="str">
            <v>Dimethylamine</v>
          </cell>
          <cell r="J1034"/>
          <cell r="K1034"/>
          <cell r="L1034"/>
          <cell r="M1034"/>
          <cell r="N1034"/>
          <cell r="O1034"/>
          <cell r="P1034"/>
          <cell r="Q1034"/>
          <cell r="R1034"/>
          <cell r="S1034"/>
          <cell r="T1034"/>
          <cell r="U1034"/>
          <cell r="V1034"/>
          <cell r="W1034"/>
          <cell r="X1034" t="str">
            <v>C2H7N</v>
          </cell>
        </row>
        <row r="1035">
          <cell r="B1035" t="str">
            <v>12441-09-7</v>
          </cell>
          <cell r="C1035" t="str">
            <v>12441-09-7</v>
          </cell>
          <cell r="D1035"/>
          <cell r="E1035"/>
          <cell r="F1035"/>
          <cell r="G1035"/>
          <cell r="H1035" t="str">
            <v>SORBITAN</v>
          </cell>
          <cell r="I1035" t="str">
            <v>SORBITAN</v>
          </cell>
          <cell r="J1035"/>
          <cell r="K1035"/>
          <cell r="L1035"/>
          <cell r="M1035"/>
          <cell r="N1035"/>
          <cell r="O1035"/>
          <cell r="P1035"/>
          <cell r="Q1035"/>
          <cell r="R1035"/>
          <cell r="S1035"/>
          <cell r="T1035"/>
          <cell r="U1035"/>
          <cell r="V1035"/>
          <cell r="W1035"/>
          <cell r="X1035" t="str">
            <v>C6H12O5</v>
          </cell>
        </row>
        <row r="1036">
          <cell r="B1036" t="str">
            <v>124-41-4</v>
          </cell>
          <cell r="C1036" t="str">
            <v>124-41-4</v>
          </cell>
          <cell r="D1036"/>
          <cell r="E1036"/>
          <cell r="F1036"/>
          <cell r="G1036"/>
          <cell r="H1036" t="str">
            <v>Sodium methanolate</v>
          </cell>
          <cell r="I1036"/>
          <cell r="J1036"/>
          <cell r="K1036"/>
          <cell r="L1036"/>
          <cell r="M1036"/>
          <cell r="N1036"/>
          <cell r="O1036"/>
          <cell r="P1036"/>
          <cell r="Q1036"/>
          <cell r="R1036"/>
          <cell r="S1036"/>
          <cell r="T1036"/>
          <cell r="U1036"/>
          <cell r="V1036"/>
          <cell r="W1036"/>
          <cell r="X1036" t="str">
            <v>CH3NaO</v>
          </cell>
        </row>
        <row r="1037">
          <cell r="B1037" t="str">
            <v>124-63-0</v>
          </cell>
          <cell r="C1037" t="str">
            <v>124-63-0</v>
          </cell>
          <cell r="D1037"/>
          <cell r="E1037"/>
          <cell r="F1037"/>
          <cell r="G1037"/>
          <cell r="H1037" t="str">
            <v>SULFOLANE</v>
          </cell>
          <cell r="I1037" t="str">
            <v>SULFOLANE</v>
          </cell>
          <cell r="J1037"/>
          <cell r="K1037"/>
          <cell r="L1037"/>
          <cell r="M1037"/>
          <cell r="N1037"/>
          <cell r="O1037"/>
          <cell r="P1037"/>
          <cell r="Q1037"/>
          <cell r="R1037"/>
          <cell r="S1037"/>
          <cell r="T1037"/>
          <cell r="U1037"/>
          <cell r="V1037"/>
          <cell r="W1037"/>
          <cell r="X1037" t="str">
            <v>CH3ClO2S</v>
          </cell>
        </row>
        <row r="1038">
          <cell r="B1038" t="str">
            <v>124-68-5</v>
          </cell>
          <cell r="C1038" t="str">
            <v>124-68-5</v>
          </cell>
          <cell r="D1038"/>
          <cell r="E1038">
            <v>0</v>
          </cell>
          <cell r="F1038"/>
          <cell r="G1038"/>
          <cell r="H1038" t="str">
            <v>1-Propanol, 2-amino-2-methyl-</v>
          </cell>
          <cell r="I1038" t="str">
            <v>2-Amino-2-methyl-1-propanol
1-Propanol, 2-amino-2-methyl</v>
          </cell>
          <cell r="J1038"/>
          <cell r="K1038"/>
          <cell r="L1038"/>
          <cell r="M1038"/>
          <cell r="N1038"/>
          <cell r="O1038"/>
          <cell r="P1038"/>
          <cell r="Q1038"/>
          <cell r="R1038"/>
          <cell r="S1038"/>
          <cell r="T1038"/>
          <cell r="U1038"/>
          <cell r="V1038"/>
          <cell r="W1038"/>
          <cell r="X1038" t="str">
            <v>C4H11NO</v>
          </cell>
        </row>
        <row r="1039">
          <cell r="B1039" t="str">
            <v>124-70-9</v>
          </cell>
          <cell r="C1039" t="str">
            <v>124-70-9</v>
          </cell>
          <cell r="D1039"/>
          <cell r="E1039"/>
          <cell r="F1039"/>
          <cell r="G1039"/>
          <cell r="H1039" t="str">
            <v>Silane, dichloromethylvinyl-</v>
          </cell>
          <cell r="I1039"/>
          <cell r="J1039"/>
          <cell r="K1039" t="str">
            <v>Swiss ordinance</v>
          </cell>
          <cell r="L1039"/>
          <cell r="M1039"/>
          <cell r="N1039"/>
          <cell r="O1039"/>
          <cell r="P1039"/>
          <cell r="Q1039"/>
          <cell r="R1039"/>
          <cell r="S1039"/>
          <cell r="T1039"/>
          <cell r="U1039"/>
          <cell r="V1039"/>
          <cell r="W1039"/>
          <cell r="X1039" t="str">
            <v>C3H6Cl2Si</v>
          </cell>
        </row>
        <row r="1040">
          <cell r="B1040" t="str">
            <v>125-12-2</v>
          </cell>
          <cell r="C1040" t="str">
            <v>125-12-2</v>
          </cell>
          <cell r="D1040"/>
          <cell r="E1040"/>
          <cell r="F1040"/>
          <cell r="G1040"/>
          <cell r="H1040" t="str">
            <v>Bicyclo[2.2.1]heptan-2-ol, 1,7,7-trimethyl-, acetate, exo-</v>
          </cell>
          <cell r="I1040" t="str">
            <v>Bornyl acetate, 2-exo</v>
          </cell>
          <cell r="J1040"/>
          <cell r="K1040"/>
          <cell r="L1040"/>
          <cell r="M1040"/>
          <cell r="N1040"/>
          <cell r="O1040"/>
          <cell r="P1040"/>
          <cell r="Q1040"/>
          <cell r="R1040"/>
          <cell r="S1040"/>
          <cell r="T1040"/>
          <cell r="U1040"/>
          <cell r="V1040"/>
          <cell r="W1040"/>
          <cell r="X1040" t="str">
            <v>C12H20O2</v>
          </cell>
        </row>
        <row r="1041">
          <cell r="B1041" t="str">
            <v>125-13-3</v>
          </cell>
          <cell r="C1041" t="str">
            <v>125-13-3</v>
          </cell>
          <cell r="D1041"/>
          <cell r="E1041">
            <v>0</v>
          </cell>
          <cell r="F1041"/>
          <cell r="G1041"/>
          <cell r="H1041" t="str">
            <v>3,3-Bis(4-hydroxyphenyl)-2-indolinone</v>
          </cell>
          <cell r="I1041"/>
          <cell r="J1041"/>
          <cell r="K1041"/>
          <cell r="L1041"/>
          <cell r="M1041"/>
          <cell r="N1041"/>
          <cell r="O1041"/>
          <cell r="P1041"/>
          <cell r="Q1041"/>
          <cell r="R1041"/>
          <cell r="S1041"/>
          <cell r="T1041"/>
          <cell r="U1041"/>
          <cell r="V1041"/>
          <cell r="W1041"/>
          <cell r="X1041" t="str">
            <v>C20H15NO3</v>
          </cell>
        </row>
        <row r="1042">
          <cell r="B1042" t="str">
            <v>12542-30-2</v>
          </cell>
          <cell r="C1042" t="e">
            <v>#N/A</v>
          </cell>
          <cell r="D1042"/>
          <cell r="E1042"/>
          <cell r="F1042"/>
          <cell r="G1042"/>
          <cell r="H1042" t="str">
            <v>Acrylic acid, dicyclopentenyl ester
2-Propenoic acid, hexahydro-4,7-methano-1H-indenyl ester
Acrylic acid, dicyclopentenyl ester</v>
          </cell>
          <cell r="I1042" t="str">
            <v>Acrylic acid, dicyclopentenyl ester</v>
          </cell>
          <cell r="J1042"/>
          <cell r="K1042"/>
          <cell r="L1042"/>
          <cell r="M1042"/>
          <cell r="N1042"/>
          <cell r="O1042"/>
          <cell r="P1042"/>
          <cell r="Q1042"/>
          <cell r="R1042"/>
          <cell r="S1042"/>
          <cell r="T1042"/>
          <cell r="U1042"/>
          <cell r="V1042"/>
          <cell r="W1042"/>
          <cell r="X1042" t="str">
            <v>C13H16O2</v>
          </cell>
        </row>
        <row r="1043">
          <cell r="B1043" t="str">
            <v>12542-30-2 and 33791-58-1</v>
          </cell>
          <cell r="C1043" t="e">
            <v>#N/A</v>
          </cell>
          <cell r="D1043"/>
          <cell r="E1043"/>
          <cell r="F1043"/>
          <cell r="G1043"/>
          <cell r="H1043" t="str">
            <v>Acrylic acid, dicyclopentenyl ester</v>
          </cell>
          <cell r="I1043" t="str">
            <v>2-Propenoic acid, hexahydro-4,7-methano-1H-indenyl ester
Dicyclopentenyl acrylate
Tricyclodecenyl acrylate
Dihydo dicyclopentadienyl acrylate
Tricyclo[5.2.1.0 2,6]dec-4-enyl acrylate. 
Hexahydro-4,7-methano-1H-indenyl acrylate
Fancryl FA 511 (Hitachi Chemical)
DCPA ?</v>
          </cell>
          <cell r="J1043"/>
          <cell r="K1043"/>
          <cell r="L1043"/>
          <cell r="M1043"/>
          <cell r="N1043"/>
          <cell r="O1043"/>
          <cell r="P1043"/>
          <cell r="Q1043"/>
          <cell r="R1043"/>
          <cell r="S1043"/>
          <cell r="T1043"/>
          <cell r="U1043"/>
          <cell r="V1043"/>
          <cell r="W1043"/>
          <cell r="X1043" t="str">
            <v>C13H16O2</v>
          </cell>
        </row>
        <row r="1044">
          <cell r="B1044" t="str">
            <v>125-66-6</v>
          </cell>
          <cell r="C1044" t="str">
            <v>125-66-6</v>
          </cell>
          <cell r="D1044"/>
          <cell r="E1044"/>
          <cell r="F1044"/>
          <cell r="G1044"/>
          <cell r="H1044" t="str">
            <v>Atis-13-ene-17,18-dioic acid, 15.alpha.-carboxy-13-isopropyl-</v>
          </cell>
          <cell r="I1044"/>
          <cell r="J1044"/>
          <cell r="K1044"/>
          <cell r="L1044"/>
          <cell r="M1044"/>
          <cell r="N1044"/>
          <cell r="O1044"/>
          <cell r="P1044"/>
          <cell r="Q1044"/>
          <cell r="R1044"/>
          <cell r="S1044"/>
          <cell r="T1044"/>
          <cell r="U1044"/>
          <cell r="V1044"/>
          <cell r="W1044"/>
          <cell r="X1044" t="str">
            <v>C24H34O6</v>
          </cell>
        </row>
        <row r="1045">
          <cell r="B1045" t="str">
            <v>126-00-1</v>
          </cell>
          <cell r="C1045" t="str">
            <v>126-00-1</v>
          </cell>
          <cell r="D1045"/>
          <cell r="E1045">
            <v>0</v>
          </cell>
          <cell r="F1045"/>
          <cell r="G1045"/>
          <cell r="H1045" t="str">
            <v>4,4-Bis(hydroxyphenyl)pentanoic acid</v>
          </cell>
          <cell r="I1045"/>
          <cell r="J1045"/>
          <cell r="K1045"/>
          <cell r="L1045"/>
          <cell r="M1045"/>
          <cell r="N1045"/>
          <cell r="O1045"/>
          <cell r="P1045"/>
          <cell r="Q1045"/>
          <cell r="R1045"/>
          <cell r="S1045"/>
          <cell r="T1045"/>
          <cell r="U1045"/>
          <cell r="V1045"/>
          <cell r="W1045"/>
          <cell r="X1045" t="str">
            <v>C17H18O4</v>
          </cell>
        </row>
        <row r="1046">
          <cell r="B1046" t="str">
            <v>1260-17-9</v>
          </cell>
          <cell r="C1046" t="str">
            <v>1260-17-9</v>
          </cell>
          <cell r="D1046"/>
          <cell r="E1046"/>
          <cell r="F1046"/>
          <cell r="G1046"/>
          <cell r="H1046" t="str">
            <v>Natural Red 4</v>
          </cell>
          <cell r="I1046"/>
          <cell r="J1046"/>
          <cell r="K1046"/>
          <cell r="L1046"/>
          <cell r="M1046"/>
          <cell r="N1046"/>
          <cell r="O1046"/>
          <cell r="P1046"/>
          <cell r="Q1046"/>
          <cell r="R1046"/>
          <cell r="S1046"/>
          <cell r="T1046"/>
          <cell r="U1046"/>
          <cell r="V1046"/>
          <cell r="W1046"/>
          <cell r="X1046" t="str">
            <v>C22H20O13</v>
          </cell>
        </row>
        <row r="1047">
          <cell r="B1047" t="str">
            <v>126050-54-2</v>
          </cell>
          <cell r="C1047" t="str">
            <v>126050-54-2</v>
          </cell>
          <cell r="D1047"/>
          <cell r="E1047">
            <v>0</v>
          </cell>
          <cell r="F1047"/>
          <cell r="G1047"/>
          <cell r="H1047" t="str">
            <v>2,2'-Methylene bis(4,6-di-tert-butylphenyl) 2-ethylhexyl phosphite</v>
          </cell>
          <cell r="I1047" t="str">
            <v>Cyclic phosphite of 2-ethylhexanol and CAS 14362-12-0</v>
          </cell>
          <cell r="J1047"/>
          <cell r="K1047"/>
          <cell r="L1047"/>
          <cell r="M1047"/>
          <cell r="N1047"/>
          <cell r="O1047"/>
          <cell r="P1047"/>
          <cell r="Q1047"/>
          <cell r="R1047"/>
          <cell r="S1047"/>
          <cell r="T1047"/>
          <cell r="U1047"/>
          <cell r="V1047"/>
          <cell r="W1047"/>
          <cell r="X1047" t="str">
            <v>C37H59O3P</v>
          </cell>
        </row>
        <row r="1048">
          <cell r="B1048" t="str">
            <v>126-11-4</v>
          </cell>
          <cell r="C1048" t="str">
            <v>126-11-4</v>
          </cell>
          <cell r="D1048"/>
          <cell r="E1048">
            <v>0</v>
          </cell>
          <cell r="F1048"/>
          <cell r="G1048"/>
          <cell r="H1048" t="str">
            <v>1,3-Propanediol, 2-(hydroxymethyl)-2-nitro-</v>
          </cell>
          <cell r="I1048"/>
          <cell r="J1048"/>
          <cell r="K1048"/>
          <cell r="L1048"/>
          <cell r="M1048"/>
          <cell r="N1048"/>
          <cell r="O1048"/>
          <cell r="P1048"/>
          <cell r="Q1048"/>
          <cell r="R1048"/>
          <cell r="S1048"/>
          <cell r="T1048"/>
          <cell r="U1048"/>
          <cell r="V1048"/>
          <cell r="W1048"/>
          <cell r="X1048" t="str">
            <v>C4H9NO5</v>
          </cell>
        </row>
        <row r="1049">
          <cell r="B1049" t="str">
            <v>126-13-6</v>
          </cell>
          <cell r="C1049" t="str">
            <v>126-13-6</v>
          </cell>
          <cell r="D1049"/>
          <cell r="E1049"/>
          <cell r="F1049"/>
          <cell r="G1049"/>
          <cell r="H1049" t="str">
            <v>Sucrose acetate isobutyrate</v>
          </cell>
          <cell r="I1049" t="str">
            <v>SUCROSE ACETATE ISOBUTYRATE</v>
          </cell>
          <cell r="J1049"/>
          <cell r="K1049"/>
          <cell r="L1049"/>
          <cell r="M1049"/>
          <cell r="N1049"/>
          <cell r="O1049"/>
          <cell r="P1049"/>
          <cell r="Q1049"/>
          <cell r="R1049"/>
          <cell r="S1049"/>
          <cell r="T1049"/>
          <cell r="U1049"/>
          <cell r="V1049"/>
          <cell r="W1049"/>
          <cell r="X1049" t="str">
            <v>C40H62O19</v>
          </cell>
        </row>
        <row r="1050">
          <cell r="B1050" t="str">
            <v>126-14-7</v>
          </cell>
          <cell r="C1050" t="str">
            <v>126-14-7</v>
          </cell>
          <cell r="D1050"/>
          <cell r="E1050"/>
          <cell r="F1050"/>
          <cell r="G1050"/>
          <cell r="H1050" t="str">
            <v>Sucrose octaacetate</v>
          </cell>
          <cell r="I1050" t="str">
            <v>SUCROSE OCTAACETATE</v>
          </cell>
          <cell r="J1050"/>
          <cell r="K1050"/>
          <cell r="L1050"/>
          <cell r="M1050"/>
          <cell r="N1050"/>
          <cell r="O1050"/>
          <cell r="P1050"/>
          <cell r="Q1050"/>
          <cell r="R1050"/>
          <cell r="S1050"/>
          <cell r="T1050"/>
          <cell r="U1050"/>
          <cell r="V1050"/>
          <cell r="W1050"/>
          <cell r="X1050" t="str">
            <v>C28H38O19</v>
          </cell>
        </row>
        <row r="1051">
          <cell r="B1051" t="str">
            <v>1262431-48-0</v>
          </cell>
          <cell r="C1051" t="str">
            <v>1262431-48-0</v>
          </cell>
          <cell r="D1051"/>
          <cell r="E1051">
            <v>0</v>
          </cell>
          <cell r="F1051"/>
          <cell r="G1051"/>
          <cell r="H1051" t="str">
            <v>1-isocyanato-3-isocyanatomethyl-3,5,5-trimethylcyclohexane homopolymer, partially blocked with caprolactam</v>
          </cell>
          <cell r="I1051" t="str">
            <v>1H-Azepine-1-carboxamide, hexahydro-2-oxo-N-[3,3,5-trimethyl-5-[[tetrahydro-3,5-bis[(5-isocyanato-1,3,3-trimethylcyclohexyl)methyl]-2,4,6-trioxo-1,3,5-triazin-1(2H)-yl]methyl]cyclohexyl]-
IPDI trimer, blocked with one caprolactam</v>
          </cell>
          <cell r="J1051"/>
          <cell r="K1051"/>
          <cell r="L1051"/>
          <cell r="M1051"/>
          <cell r="N1051"/>
          <cell r="O1051"/>
          <cell r="P1051"/>
          <cell r="Q1051"/>
          <cell r="R1051"/>
          <cell r="S1051"/>
          <cell r="T1051"/>
          <cell r="U1051"/>
          <cell r="V1051"/>
          <cell r="W1051"/>
          <cell r="X1051" t="str">
            <v>C42H65N7O7</v>
          </cell>
        </row>
        <row r="1052">
          <cell r="B1052" t="str">
            <v>12627-14-4</v>
          </cell>
          <cell r="C1052" t="str">
            <v>12627-14-4</v>
          </cell>
          <cell r="D1052"/>
          <cell r="E1052"/>
          <cell r="F1052"/>
          <cell r="G1052"/>
          <cell r="H1052" t="str">
            <v>Silicic acid, lithium salt</v>
          </cell>
          <cell r="I1052" t="str">
            <v>LITHIUM POLYSILICATE</v>
          </cell>
          <cell r="J1052"/>
          <cell r="K1052"/>
          <cell r="L1052"/>
          <cell r="M1052"/>
          <cell r="N1052"/>
          <cell r="O1052"/>
          <cell r="P1052"/>
          <cell r="Q1052"/>
          <cell r="R1052"/>
          <cell r="S1052"/>
          <cell r="T1052"/>
          <cell r="U1052"/>
          <cell r="V1052"/>
          <cell r="W1052"/>
          <cell r="X1052" t="str">
            <v>HLiO3Si</v>
          </cell>
        </row>
        <row r="1053">
          <cell r="B1053" t="str">
            <v>126-30-7</v>
          </cell>
          <cell r="C1053" t="str">
            <v>126-30-7</v>
          </cell>
          <cell r="D1053"/>
          <cell r="E1053">
            <v>0</v>
          </cell>
          <cell r="F1053"/>
          <cell r="G1053"/>
          <cell r="H1053" t="str">
            <v>1,3-Propanediol, 2,2-dimethyl-
1,3-Propanediol, 2,2-dimethyl</v>
          </cell>
          <cell r="I1053" t="str">
            <v>Neopentyl glycol
Neopentylglycol
2,2-Dimethyl-1,3-propanediol
NPG</v>
          </cell>
          <cell r="J1053"/>
          <cell r="K1053"/>
          <cell r="L1053"/>
          <cell r="M1053"/>
          <cell r="N1053"/>
          <cell r="O1053"/>
          <cell r="P1053"/>
          <cell r="Q1053"/>
          <cell r="R1053"/>
          <cell r="S1053"/>
          <cell r="T1053"/>
          <cell r="U1053"/>
          <cell r="V1053"/>
          <cell r="W1053"/>
          <cell r="X1053" t="str">
            <v>C5H12O2</v>
          </cell>
        </row>
        <row r="1054">
          <cell r="B1054" t="str">
            <v>12645-31-7</v>
          </cell>
          <cell r="C1054" t="str">
            <v>12645-31-7</v>
          </cell>
          <cell r="D1054"/>
          <cell r="E1054"/>
          <cell r="F1054"/>
          <cell r="G1054"/>
          <cell r="H1054" t="str">
            <v>Phosphoric acid, 2-ethylhexyl ester</v>
          </cell>
          <cell r="I1054" t="str">
            <v>2-ETHYLHEXYL-O-PHOSPHATE</v>
          </cell>
          <cell r="J1054"/>
          <cell r="K1054"/>
          <cell r="L1054"/>
          <cell r="M1054"/>
          <cell r="N1054"/>
          <cell r="O1054"/>
          <cell r="P1054"/>
          <cell r="Q1054"/>
          <cell r="R1054"/>
          <cell r="S1054"/>
          <cell r="T1054"/>
          <cell r="U1054"/>
          <cell r="V1054"/>
          <cell r="W1054"/>
          <cell r="X1054" t="str">
            <v>C8H19O4P</v>
          </cell>
        </row>
        <row r="1055">
          <cell r="B1055" t="str">
            <v>126-58-9</v>
          </cell>
          <cell r="C1055" t="str">
            <v>126-58-9</v>
          </cell>
          <cell r="D1055"/>
          <cell r="E1055"/>
          <cell r="F1055"/>
          <cell r="G1055"/>
          <cell r="H1055" t="str">
            <v>Dipentaerythritol
1,3-Propanediol, 2,2'-[oxybis(methylene)]bis[2-</v>
          </cell>
          <cell r="I1055" t="str">
            <v>Dipentaerythritol
1,3-Propanediol, 2,2'-[oxybis(methylene)]bis[2-</v>
          </cell>
          <cell r="J1055"/>
          <cell r="K1055"/>
          <cell r="L1055"/>
          <cell r="M1055"/>
          <cell r="N1055"/>
          <cell r="O1055"/>
          <cell r="P1055"/>
          <cell r="Q1055"/>
          <cell r="R1055"/>
          <cell r="S1055"/>
          <cell r="T1055"/>
          <cell r="U1055"/>
          <cell r="V1055"/>
          <cell r="W1055"/>
          <cell r="X1055" t="str">
            <v>C10H22O7</v>
          </cell>
        </row>
        <row r="1056">
          <cell r="B1056" t="str">
            <v>126-71-6</v>
          </cell>
          <cell r="C1056" t="str">
            <v>126-71-6</v>
          </cell>
          <cell r="D1056"/>
          <cell r="E1056"/>
          <cell r="F1056"/>
          <cell r="G1056"/>
          <cell r="H1056" t="str">
            <v>Phosphoric acid, triisobutyl ester</v>
          </cell>
          <cell r="I1056" t="str">
            <v>Phosphoric acid, tris(2-methyl-propyl)ester
Phosphoric acid, tri-isobutyl ester</v>
          </cell>
          <cell r="J1056"/>
          <cell r="K1056"/>
          <cell r="L1056"/>
          <cell r="M1056"/>
          <cell r="N1056"/>
          <cell r="O1056"/>
          <cell r="P1056"/>
          <cell r="Q1056"/>
          <cell r="R1056"/>
          <cell r="S1056"/>
          <cell r="T1056"/>
          <cell r="U1056"/>
          <cell r="V1056"/>
          <cell r="W1056"/>
          <cell r="X1056" t="str">
            <v>C12H27O4P</v>
          </cell>
        </row>
        <row r="1057">
          <cell r="B1057" t="str">
            <v>126-73-8</v>
          </cell>
          <cell r="C1057" t="str">
            <v>126-73-8</v>
          </cell>
          <cell r="D1057"/>
          <cell r="E1057"/>
          <cell r="F1057"/>
          <cell r="G1057"/>
          <cell r="H1057" t="str">
            <v>Phosphoric acid, tributyl ester</v>
          </cell>
          <cell r="I1057" t="str">
            <v>TRIBUTYL PHOSPHATE
TBP</v>
          </cell>
          <cell r="J1057"/>
          <cell r="K1057"/>
          <cell r="L1057"/>
          <cell r="M1057"/>
          <cell r="N1057"/>
          <cell r="O1057"/>
          <cell r="P1057"/>
          <cell r="Q1057"/>
          <cell r="R1057"/>
          <cell r="S1057"/>
          <cell r="T1057"/>
          <cell r="U1057"/>
          <cell r="V1057"/>
          <cell r="W1057"/>
          <cell r="X1057" t="str">
            <v>C12H27O4P</v>
          </cell>
        </row>
        <row r="1058">
          <cell r="B1058" t="str">
            <v>126-83-0</v>
          </cell>
          <cell r="C1058" t="str">
            <v>126-83-0</v>
          </cell>
          <cell r="D1058"/>
          <cell r="E1058">
            <v>0</v>
          </cell>
          <cell r="F1058"/>
          <cell r="G1058"/>
          <cell r="H1058" t="str">
            <v>1-Propanesulfonic acid, 3-chloro-2-hydroxy-, monosodium salt</v>
          </cell>
          <cell r="I1058" t="str">
            <v>Sodium 3-chloro-2-hydroxypropanesulfonate</v>
          </cell>
          <cell r="J1058"/>
          <cell r="K1058"/>
          <cell r="L1058"/>
          <cell r="M1058"/>
          <cell r="N1058"/>
          <cell r="O1058"/>
          <cell r="P1058"/>
          <cell r="Q1058"/>
          <cell r="R1058"/>
          <cell r="S1058"/>
          <cell r="T1058"/>
          <cell r="U1058"/>
          <cell r="V1058"/>
          <cell r="W1058"/>
          <cell r="X1058" t="str">
            <v>C3H6ClNaO4S</v>
          </cell>
        </row>
        <row r="1059">
          <cell r="B1059" t="str">
            <v>126-86-3</v>
          </cell>
          <cell r="C1059" t="str">
            <v>126-86-3</v>
          </cell>
          <cell r="D1059"/>
          <cell r="E1059">
            <v>0</v>
          </cell>
          <cell r="F1059"/>
          <cell r="G1059"/>
          <cell r="H1059" t="str">
            <v>2,4,7,9-Tetramethyl-5-decyne-4,7-diol
5-Decyne-4,7-diol, 2,4,7,9-tetramethyl-</v>
          </cell>
          <cell r="I1059" t="str">
            <v>TMDD
2,4,7,9-Tetramethyl-5-decyne-4,7-diol
Surfynol 104</v>
          </cell>
          <cell r="J1059"/>
          <cell r="K1059"/>
          <cell r="L1059"/>
          <cell r="M1059"/>
          <cell r="N1059"/>
          <cell r="O1059"/>
          <cell r="P1059"/>
          <cell r="Q1059"/>
          <cell r="R1059"/>
          <cell r="S1059"/>
          <cell r="T1059"/>
          <cell r="U1059"/>
          <cell r="V1059"/>
          <cell r="W1059"/>
          <cell r="X1059" t="str">
            <v>C14H26O2</v>
          </cell>
        </row>
        <row r="1060">
          <cell r="B1060" t="str">
            <v>12694-22-3</v>
          </cell>
          <cell r="C1060" t="str">
            <v>12694-22-3</v>
          </cell>
          <cell r="D1060"/>
          <cell r="E1060"/>
          <cell r="F1060"/>
          <cell r="G1060"/>
          <cell r="H1060" t="str">
            <v>Octadecanoic acid, monoester with oxybis[propanediol]</v>
          </cell>
          <cell r="I1060"/>
          <cell r="J1060"/>
          <cell r="K1060"/>
          <cell r="L1060"/>
          <cell r="M1060"/>
          <cell r="N1060"/>
          <cell r="O1060"/>
          <cell r="P1060"/>
          <cell r="Q1060"/>
          <cell r="R1060"/>
          <cell r="S1060"/>
          <cell r="T1060"/>
          <cell r="U1060"/>
          <cell r="V1060"/>
          <cell r="W1060"/>
          <cell r="X1060" t="str">
            <v>C24H48O6</v>
          </cell>
        </row>
        <row r="1061">
          <cell r="B1061" t="str">
            <v>12694-45-0</v>
          </cell>
          <cell r="C1061" t="str">
            <v>12694-45-0</v>
          </cell>
          <cell r="D1061"/>
          <cell r="E1061">
            <v>0</v>
          </cell>
          <cell r="F1061"/>
          <cell r="G1061"/>
          <cell r="H1061" t="str">
            <v>1,2,4-Benzenetricarboxylic acid, isodecyl diisooctyl ester</v>
          </cell>
          <cell r="I1061"/>
          <cell r="J1061"/>
          <cell r="K1061"/>
          <cell r="L1061"/>
          <cell r="M1061"/>
          <cell r="N1061"/>
          <cell r="O1061"/>
          <cell r="P1061"/>
          <cell r="Q1061"/>
          <cell r="R1061"/>
          <cell r="S1061"/>
          <cell r="T1061"/>
          <cell r="U1061"/>
          <cell r="V1061"/>
          <cell r="W1061"/>
          <cell r="X1061" t="str">
            <v>C35H58O6</v>
          </cell>
        </row>
        <row r="1062">
          <cell r="B1062" t="str">
            <v>126-98-7</v>
          </cell>
          <cell r="C1062" t="str">
            <v>126-98-7</v>
          </cell>
          <cell r="D1062"/>
          <cell r="E1062"/>
          <cell r="F1062"/>
          <cell r="G1062"/>
          <cell r="H1062" t="str">
            <v>Methacrylonitrile</v>
          </cell>
          <cell r="I1062" t="str">
            <v>2-Propenenitrile, 2-methyl-</v>
          </cell>
          <cell r="J1062"/>
          <cell r="K1062"/>
          <cell r="L1062"/>
          <cell r="M1062"/>
          <cell r="N1062"/>
          <cell r="O1062"/>
          <cell r="P1062"/>
          <cell r="Q1062"/>
          <cell r="R1062"/>
          <cell r="S1062"/>
          <cell r="T1062"/>
          <cell r="U1062"/>
          <cell r="V1062"/>
          <cell r="W1062"/>
          <cell r="X1062" t="str">
            <v>C4H5N</v>
          </cell>
        </row>
        <row r="1063">
          <cell r="B1063" t="str">
            <v>126-99-8</v>
          </cell>
          <cell r="C1063" t="str">
            <v>126-99-8</v>
          </cell>
          <cell r="D1063"/>
          <cell r="E1063">
            <v>0</v>
          </cell>
          <cell r="F1063"/>
          <cell r="G1063"/>
          <cell r="H1063" t="str">
            <v>2-Chloro-1,3-butadiene</v>
          </cell>
          <cell r="I1063" t="str">
            <v>Chloroprene</v>
          </cell>
          <cell r="J1063"/>
          <cell r="K1063"/>
          <cell r="L1063"/>
          <cell r="M1063"/>
          <cell r="N1063"/>
          <cell r="O1063"/>
          <cell r="P1063"/>
          <cell r="Q1063"/>
          <cell r="R1063"/>
          <cell r="S1063"/>
          <cell r="T1063"/>
          <cell r="U1063"/>
          <cell r="V1063"/>
          <cell r="W1063"/>
          <cell r="X1063" t="str">
            <v>C4H5Cl</v>
          </cell>
        </row>
        <row r="1064">
          <cell r="B1064" t="str">
            <v>127-06-0</v>
          </cell>
          <cell r="C1064" t="str">
            <v>127-06-0</v>
          </cell>
          <cell r="D1064"/>
          <cell r="E1064">
            <v>0</v>
          </cell>
          <cell r="F1064"/>
          <cell r="G1064"/>
          <cell r="H1064" t="str">
            <v>Acetone, oxime</v>
          </cell>
          <cell r="I1064"/>
          <cell r="J1064"/>
          <cell r="K1064"/>
          <cell r="L1064"/>
          <cell r="M1064"/>
          <cell r="N1064"/>
          <cell r="O1064"/>
          <cell r="P1064"/>
          <cell r="Q1064"/>
          <cell r="R1064"/>
          <cell r="S1064"/>
          <cell r="T1064"/>
          <cell r="U1064"/>
          <cell r="V1064"/>
          <cell r="W1064"/>
          <cell r="X1064" t="str">
            <v>C3H7NO</v>
          </cell>
        </row>
        <row r="1065">
          <cell r="B1065" t="str">
            <v>127062-51-5</v>
          </cell>
          <cell r="C1065" t="str">
            <v>127062-51-5</v>
          </cell>
          <cell r="D1065"/>
          <cell r="E1065"/>
          <cell r="F1065"/>
          <cell r="G1065"/>
          <cell r="H1065" t="str">
            <v>Ricinoleic acid, lactone</v>
          </cell>
          <cell r="I1065" t="str">
            <v>13-Hexyloxacyclotridec-10-en-2-one
9-Octadecenoic acid, 12-hydroxy, lactone
12-Hydroxyoleic acid, lactone</v>
          </cell>
          <cell r="J1065"/>
          <cell r="K1065"/>
          <cell r="L1065"/>
          <cell r="M1065"/>
          <cell r="N1065"/>
          <cell r="O1065"/>
          <cell r="P1065"/>
          <cell r="Q1065"/>
          <cell r="R1065"/>
          <cell r="S1065"/>
          <cell r="T1065"/>
          <cell r="U1065"/>
          <cell r="V1065"/>
          <cell r="W1065"/>
          <cell r="X1065" t="str">
            <v>C18H32O2</v>
          </cell>
        </row>
        <row r="1066">
          <cell r="B1066" t="str">
            <v>127-08-2</v>
          </cell>
          <cell r="C1066" t="str">
            <v>127-08-2</v>
          </cell>
          <cell r="D1066"/>
          <cell r="E1066">
            <v>0</v>
          </cell>
          <cell r="F1066"/>
          <cell r="G1066"/>
          <cell r="H1066" t="str">
            <v>Acetic acid, potassium salt</v>
          </cell>
          <cell r="I1066" t="str">
            <v>Potassium acetate</v>
          </cell>
          <cell r="J1066"/>
          <cell r="K1066"/>
          <cell r="L1066"/>
          <cell r="M1066"/>
          <cell r="N1066"/>
          <cell r="O1066"/>
          <cell r="P1066"/>
          <cell r="Q1066"/>
          <cell r="R1066"/>
          <cell r="S1066"/>
          <cell r="T1066"/>
          <cell r="U1066"/>
          <cell r="V1066"/>
          <cell r="W1066"/>
          <cell r="X1066" t="str">
            <v>C2H3KO2</v>
          </cell>
        </row>
        <row r="1067">
          <cell r="B1067" t="str">
            <v>127-18-4</v>
          </cell>
          <cell r="C1067" t="str">
            <v>127-18-4</v>
          </cell>
          <cell r="D1067"/>
          <cell r="E1067"/>
          <cell r="F1067"/>
          <cell r="G1067"/>
          <cell r="H1067" t="str">
            <v>Ethene, tetrachloro-</v>
          </cell>
          <cell r="I1067" t="str">
            <v>TETRACHLOROETHYLENE
PCE
Perchloroethylene</v>
          </cell>
          <cell r="J1067"/>
          <cell r="K1067"/>
          <cell r="L1067"/>
          <cell r="M1067"/>
          <cell r="N1067"/>
          <cell r="O1067"/>
          <cell r="P1067"/>
          <cell r="Q1067"/>
          <cell r="R1067"/>
          <cell r="S1067"/>
          <cell r="T1067"/>
          <cell r="U1067"/>
          <cell r="V1067"/>
          <cell r="W1067"/>
          <cell r="X1067" t="str">
            <v>C2Cl4</v>
          </cell>
        </row>
        <row r="1068">
          <cell r="B1068" t="str">
            <v>127-19-5</v>
          </cell>
          <cell r="C1068" t="str">
            <v>127-19-5</v>
          </cell>
          <cell r="D1068"/>
          <cell r="E1068">
            <v>0</v>
          </cell>
          <cell r="F1068"/>
          <cell r="G1068"/>
          <cell r="H1068" t="str">
            <v>Acetamide, N,N-dimethyl</v>
          </cell>
          <cell r="I1068" t="str">
            <v>N,N-Dimethylacetamide</v>
          </cell>
          <cell r="J1068"/>
          <cell r="K1068"/>
          <cell r="L1068"/>
          <cell r="M1068"/>
          <cell r="N1068"/>
          <cell r="O1068"/>
          <cell r="P1068"/>
          <cell r="Q1068"/>
          <cell r="R1068"/>
          <cell r="S1068"/>
          <cell r="T1068"/>
          <cell r="U1068"/>
          <cell r="V1068"/>
          <cell r="W1068"/>
          <cell r="X1068" t="str">
            <v>C4H9NO</v>
          </cell>
        </row>
        <row r="1069">
          <cell r="B1069" t="str">
            <v>127-25-3</v>
          </cell>
          <cell r="C1069" t="str">
            <v>127-25-3</v>
          </cell>
          <cell r="D1069"/>
          <cell r="E1069">
            <v>0</v>
          </cell>
          <cell r="F1069"/>
          <cell r="G1069"/>
          <cell r="H1069" t="str">
            <v>Abietic acid, methyl ester</v>
          </cell>
          <cell r="I1069"/>
          <cell r="J1069"/>
          <cell r="K1069"/>
          <cell r="L1069"/>
          <cell r="M1069"/>
          <cell r="N1069"/>
          <cell r="O1069"/>
          <cell r="P1069"/>
          <cell r="Q1069"/>
          <cell r="R1069"/>
          <cell r="S1069"/>
          <cell r="T1069"/>
          <cell r="U1069"/>
          <cell r="V1069"/>
          <cell r="W1069"/>
          <cell r="X1069" t="str">
            <v>C21H32O2</v>
          </cell>
        </row>
        <row r="1070">
          <cell r="B1070" t="str">
            <v>127-27-5</v>
          </cell>
          <cell r="C1070" t="str">
            <v>127-27-5</v>
          </cell>
          <cell r="D1070"/>
          <cell r="E1070"/>
          <cell r="F1070"/>
          <cell r="G1070"/>
          <cell r="H1070" t="str">
            <v>Pimaric Acid</v>
          </cell>
          <cell r="I1070" t="str">
            <v>8(4),15-pimaradien-18-oic acid
Podocarp-8(14)-en-15-oic acid, 13β-methyl-13-vinyl</v>
          </cell>
          <cell r="J1070"/>
          <cell r="K1070"/>
          <cell r="L1070"/>
          <cell r="M1070"/>
          <cell r="N1070"/>
          <cell r="O1070"/>
          <cell r="P1070"/>
          <cell r="Q1070"/>
          <cell r="R1070"/>
          <cell r="S1070"/>
          <cell r="T1070"/>
          <cell r="U1070"/>
          <cell r="V1070"/>
          <cell r="W1070"/>
          <cell r="X1070" t="str">
            <v>C20H30O2</v>
          </cell>
        </row>
        <row r="1071">
          <cell r="B1071" t="str">
            <v>127-36-6</v>
          </cell>
          <cell r="C1071" t="str">
            <v>127-36-6</v>
          </cell>
          <cell r="D1071"/>
          <cell r="E1071">
            <v>0</v>
          </cell>
          <cell r="F1071"/>
          <cell r="G1071"/>
          <cell r="H1071" t="str">
            <v>1-Phenanthrenemethanol 1,2,3,4,4a,4b,5,6,7,9,10,10a-dodecahydro-1,4a-dimethyl-7-(1-methylethyl)-</v>
          </cell>
          <cell r="I1071"/>
          <cell r="J1071"/>
          <cell r="K1071"/>
          <cell r="L1071"/>
          <cell r="M1071"/>
          <cell r="N1071"/>
          <cell r="O1071"/>
          <cell r="P1071"/>
          <cell r="Q1071"/>
          <cell r="R1071"/>
          <cell r="S1071"/>
          <cell r="T1071"/>
          <cell r="U1071"/>
          <cell r="V1071"/>
          <cell r="W1071"/>
          <cell r="X1071" t="str">
            <v>C20H34O</v>
          </cell>
        </row>
        <row r="1072">
          <cell r="B1072" t="str">
            <v>127-39-9</v>
          </cell>
          <cell r="C1072" t="str">
            <v>127-39-9</v>
          </cell>
          <cell r="D1072"/>
          <cell r="E1072"/>
          <cell r="F1072"/>
          <cell r="G1072"/>
          <cell r="H1072" t="str">
            <v>Sulphosuccinic acid, diisobutyl ester, sodium salt</v>
          </cell>
          <cell r="I1072" t="str">
            <v>SODIUM 1,4-DIISOBUTYL SULFOSUCCINATE
Sodium di-isobutyl sulfosuccinate
Butanedioic acid, sulfo-, 1,4-bis(2-methylpropyl) ester, sodium salt</v>
          </cell>
          <cell r="J1072"/>
          <cell r="K1072"/>
          <cell r="L1072"/>
          <cell r="M1072"/>
          <cell r="N1072"/>
          <cell r="O1072"/>
          <cell r="P1072"/>
          <cell r="Q1072"/>
          <cell r="R1072"/>
          <cell r="S1072"/>
          <cell r="T1072"/>
          <cell r="U1072"/>
          <cell r="V1072"/>
          <cell r="W1072"/>
          <cell r="X1072" t="str">
            <v>C12H21NaO7S</v>
          </cell>
        </row>
        <row r="1073">
          <cell r="B1073" t="str">
            <v>127-63-9</v>
          </cell>
          <cell r="C1073" t="str">
            <v>127-63-9</v>
          </cell>
          <cell r="D1073"/>
          <cell r="E1073"/>
          <cell r="F1073"/>
          <cell r="G1073"/>
          <cell r="H1073" t="str">
            <v>Diphenyl sulphone</v>
          </cell>
          <cell r="I1073"/>
          <cell r="J1073"/>
          <cell r="K1073"/>
          <cell r="L1073"/>
          <cell r="M1073"/>
          <cell r="N1073"/>
          <cell r="O1073"/>
          <cell r="P1073"/>
          <cell r="Q1073"/>
          <cell r="R1073"/>
          <cell r="S1073"/>
          <cell r="T1073"/>
          <cell r="U1073"/>
          <cell r="V1073"/>
          <cell r="W1073"/>
          <cell r="X1073" t="str">
            <v>C12H10O2S</v>
          </cell>
        </row>
        <row r="1074">
          <cell r="B1074" t="str">
            <v>127-65-1</v>
          </cell>
          <cell r="C1074" t="str">
            <v>127-65-1</v>
          </cell>
          <cell r="D1074"/>
          <cell r="E1074"/>
          <cell r="F1074"/>
          <cell r="G1074"/>
          <cell r="H1074" t="str">
            <v>SODIUM P-TOLUENESULFONCHLOROAMIDE</v>
          </cell>
          <cell r="I1074" t="str">
            <v>SODIUM P-TOLUENESULFONCHLOROAMIDE</v>
          </cell>
          <cell r="J1074"/>
          <cell r="K1074"/>
          <cell r="L1074"/>
          <cell r="M1074"/>
          <cell r="N1074"/>
          <cell r="O1074"/>
          <cell r="P1074"/>
          <cell r="Q1074"/>
          <cell r="R1074"/>
          <cell r="S1074"/>
          <cell r="T1074"/>
          <cell r="U1074"/>
          <cell r="V1074"/>
          <cell r="W1074"/>
          <cell r="X1074" t="str">
            <v>C7H7ClNNaO2S</v>
          </cell>
        </row>
        <row r="1075">
          <cell r="B1075" t="str">
            <v>127-91-3</v>
          </cell>
          <cell r="C1075" t="str">
            <v>127-91-3</v>
          </cell>
          <cell r="D1075"/>
          <cell r="E1075"/>
          <cell r="F1075"/>
          <cell r="G1075"/>
          <cell r="H1075" t="str">
            <v>beta-Pinene</v>
          </cell>
          <cell r="I1075"/>
          <cell r="J1075"/>
          <cell r="K1075"/>
          <cell r="L1075"/>
          <cell r="M1075"/>
          <cell r="N1075"/>
          <cell r="O1075"/>
          <cell r="P1075"/>
          <cell r="Q1075"/>
          <cell r="R1075"/>
          <cell r="S1075"/>
          <cell r="T1075"/>
          <cell r="U1075"/>
          <cell r="V1075"/>
          <cell r="W1075"/>
          <cell r="X1075" t="str">
            <v>C10H16</v>
          </cell>
        </row>
        <row r="1076">
          <cell r="B1076" t="str">
            <v>128-03-0</v>
          </cell>
          <cell r="C1076" t="str">
            <v>128-03-0</v>
          </cell>
          <cell r="D1076"/>
          <cell r="E1076"/>
          <cell r="F1076"/>
          <cell r="G1076"/>
          <cell r="H1076" t="str">
            <v>Carbamodithioic acid, dimethyl-, potassium salt</v>
          </cell>
          <cell r="I1076"/>
          <cell r="J1076"/>
          <cell r="K1076"/>
          <cell r="L1076"/>
          <cell r="M1076"/>
          <cell r="N1076"/>
          <cell r="O1076"/>
          <cell r="P1076"/>
          <cell r="Q1076"/>
          <cell r="R1076"/>
          <cell r="S1076"/>
          <cell r="T1076"/>
          <cell r="U1076"/>
          <cell r="V1076"/>
          <cell r="W1076"/>
          <cell r="X1076" t="str">
            <v>C3H6KNS2</v>
          </cell>
        </row>
        <row r="1077">
          <cell r="B1077" t="str">
            <v>128-37-0</v>
          </cell>
          <cell r="C1077" t="str">
            <v>128-37-0</v>
          </cell>
          <cell r="D1077"/>
          <cell r="E1077">
            <v>0</v>
          </cell>
          <cell r="F1077"/>
          <cell r="G1077"/>
          <cell r="H1077" t="str">
            <v>2,6-Di-tert-butyl-4-methyl phenol</v>
          </cell>
          <cell r="I1077" t="str">
            <v>BUTYLATED HYDROXY TOLUENE
Phenol, 2,6-bis(1,1-dimethylethyl)-4-methyl-
BHT
2,6-Di-tert-butyl-p-cresol</v>
          </cell>
          <cell r="J1077" t="str">
            <v>BHT</v>
          </cell>
          <cell r="K1077"/>
          <cell r="L1077"/>
          <cell r="M1077"/>
          <cell r="N1077"/>
          <cell r="O1077" t="str">
            <v>E&amp;L 1328</v>
          </cell>
          <cell r="P1077"/>
          <cell r="Q1077"/>
          <cell r="R1077"/>
          <cell r="S1077"/>
          <cell r="T1077"/>
          <cell r="U1077">
            <v>1328</v>
          </cell>
          <cell r="V1077"/>
          <cell r="W1077"/>
          <cell r="X1077" t="str">
            <v>C15H24O</v>
          </cell>
        </row>
        <row r="1078">
          <cell r="B1078" t="str">
            <v>128-39-2</v>
          </cell>
          <cell r="C1078" t="str">
            <v>128-39-2</v>
          </cell>
          <cell r="D1078"/>
          <cell r="E1078">
            <v>0</v>
          </cell>
          <cell r="F1078"/>
          <cell r="G1078"/>
          <cell r="H1078" t="str">
            <v>2,6-Di-tert-butyl phenol</v>
          </cell>
          <cell r="I1078" t="str">
            <v>2,6-di-tert-butyl phenol
Phenol, 2,6-bis(1,1-dimethylethyl)</v>
          </cell>
          <cell r="J1078"/>
          <cell r="K1078"/>
          <cell r="L1078"/>
          <cell r="M1078"/>
          <cell r="N1078"/>
          <cell r="O1078"/>
          <cell r="P1078"/>
          <cell r="Q1078"/>
          <cell r="R1078"/>
          <cell r="S1078"/>
          <cell r="T1078"/>
          <cell r="U1078"/>
          <cell r="V1078"/>
          <cell r="W1078"/>
          <cell r="X1078" t="str">
            <v>C14H22O</v>
          </cell>
        </row>
        <row r="1079">
          <cell r="B1079" t="str">
            <v>128-80-3</v>
          </cell>
          <cell r="C1079" t="str">
            <v>128-80-3</v>
          </cell>
          <cell r="D1079"/>
          <cell r="E1079"/>
          <cell r="F1079"/>
          <cell r="G1079"/>
          <cell r="H1079" t="str">
            <v>Solvent Green 3
C.I. Solvent Green 3</v>
          </cell>
          <cell r="I1079" t="str">
            <v>9,10-Anthracenedione, 1,4-bis[(4-methylphenyl)amino]- 
1,4-Bis-p-toluidino-9,10-anthraquinone 
1,4-Bis[(4-methylphenyl)amino]anthraquinone</v>
          </cell>
          <cell r="J1079"/>
          <cell r="K1079"/>
          <cell r="L1079"/>
          <cell r="M1079"/>
          <cell r="N1079"/>
          <cell r="O1079"/>
          <cell r="P1079"/>
          <cell r="Q1079"/>
          <cell r="R1079"/>
          <cell r="S1079"/>
          <cell r="T1079"/>
          <cell r="U1079"/>
          <cell r="V1079"/>
          <cell r="W1079"/>
          <cell r="X1079" t="str">
            <v>C28H22N2O2</v>
          </cell>
        </row>
        <row r="1080">
          <cell r="B1080" t="str">
            <v>128-95-0</v>
          </cell>
          <cell r="C1080" t="str">
            <v>128-95-0</v>
          </cell>
          <cell r="D1080"/>
          <cell r="E1080"/>
          <cell r="F1080"/>
          <cell r="G1080"/>
          <cell r="H1080" t="str">
            <v>Disperse Violet 1
C.I. Disperse Violet 1</v>
          </cell>
          <cell r="I1080"/>
          <cell r="J1080"/>
          <cell r="K1080"/>
          <cell r="L1080"/>
          <cell r="M1080"/>
          <cell r="N1080"/>
          <cell r="O1080"/>
          <cell r="P1080"/>
          <cell r="Q1080"/>
          <cell r="R1080"/>
          <cell r="S1080"/>
          <cell r="T1080"/>
          <cell r="U1080"/>
          <cell r="V1080"/>
          <cell r="W1080"/>
          <cell r="X1080" t="str">
            <v>C14H10N2O2</v>
          </cell>
        </row>
        <row r="1081">
          <cell r="B1081" t="str">
            <v>129188-99-4</v>
          </cell>
          <cell r="C1081" t="str">
            <v>129188-99-4</v>
          </cell>
          <cell r="D1081"/>
          <cell r="E1081">
            <v>0</v>
          </cell>
          <cell r="F1081"/>
          <cell r="G1081"/>
          <cell r="H1081" t="str">
            <v>1,1-Bis(4-hydroxyphenyl)-3,3,5-trimethyl cyclohexane</v>
          </cell>
          <cell r="I1081" t="str">
            <v>3,3,5-TriMethyl-1,1-bis(4-hydroxyphenyl) cyclohexane
BPTMC
BISP-TMC
Bisphenol TMC</v>
          </cell>
          <cell r="J1081"/>
          <cell r="K1081"/>
          <cell r="L1081"/>
          <cell r="M1081"/>
          <cell r="N1081"/>
          <cell r="O1081"/>
          <cell r="P1081"/>
          <cell r="Q1081"/>
          <cell r="R1081"/>
          <cell r="S1081"/>
          <cell r="T1081"/>
          <cell r="U1081"/>
          <cell r="V1081"/>
          <cell r="W1081"/>
          <cell r="X1081" t="str">
            <v>C21H26O2</v>
          </cell>
        </row>
        <row r="1082">
          <cell r="B1082" t="str">
            <v>129228-21-3</v>
          </cell>
          <cell r="C1082" t="str">
            <v>129228-21-3</v>
          </cell>
          <cell r="D1082"/>
          <cell r="E1082">
            <v>0</v>
          </cell>
          <cell r="F1082"/>
          <cell r="G1082"/>
          <cell r="H1082" t="str">
            <v>3,3-Bis(methoxymethyl)-2,5-dimethylhexane</v>
          </cell>
          <cell r="I1082" t="str">
            <v>Hexane, 3,​3-​bis(methoxymethyl)​-​2,​5-​dimethyl
2-isobutyl-2-isopropyl-1,3-dimethoxypropane</v>
          </cell>
          <cell r="J1082"/>
          <cell r="K1082"/>
          <cell r="L1082"/>
          <cell r="M1082"/>
          <cell r="N1082"/>
          <cell r="O1082"/>
          <cell r="P1082"/>
          <cell r="Q1082"/>
          <cell r="R1082"/>
          <cell r="S1082"/>
          <cell r="T1082"/>
          <cell r="U1082"/>
          <cell r="V1082"/>
          <cell r="W1082"/>
          <cell r="X1082" t="str">
            <v>C12H26O2</v>
          </cell>
        </row>
        <row r="1083">
          <cell r="B1083" t="str">
            <v>129-64-6</v>
          </cell>
          <cell r="C1083" t="str">
            <v>129-64-6</v>
          </cell>
          <cell r="D1083"/>
          <cell r="E1083">
            <v>0</v>
          </cell>
          <cell r="F1083"/>
          <cell r="G1083"/>
          <cell r="H1083" t="str">
            <v>5-NORBORNENE-2,3-DICARBOXYLIC ANHYDRIDE, ENDO-CIS-</v>
          </cell>
          <cell r="I1083" t="str">
            <v>5-NORBORNENE-2,3-DICARBOXYLIC ANHYDRIDE, ENDO-CIS-</v>
          </cell>
          <cell r="J1083"/>
          <cell r="K1083"/>
          <cell r="L1083"/>
          <cell r="M1083"/>
          <cell r="N1083"/>
          <cell r="O1083"/>
          <cell r="P1083"/>
          <cell r="Q1083"/>
          <cell r="R1083"/>
          <cell r="S1083"/>
          <cell r="T1083"/>
          <cell r="U1083"/>
          <cell r="V1083"/>
          <cell r="W1083"/>
          <cell r="X1083" t="str">
            <v>C9H8O3</v>
          </cell>
        </row>
        <row r="1084">
          <cell r="B1084" t="str">
            <v>1300-21-6</v>
          </cell>
          <cell r="C1084" t="str">
            <v>1300-21-6</v>
          </cell>
          <cell r="D1084"/>
          <cell r="E1084"/>
          <cell r="F1084"/>
          <cell r="G1084"/>
          <cell r="H1084" t="str">
            <v>DICHLOROETHANE</v>
          </cell>
          <cell r="I1084"/>
          <cell r="J1084"/>
          <cell r="K1084"/>
          <cell r="L1084"/>
          <cell r="M1084"/>
          <cell r="N1084"/>
          <cell r="O1084"/>
          <cell r="P1084"/>
          <cell r="Q1084"/>
          <cell r="R1084"/>
          <cell r="S1084"/>
          <cell r="T1084"/>
          <cell r="U1084"/>
          <cell r="V1084"/>
          <cell r="W1084"/>
          <cell r="X1084" t="str">
            <v>C2H4Cl2</v>
          </cell>
        </row>
        <row r="1085">
          <cell r="B1085" t="str">
            <v>13003-12-8</v>
          </cell>
          <cell r="C1085" t="str">
            <v>13003-12-8</v>
          </cell>
          <cell r="D1085"/>
          <cell r="E1085">
            <v>0</v>
          </cell>
          <cell r="F1085"/>
          <cell r="G1085"/>
          <cell r="H1085" t="str">
            <v>4,4'-Butylidene-bis(6-tert-butyl-3-methylphenyl-ditridecyl phosphite)</v>
          </cell>
          <cell r="I1085"/>
          <cell r="J1085"/>
          <cell r="K1085"/>
          <cell r="L1085"/>
          <cell r="M1085"/>
          <cell r="N1085"/>
          <cell r="O1085"/>
          <cell r="P1085"/>
          <cell r="Q1085"/>
          <cell r="R1085"/>
          <cell r="S1085"/>
          <cell r="T1085"/>
          <cell r="U1085"/>
          <cell r="V1085"/>
          <cell r="W1085"/>
          <cell r="X1085" t="str">
            <v>C78H144O6P2</v>
          </cell>
        </row>
        <row r="1086">
          <cell r="B1086" t="str">
            <v>1300-71-6</v>
          </cell>
          <cell r="C1086" t="str">
            <v>1300-71-6</v>
          </cell>
          <cell r="D1086"/>
          <cell r="E1086"/>
          <cell r="F1086"/>
          <cell r="G1086"/>
          <cell r="H1086" t="str">
            <v>Dimethylphenol
XYLENOL</v>
          </cell>
          <cell r="I1086"/>
          <cell r="J1086"/>
          <cell r="K1086"/>
          <cell r="L1086"/>
          <cell r="M1086"/>
          <cell r="N1086"/>
          <cell r="O1086"/>
          <cell r="P1086"/>
          <cell r="Q1086"/>
          <cell r="R1086"/>
          <cell r="S1086"/>
          <cell r="T1086"/>
          <cell r="U1086"/>
          <cell r="V1086"/>
          <cell r="W1086"/>
          <cell r="X1086" t="str">
            <v>C8H10O</v>
          </cell>
        </row>
        <row r="1087">
          <cell r="B1087" t="str">
            <v>130-14-3</v>
          </cell>
          <cell r="C1087" t="str">
            <v>130-14-3</v>
          </cell>
          <cell r="D1087"/>
          <cell r="E1087"/>
          <cell r="F1087"/>
          <cell r="G1087"/>
          <cell r="H1087" t="str">
            <v>SODIUM ALPHA-NAPHTHALENE SULFONATE</v>
          </cell>
          <cell r="I1087" t="str">
            <v>SODIUM ALPHA-NAPHTHALENE SULFONATE</v>
          </cell>
          <cell r="J1087"/>
          <cell r="K1087"/>
          <cell r="L1087"/>
          <cell r="M1087"/>
          <cell r="N1087"/>
          <cell r="O1087"/>
          <cell r="P1087"/>
          <cell r="Q1087"/>
          <cell r="R1087"/>
          <cell r="S1087"/>
          <cell r="T1087"/>
          <cell r="U1087"/>
          <cell r="V1087"/>
          <cell r="W1087"/>
          <cell r="X1087" t="str">
            <v>C10H7NaO3S</v>
          </cell>
        </row>
        <row r="1088">
          <cell r="B1088" t="str">
            <v>13014-44-3</v>
          </cell>
          <cell r="C1088" t="str">
            <v>13014-44-3</v>
          </cell>
          <cell r="D1088"/>
          <cell r="E1088"/>
          <cell r="F1088"/>
          <cell r="G1088"/>
          <cell r="H1088" t="str">
            <v>ZINC LINOLEATE</v>
          </cell>
          <cell r="I1088"/>
          <cell r="J1088"/>
          <cell r="K1088"/>
          <cell r="L1088"/>
          <cell r="M1088"/>
          <cell r="N1088"/>
          <cell r="O1088"/>
          <cell r="P1088"/>
          <cell r="Q1088"/>
          <cell r="R1088"/>
          <cell r="S1088"/>
          <cell r="T1088"/>
          <cell r="U1088"/>
          <cell r="V1088"/>
          <cell r="W1088"/>
          <cell r="X1088" t="str">
            <v>C36H62O4Zn</v>
          </cell>
        </row>
        <row r="1089">
          <cell r="B1089" t="str">
            <v>130-15-4</v>
          </cell>
          <cell r="C1089" t="str">
            <v>130-15-4</v>
          </cell>
          <cell r="D1089"/>
          <cell r="E1089">
            <v>0</v>
          </cell>
          <cell r="F1089"/>
          <cell r="G1089"/>
          <cell r="H1089" t="str">
            <v>1,4-Naphthoquinone</v>
          </cell>
          <cell r="I1089"/>
          <cell r="J1089"/>
          <cell r="K1089" t="str">
            <v>Swiss ordinance</v>
          </cell>
          <cell r="L1089"/>
          <cell r="M1089"/>
          <cell r="N1089"/>
          <cell r="O1089"/>
          <cell r="P1089"/>
          <cell r="Q1089"/>
          <cell r="R1089"/>
          <cell r="S1089"/>
          <cell r="T1089"/>
          <cell r="U1089"/>
          <cell r="V1089"/>
          <cell r="W1089"/>
          <cell r="X1089" t="str">
            <v>C10H6O2</v>
          </cell>
        </row>
        <row r="1090">
          <cell r="B1090" t="str">
            <v>13019-20-0</v>
          </cell>
          <cell r="C1090" t="str">
            <v>13019-20-0</v>
          </cell>
          <cell r="D1090"/>
          <cell r="E1090">
            <v>0</v>
          </cell>
          <cell r="F1090"/>
          <cell r="G1090"/>
          <cell r="H1090" t="str">
            <v>3-Heptanone, 2-methyl-</v>
          </cell>
          <cell r="I1090"/>
          <cell r="J1090"/>
          <cell r="K1090" t="str">
            <v>Swiss ordinance</v>
          </cell>
          <cell r="L1090"/>
          <cell r="M1090"/>
          <cell r="N1090"/>
          <cell r="O1090"/>
          <cell r="P1090"/>
          <cell r="Q1090"/>
          <cell r="R1090"/>
          <cell r="S1090"/>
          <cell r="T1090"/>
          <cell r="U1090"/>
          <cell r="V1090"/>
          <cell r="W1090"/>
          <cell r="X1090" t="str">
            <v>C8H16O</v>
          </cell>
        </row>
        <row r="1091">
          <cell r="B1091" t="str">
            <v>13036-41-4</v>
          </cell>
          <cell r="C1091" t="str">
            <v>13036-41-4</v>
          </cell>
          <cell r="D1091"/>
          <cell r="E1091"/>
          <cell r="F1091"/>
          <cell r="G1091"/>
          <cell r="H1091" t="str">
            <v>N-(Ethoxymethyl)acrylamide</v>
          </cell>
          <cell r="I1091"/>
          <cell r="J1091"/>
          <cell r="K1091"/>
          <cell r="L1091"/>
          <cell r="M1091"/>
          <cell r="N1091"/>
          <cell r="O1091"/>
          <cell r="P1091"/>
          <cell r="Q1091"/>
          <cell r="R1091"/>
          <cell r="S1091"/>
          <cell r="T1091"/>
          <cell r="U1091"/>
          <cell r="V1091"/>
          <cell r="W1091"/>
          <cell r="X1091" t="str">
            <v>C6H11NO2</v>
          </cell>
        </row>
        <row r="1092">
          <cell r="B1092" t="str">
            <v>13037-79-1</v>
          </cell>
          <cell r="C1092" t="str">
            <v>13037-79-1</v>
          </cell>
          <cell r="D1092"/>
          <cell r="E1092">
            <v>0</v>
          </cell>
          <cell r="F1092"/>
          <cell r="G1092"/>
          <cell r="H1092" t="str">
            <v>2-tert-Butyl 3-methyl phenol</v>
          </cell>
          <cell r="I1092" t="str">
            <v>m-Cresol, 2-tert-butyl-</v>
          </cell>
          <cell r="J1092"/>
          <cell r="K1092"/>
          <cell r="L1092"/>
          <cell r="M1092"/>
          <cell r="N1092"/>
          <cell r="O1092"/>
          <cell r="P1092"/>
          <cell r="Q1092"/>
          <cell r="R1092"/>
          <cell r="S1092"/>
          <cell r="T1092"/>
          <cell r="U1092"/>
          <cell r="V1092"/>
          <cell r="W1092"/>
          <cell r="X1092" t="str">
            <v>C11H16O</v>
          </cell>
        </row>
        <row r="1093">
          <cell r="B1093" t="str">
            <v>13040-17-0</v>
          </cell>
          <cell r="C1093" t="str">
            <v>13040-17-0</v>
          </cell>
          <cell r="D1093"/>
          <cell r="E1093"/>
          <cell r="F1093"/>
          <cell r="G1093"/>
          <cell r="H1093" t="str">
            <v>ZINC DECANOATE</v>
          </cell>
          <cell r="I1093"/>
          <cell r="J1093"/>
          <cell r="K1093"/>
          <cell r="L1093"/>
          <cell r="M1093"/>
          <cell r="N1093"/>
          <cell r="O1093"/>
          <cell r="P1093"/>
          <cell r="Q1093"/>
          <cell r="R1093"/>
          <cell r="S1093"/>
          <cell r="T1093"/>
          <cell r="U1093"/>
          <cell r="V1093"/>
          <cell r="W1093"/>
          <cell r="X1093" t="str">
            <v>C20H38O4Zn</v>
          </cell>
        </row>
        <row r="1094">
          <cell r="B1094" t="str">
            <v>13040-19-2</v>
          </cell>
          <cell r="C1094" t="str">
            <v>13040-19-2</v>
          </cell>
          <cell r="D1094"/>
          <cell r="E1094"/>
          <cell r="F1094"/>
          <cell r="G1094"/>
          <cell r="H1094" t="str">
            <v>ZINC RICINOLEATE</v>
          </cell>
          <cell r="I1094"/>
          <cell r="J1094"/>
          <cell r="K1094"/>
          <cell r="L1094"/>
          <cell r="M1094"/>
          <cell r="N1094"/>
          <cell r="O1094"/>
          <cell r="P1094"/>
          <cell r="Q1094"/>
          <cell r="R1094"/>
          <cell r="S1094"/>
          <cell r="T1094"/>
          <cell r="U1094"/>
          <cell r="V1094"/>
          <cell r="W1094"/>
          <cell r="X1094" t="str">
            <v>C36H66O6Zn</v>
          </cell>
        </row>
        <row r="1095">
          <cell r="B1095" t="str">
            <v>13047-13-7</v>
          </cell>
          <cell r="C1095" t="str">
            <v>13047-13-7</v>
          </cell>
          <cell r="D1095"/>
          <cell r="E1095">
            <v>0</v>
          </cell>
          <cell r="F1095"/>
          <cell r="G1095"/>
          <cell r="H1095" t="str">
            <v>3-Pyrazolidinone, 4-(hydroxymethyl)-4-methyl-1-phenyl-</v>
          </cell>
          <cell r="I1095"/>
          <cell r="J1095"/>
          <cell r="K1095" t="str">
            <v>Swiss ordinance</v>
          </cell>
          <cell r="L1095"/>
          <cell r="M1095"/>
          <cell r="N1095"/>
          <cell r="O1095"/>
          <cell r="P1095"/>
          <cell r="Q1095"/>
          <cell r="R1095"/>
          <cell r="S1095"/>
          <cell r="T1095"/>
          <cell r="U1095"/>
          <cell r="V1095"/>
          <cell r="W1095"/>
          <cell r="X1095" t="str">
            <v>C11H14N2O2</v>
          </cell>
        </row>
        <row r="1096">
          <cell r="B1096" t="str">
            <v>13048-34-5</v>
          </cell>
          <cell r="C1096" t="str">
            <v>13048-34-5</v>
          </cell>
          <cell r="D1096"/>
          <cell r="E1096"/>
          <cell r="F1096"/>
          <cell r="G1096"/>
          <cell r="H1096" t="str">
            <v>Acrylic acid, decamethylene ester</v>
          </cell>
          <cell r="I1096"/>
          <cell r="J1096"/>
          <cell r="K1096"/>
          <cell r="L1096"/>
          <cell r="M1096"/>
          <cell r="N1096"/>
          <cell r="O1096"/>
          <cell r="P1096"/>
          <cell r="Q1096"/>
          <cell r="R1096"/>
          <cell r="S1096"/>
          <cell r="T1096"/>
          <cell r="U1096"/>
          <cell r="V1096"/>
          <cell r="W1096"/>
          <cell r="X1096" t="str">
            <v>C16H26O4</v>
          </cell>
        </row>
        <row r="1097">
          <cell r="B1097" t="str">
            <v>13052-19-2</v>
          </cell>
          <cell r="C1097" t="str">
            <v>13052-19-2</v>
          </cell>
          <cell r="D1097"/>
          <cell r="E1097"/>
          <cell r="F1097"/>
          <cell r="G1097"/>
          <cell r="H1097" t="str">
            <v>Formamide, N-(hydroxymethyl)</v>
          </cell>
          <cell r="I1097"/>
          <cell r="J1097"/>
          <cell r="K1097"/>
          <cell r="L1097"/>
          <cell r="M1097"/>
          <cell r="N1097"/>
          <cell r="O1097"/>
          <cell r="P1097"/>
          <cell r="Q1097"/>
          <cell r="R1097"/>
          <cell r="S1097"/>
          <cell r="T1097"/>
          <cell r="U1097"/>
          <cell r="V1097"/>
          <cell r="W1097"/>
          <cell r="X1097" t="str">
            <v>C2H5NO2</v>
          </cell>
        </row>
        <row r="1098">
          <cell r="B1098" t="str">
            <v>1305-78-8</v>
          </cell>
          <cell r="C1098" t="str">
            <v>1305-78-8</v>
          </cell>
          <cell r="D1098"/>
          <cell r="E1098"/>
          <cell r="F1098"/>
          <cell r="G1098"/>
          <cell r="H1098" t="str">
            <v>Calcium oxide</v>
          </cell>
          <cell r="I1098"/>
          <cell r="J1098"/>
          <cell r="K1098"/>
          <cell r="L1098"/>
          <cell r="M1098"/>
          <cell r="N1098"/>
          <cell r="O1098"/>
          <cell r="P1098"/>
          <cell r="Q1098"/>
          <cell r="R1098"/>
          <cell r="S1098"/>
          <cell r="T1098"/>
          <cell r="U1098"/>
          <cell r="V1098"/>
          <cell r="W1098"/>
          <cell r="X1098" t="str">
            <v>CaO</v>
          </cell>
        </row>
        <row r="1099">
          <cell r="B1099" t="str">
            <v>13081-97-5</v>
          </cell>
          <cell r="C1099" t="str">
            <v>13081-97-5</v>
          </cell>
          <cell r="D1099"/>
          <cell r="E1099"/>
          <cell r="F1099"/>
          <cell r="G1099"/>
          <cell r="H1099" t="str">
            <v>Stearic acid, 2,2-bis(hydroxymethyl)trimethylene ester
Octadecanoic acid, 2,2-bis(hydroxymethyl)-1,3-propanedyil</v>
          </cell>
          <cell r="I1099" t="str">
            <v>Pentaerythritol distearate</v>
          </cell>
          <cell r="J1099"/>
          <cell r="K1099"/>
          <cell r="L1099"/>
          <cell r="M1099"/>
          <cell r="N1099"/>
          <cell r="O1099"/>
          <cell r="P1099"/>
          <cell r="Q1099"/>
          <cell r="R1099"/>
          <cell r="S1099"/>
          <cell r="T1099"/>
          <cell r="U1099"/>
          <cell r="V1099"/>
          <cell r="W1099"/>
          <cell r="X1099" t="str">
            <v>C41H80O6</v>
          </cell>
        </row>
        <row r="1100">
          <cell r="B1100" t="str">
            <v>13093-19-1</v>
          </cell>
          <cell r="C1100" t="str">
            <v>13093-19-1</v>
          </cell>
          <cell r="D1100"/>
          <cell r="E1100"/>
          <cell r="F1100"/>
          <cell r="G1100"/>
          <cell r="H1100" t="str">
            <v>Methylene biscaprolactam</v>
          </cell>
          <cell r="I1100" t="str">
            <v xml:space="preserve">Methylenebiscaprolactam
1,1'-methanediyl-bis-azepan-2-one
2H-Azepin-2-one,1,1'-methylenebis[hexahydro- </v>
          </cell>
          <cell r="J1100"/>
          <cell r="K1100"/>
          <cell r="L1100"/>
          <cell r="M1100"/>
          <cell r="N1100"/>
          <cell r="O1100"/>
          <cell r="P1100"/>
          <cell r="Q1100"/>
          <cell r="R1100"/>
          <cell r="S1100"/>
          <cell r="T1100"/>
          <cell r="U1100"/>
          <cell r="V1100"/>
          <cell r="W1100"/>
          <cell r="X1100" t="str">
            <v>C13H22N2O2</v>
          </cell>
        </row>
        <row r="1101">
          <cell r="B1101" t="str">
            <v>1309-42-8</v>
          </cell>
          <cell r="C1101" t="str">
            <v>1309-42-8</v>
          </cell>
          <cell r="D1101"/>
          <cell r="E1101"/>
          <cell r="F1101"/>
          <cell r="G1101"/>
          <cell r="H1101" t="str">
            <v>Magnesium hydroxide</v>
          </cell>
          <cell r="I1101"/>
          <cell r="J1101"/>
          <cell r="K1101"/>
          <cell r="L1101"/>
          <cell r="M1101"/>
          <cell r="N1101"/>
          <cell r="O1101"/>
          <cell r="P1101"/>
          <cell r="Q1101"/>
          <cell r="R1101"/>
          <cell r="S1101"/>
          <cell r="T1101"/>
          <cell r="U1101"/>
          <cell r="V1101"/>
          <cell r="W1101"/>
          <cell r="X1101" t="str">
            <v>H2MgO2</v>
          </cell>
        </row>
        <row r="1102">
          <cell r="B1102" t="str">
            <v>1309-48-4</v>
          </cell>
          <cell r="C1102" t="str">
            <v>1309-48-4</v>
          </cell>
          <cell r="D1102"/>
          <cell r="E1102">
            <v>0</v>
          </cell>
          <cell r="F1102"/>
          <cell r="G1102"/>
          <cell r="H1102" t="str">
            <v>Magnesium oxide</v>
          </cell>
          <cell r="I1102"/>
          <cell r="J1102"/>
          <cell r="K1102"/>
          <cell r="L1102"/>
          <cell r="M1102"/>
          <cell r="N1102"/>
          <cell r="O1102"/>
          <cell r="P1102"/>
          <cell r="Q1102"/>
          <cell r="R1102"/>
          <cell r="S1102"/>
          <cell r="T1102"/>
          <cell r="U1102"/>
          <cell r="V1102"/>
          <cell r="W1102"/>
          <cell r="X1102" t="str">
            <v>MgO</v>
          </cell>
        </row>
        <row r="1103">
          <cell r="B1103" t="str">
            <v>1310-58-3</v>
          </cell>
          <cell r="C1103" t="str">
            <v>1310-58-3</v>
          </cell>
          <cell r="D1103"/>
          <cell r="E1103"/>
          <cell r="F1103"/>
          <cell r="G1103"/>
          <cell r="H1103" t="str">
            <v>Potassium hydroxide</v>
          </cell>
          <cell r="I1103"/>
          <cell r="J1103"/>
          <cell r="K1103"/>
          <cell r="L1103"/>
          <cell r="M1103"/>
          <cell r="N1103"/>
          <cell r="O1103"/>
          <cell r="P1103"/>
          <cell r="Q1103"/>
          <cell r="R1103"/>
          <cell r="S1103"/>
          <cell r="T1103"/>
          <cell r="U1103"/>
          <cell r="V1103"/>
          <cell r="W1103"/>
          <cell r="X1103" t="str">
            <v>HKO</v>
          </cell>
        </row>
        <row r="1104">
          <cell r="B1104" t="str">
            <v>13107-00-1</v>
          </cell>
          <cell r="C1104" t="str">
            <v>13107-00-1</v>
          </cell>
          <cell r="D1104"/>
          <cell r="E1104"/>
          <cell r="F1104"/>
          <cell r="G1104"/>
          <cell r="H1104" t="str">
            <v>DIALLYLDIETHYL AMMONIUM CHLORIDE</v>
          </cell>
          <cell r="I1104" t="str">
            <v>DIALLYLDIETHYL AMMONIUM CHLORIDE</v>
          </cell>
          <cell r="J1104"/>
          <cell r="K1104"/>
          <cell r="L1104"/>
          <cell r="M1104"/>
          <cell r="N1104"/>
          <cell r="O1104"/>
          <cell r="P1104"/>
          <cell r="Q1104"/>
          <cell r="R1104"/>
          <cell r="S1104"/>
          <cell r="T1104"/>
          <cell r="U1104"/>
          <cell r="V1104"/>
          <cell r="W1104"/>
          <cell r="X1104" t="str">
            <v>C10H20ClN</v>
          </cell>
        </row>
        <row r="1105">
          <cell r="B1105" t="str">
            <v>1310-73-2</v>
          </cell>
          <cell r="C1105" t="str">
            <v>1310-73-2</v>
          </cell>
          <cell r="D1105"/>
          <cell r="E1105">
            <v>0</v>
          </cell>
          <cell r="F1105"/>
          <cell r="G1105"/>
          <cell r="H1105" t="str">
            <v>Sodium hydroxide</v>
          </cell>
          <cell r="I1105" t="str">
            <v>Ascarite</v>
          </cell>
          <cell r="J1105"/>
          <cell r="K1105"/>
          <cell r="L1105"/>
          <cell r="M1105"/>
          <cell r="N1105"/>
          <cell r="O1105"/>
          <cell r="P1105"/>
          <cell r="Q1105"/>
          <cell r="R1105"/>
          <cell r="S1105"/>
          <cell r="T1105"/>
          <cell r="U1105"/>
          <cell r="V1105"/>
          <cell r="W1105"/>
          <cell r="X1105" t="str">
            <v>HNaO</v>
          </cell>
        </row>
        <row r="1106">
          <cell r="B1106" t="str">
            <v>13108-52-6</v>
          </cell>
          <cell r="C1106" t="str">
            <v>13108-52-6</v>
          </cell>
          <cell r="D1106"/>
          <cell r="E1106"/>
          <cell r="F1106"/>
          <cell r="G1106"/>
          <cell r="H1106" t="str">
            <v>Methyl 2,3,5,6-tetrachloro-4-pyridyl sulphone</v>
          </cell>
          <cell r="I1106" t="str">
            <v>2,3,5,6-TETRACHLORO-4-(METHYLSULPHONYL) PYRIDINE
2,3,5,6-TETRACHLORO-4-(METHYLSULFONYL) PYRIDINE
Methyl 2,3,5,6-tetrachloro-4-pyridyl sulfone</v>
          </cell>
          <cell r="J1106"/>
          <cell r="K1106"/>
          <cell r="L1106"/>
          <cell r="M1106"/>
          <cell r="N1106"/>
          <cell r="O1106"/>
          <cell r="P1106"/>
          <cell r="Q1106"/>
          <cell r="R1106"/>
          <cell r="S1106"/>
          <cell r="T1106"/>
          <cell r="U1106"/>
          <cell r="V1106"/>
          <cell r="W1106"/>
          <cell r="X1106" t="str">
            <v>C6H3Cl4NO2S</v>
          </cell>
        </row>
        <row r="1107">
          <cell r="B1107" t="str">
            <v>131-08-8</v>
          </cell>
          <cell r="C1107" t="str">
            <v>131-08-8</v>
          </cell>
          <cell r="D1107"/>
          <cell r="E1107">
            <v>0</v>
          </cell>
          <cell r="F1107"/>
          <cell r="G1107"/>
          <cell r="H1107" t="str">
            <v>2-Anthraquinonesulphonic acid, sodium salt</v>
          </cell>
          <cell r="I1107" t="str">
            <v>SODIUM 2-ANTHRAQUINONESULFONATE</v>
          </cell>
          <cell r="J1107"/>
          <cell r="K1107"/>
          <cell r="L1107"/>
          <cell r="M1107"/>
          <cell r="N1107"/>
          <cell r="O1107"/>
          <cell r="P1107"/>
          <cell r="Q1107"/>
          <cell r="R1107"/>
          <cell r="S1107"/>
          <cell r="T1107"/>
          <cell r="U1107"/>
          <cell r="V1107"/>
          <cell r="W1107"/>
          <cell r="X1107" t="str">
            <v>C14H7NaO5S</v>
          </cell>
        </row>
        <row r="1108">
          <cell r="B1108" t="str">
            <v>131-17-9</v>
          </cell>
          <cell r="C1108" t="str">
            <v>131-17-9</v>
          </cell>
          <cell r="D1108"/>
          <cell r="E1108"/>
          <cell r="F1108"/>
          <cell r="G1108"/>
          <cell r="H1108" t="str">
            <v>Phthalic acid, diallyl ester</v>
          </cell>
          <cell r="I1108" t="str">
            <v>DIALLYL PHTHALATE
Phthalic acid, diallyl ester
1,2-Benzenedicarboxylic acid, di-2-propenyl ester-</v>
          </cell>
          <cell r="J1108"/>
          <cell r="K1108"/>
          <cell r="L1108"/>
          <cell r="M1108"/>
          <cell r="N1108"/>
          <cell r="O1108"/>
          <cell r="P1108"/>
          <cell r="Q1108"/>
          <cell r="R1108"/>
          <cell r="S1108"/>
          <cell r="T1108"/>
          <cell r="U1108"/>
          <cell r="V1108"/>
          <cell r="W1108"/>
          <cell r="X1108" t="str">
            <v>C14H14O4</v>
          </cell>
        </row>
        <row r="1109">
          <cell r="B1109" t="str">
            <v>13122-18-4</v>
          </cell>
          <cell r="C1109" t="str">
            <v>13122-18-4</v>
          </cell>
          <cell r="D1109"/>
          <cell r="E1109"/>
          <cell r="F1109"/>
          <cell r="G1109"/>
          <cell r="H1109" t="str">
            <v>Peroxyhexanoic acid, 3,5,5-trimethyl-, tert-butyl ester</v>
          </cell>
          <cell r="I1109"/>
          <cell r="J1109"/>
          <cell r="K1109" t="str">
            <v>Swiss ordinance</v>
          </cell>
          <cell r="L1109"/>
          <cell r="M1109"/>
          <cell r="N1109"/>
          <cell r="O1109"/>
          <cell r="P1109"/>
          <cell r="Q1109"/>
          <cell r="R1109"/>
          <cell r="S1109"/>
          <cell r="T1109"/>
          <cell r="U1109"/>
          <cell r="V1109"/>
          <cell r="W1109"/>
          <cell r="X1109" t="str">
            <v>C13H26O3</v>
          </cell>
        </row>
        <row r="1110">
          <cell r="B1110" t="str">
            <v>1312-76-1</v>
          </cell>
          <cell r="C1110" t="str">
            <v>1312-76-1</v>
          </cell>
          <cell r="D1110"/>
          <cell r="E1110"/>
          <cell r="F1110"/>
          <cell r="G1110"/>
          <cell r="H1110" t="str">
            <v>POTASSIUM SILICATE</v>
          </cell>
          <cell r="I1110" t="str">
            <v>POTASSIUM SILICATE</v>
          </cell>
          <cell r="J1110"/>
          <cell r="K1110"/>
          <cell r="L1110"/>
          <cell r="M1110"/>
          <cell r="N1110"/>
          <cell r="O1110"/>
          <cell r="P1110"/>
          <cell r="Q1110"/>
          <cell r="R1110"/>
          <cell r="S1110"/>
          <cell r="T1110"/>
          <cell r="U1110"/>
          <cell r="V1110"/>
          <cell r="W1110"/>
          <cell r="X1110" t="str">
            <v>HKO3Si</v>
          </cell>
        </row>
        <row r="1111">
          <cell r="B1111" t="str">
            <v>1313-59-3</v>
          </cell>
          <cell r="C1111" t="str">
            <v>1313-59-3</v>
          </cell>
          <cell r="D1111"/>
          <cell r="E1111"/>
          <cell r="F1111"/>
          <cell r="G1111"/>
          <cell r="H1111" t="str">
            <v>Sodium oxide</v>
          </cell>
          <cell r="I1111"/>
          <cell r="J1111"/>
          <cell r="K1111"/>
          <cell r="L1111"/>
          <cell r="M1111"/>
          <cell r="N1111"/>
          <cell r="O1111"/>
          <cell r="P1111"/>
          <cell r="Q1111"/>
          <cell r="R1111"/>
          <cell r="S1111"/>
          <cell r="T1111"/>
          <cell r="U1111"/>
          <cell r="V1111"/>
          <cell r="W1111"/>
          <cell r="X1111" t="str">
            <v>Na2O</v>
          </cell>
        </row>
        <row r="1112">
          <cell r="B1112" t="str">
            <v>1313-60-6</v>
          </cell>
          <cell r="C1112" t="str">
            <v>1313-60-6</v>
          </cell>
          <cell r="D1112"/>
          <cell r="E1112"/>
          <cell r="F1112"/>
          <cell r="G1112"/>
          <cell r="H1112" t="str">
            <v>Sodium peroxide</v>
          </cell>
          <cell r="I1112"/>
          <cell r="J1112"/>
          <cell r="K1112"/>
          <cell r="L1112"/>
          <cell r="M1112"/>
          <cell r="N1112"/>
          <cell r="O1112"/>
          <cell r="P1112"/>
          <cell r="Q1112"/>
          <cell r="R1112"/>
          <cell r="S1112"/>
          <cell r="T1112"/>
          <cell r="U1112"/>
          <cell r="V1112"/>
          <cell r="W1112"/>
          <cell r="X1112" t="str">
            <v>Na2O2</v>
          </cell>
        </row>
        <row r="1113">
          <cell r="B1113" t="str">
            <v>1313-82-2</v>
          </cell>
          <cell r="C1113" t="str">
            <v>1313-82-2</v>
          </cell>
          <cell r="D1113"/>
          <cell r="E1113"/>
          <cell r="F1113"/>
          <cell r="G1113"/>
          <cell r="H1113" t="str">
            <v>Sodium sulphide</v>
          </cell>
          <cell r="I1113" t="str">
            <v>SODIUM SULFIDE</v>
          </cell>
          <cell r="J1113"/>
          <cell r="K1113"/>
          <cell r="L1113"/>
          <cell r="M1113"/>
          <cell r="N1113"/>
          <cell r="O1113"/>
          <cell r="P1113"/>
          <cell r="Q1113"/>
          <cell r="R1113"/>
          <cell r="S1113"/>
          <cell r="T1113"/>
          <cell r="U1113"/>
          <cell r="V1113"/>
          <cell r="W1113"/>
          <cell r="X1113" t="str">
            <v>Na2S</v>
          </cell>
        </row>
        <row r="1114">
          <cell r="B1114" t="str">
            <v>1314-13-2</v>
          </cell>
          <cell r="C1114" t="str">
            <v>1314-13-2</v>
          </cell>
          <cell r="D1114"/>
          <cell r="E1114"/>
          <cell r="F1114"/>
          <cell r="G1114"/>
          <cell r="H1114" t="str">
            <v>Pigment White 4</v>
          </cell>
          <cell r="I1114" t="str">
            <v>C.I. Pigment White 5
Zinc oxide</v>
          </cell>
          <cell r="J1114"/>
          <cell r="K1114"/>
          <cell r="L1114"/>
          <cell r="M1114"/>
          <cell r="N1114"/>
          <cell r="O1114"/>
          <cell r="P1114"/>
          <cell r="Q1114"/>
          <cell r="R1114"/>
          <cell r="S1114"/>
          <cell r="T1114"/>
          <cell r="U1114"/>
          <cell r="V1114"/>
          <cell r="W1114"/>
          <cell r="X1114" t="str">
            <v>OZn</v>
          </cell>
        </row>
        <row r="1115">
          <cell r="B1115" t="str">
            <v>1314-22-3</v>
          </cell>
          <cell r="C1115" t="str">
            <v>1314-22-3</v>
          </cell>
          <cell r="D1115"/>
          <cell r="E1115"/>
          <cell r="F1115"/>
          <cell r="G1115"/>
          <cell r="H1115" t="str">
            <v>Zinc peroxide</v>
          </cell>
          <cell r="I1115"/>
          <cell r="J1115"/>
          <cell r="K1115"/>
          <cell r="L1115"/>
          <cell r="M1115"/>
          <cell r="N1115"/>
          <cell r="O1115"/>
          <cell r="P1115"/>
          <cell r="Q1115"/>
          <cell r="R1115"/>
          <cell r="S1115"/>
          <cell r="T1115"/>
          <cell r="U1115"/>
          <cell r="V1115"/>
          <cell r="W1115"/>
          <cell r="X1115" t="str">
            <v>O2Zn</v>
          </cell>
        </row>
        <row r="1116">
          <cell r="B1116" t="str">
            <v>1314-56-3</v>
          </cell>
          <cell r="C1116" t="str">
            <v>1314-56-3</v>
          </cell>
          <cell r="D1116"/>
          <cell r="E1116"/>
          <cell r="F1116"/>
          <cell r="G1116"/>
          <cell r="H1116" t="str">
            <v>Phosphoric anhydride
Phosphorous oxide</v>
          </cell>
          <cell r="I1116" t="str">
            <v>Phosphoric anhydride</v>
          </cell>
          <cell r="J1116"/>
          <cell r="K1116"/>
          <cell r="L1116"/>
          <cell r="M1116"/>
          <cell r="N1116"/>
          <cell r="O1116"/>
          <cell r="P1116"/>
          <cell r="Q1116"/>
          <cell r="R1116"/>
          <cell r="S1116"/>
          <cell r="T1116"/>
          <cell r="U1116"/>
          <cell r="V1116"/>
          <cell r="W1116"/>
          <cell r="X1116" t="str">
            <v>O5P2</v>
          </cell>
        </row>
        <row r="1117">
          <cell r="B1117" t="str">
            <v>1314-98-3</v>
          </cell>
          <cell r="C1117" t="str">
            <v>1314-98-3</v>
          </cell>
          <cell r="D1117"/>
          <cell r="E1117"/>
          <cell r="F1117"/>
          <cell r="G1117"/>
          <cell r="H1117" t="str">
            <v>Pigment White 7</v>
          </cell>
          <cell r="I1117" t="str">
            <v>ZINC SULFIDE
Zinc sulphide
C.I. Pigment White 8</v>
          </cell>
          <cell r="J1117"/>
          <cell r="K1117"/>
          <cell r="L1117"/>
          <cell r="M1117"/>
          <cell r="N1117"/>
          <cell r="O1117"/>
          <cell r="P1117"/>
          <cell r="Q1117"/>
          <cell r="R1117"/>
          <cell r="S1117"/>
          <cell r="T1117"/>
          <cell r="U1117"/>
          <cell r="V1117"/>
          <cell r="W1117"/>
          <cell r="X1117" t="str">
            <v>SZn</v>
          </cell>
        </row>
        <row r="1118">
          <cell r="B1118" t="str">
            <v>131-52-2</v>
          </cell>
          <cell r="C1118" t="str">
            <v>131-52-2</v>
          </cell>
          <cell r="D1118"/>
          <cell r="E1118"/>
          <cell r="F1118"/>
          <cell r="G1118"/>
          <cell r="H1118" t="str">
            <v>Pentachlorophenol, sodium salt</v>
          </cell>
          <cell r="I1118" t="str">
            <v>SODIUM PENTACHLOROPHENATE</v>
          </cell>
          <cell r="J1118"/>
          <cell r="K1118"/>
          <cell r="L1118"/>
          <cell r="M1118"/>
          <cell r="N1118"/>
          <cell r="O1118"/>
          <cell r="P1118"/>
          <cell r="Q1118"/>
          <cell r="R1118"/>
          <cell r="S1118"/>
          <cell r="T1118"/>
          <cell r="U1118"/>
          <cell r="V1118"/>
          <cell r="W1118"/>
          <cell r="X1118" t="str">
            <v>C6Cl5NaO</v>
          </cell>
        </row>
        <row r="1119">
          <cell r="B1119" t="str">
            <v>131-53-3</v>
          </cell>
          <cell r="C1119" t="str">
            <v>131-53-3</v>
          </cell>
          <cell r="D1119"/>
          <cell r="E1119">
            <v>0</v>
          </cell>
          <cell r="F1119"/>
          <cell r="G1119"/>
          <cell r="H1119" t="str">
            <v>2,2'-Dihydroxy-4-methoxybenzophenone</v>
          </cell>
          <cell r="I1119"/>
          <cell r="J1119"/>
          <cell r="K1119"/>
          <cell r="L1119"/>
          <cell r="M1119"/>
          <cell r="N1119"/>
          <cell r="O1119"/>
          <cell r="P1119"/>
          <cell r="Q1119"/>
          <cell r="R1119"/>
          <cell r="S1119"/>
          <cell r="T1119"/>
          <cell r="U1119"/>
          <cell r="V1119"/>
          <cell r="W1119"/>
          <cell r="X1119" t="str">
            <v>C14H12O4</v>
          </cell>
        </row>
        <row r="1120">
          <cell r="B1120" t="str">
            <v>131-54-4</v>
          </cell>
          <cell r="C1120" t="str">
            <v>131-54-4</v>
          </cell>
          <cell r="D1120"/>
          <cell r="E1120"/>
          <cell r="F1120"/>
          <cell r="G1120"/>
          <cell r="H1120" t="str">
            <v>Benzophenone, 2,2'-dihydroxy-4,4'-dimethoxy-</v>
          </cell>
          <cell r="I1120"/>
          <cell r="J1120"/>
          <cell r="K1120" t="str">
            <v>Swiss ordinance</v>
          </cell>
          <cell r="L1120"/>
          <cell r="M1120"/>
          <cell r="N1120"/>
          <cell r="O1120"/>
          <cell r="P1120"/>
          <cell r="Q1120"/>
          <cell r="R1120"/>
          <cell r="S1120"/>
          <cell r="T1120"/>
          <cell r="U1120"/>
          <cell r="V1120"/>
          <cell r="W1120"/>
          <cell r="X1120" t="str">
            <v>C15H14O5</v>
          </cell>
        </row>
        <row r="1121">
          <cell r="B1121" t="str">
            <v>131-55-5</v>
          </cell>
          <cell r="C1121" t="str">
            <v>131-55-5</v>
          </cell>
          <cell r="D1121"/>
          <cell r="E1121"/>
          <cell r="F1121"/>
          <cell r="G1121"/>
          <cell r="H1121" t="str">
            <v>Benzophenone, 2,2',4,4'-tetrahydroxy-
2,2',4,4'-Tetrahydroxybenzophenone</v>
          </cell>
          <cell r="I1121" t="str">
            <v>Benzophenone-2
Uvinol-D50
Uvinul-D50</v>
          </cell>
          <cell r="J1121"/>
          <cell r="K1121"/>
          <cell r="L1121"/>
          <cell r="M1121"/>
          <cell r="N1121"/>
          <cell r="O1121"/>
          <cell r="P1121"/>
          <cell r="Q1121"/>
          <cell r="R1121"/>
          <cell r="S1121"/>
          <cell r="T1121"/>
          <cell r="U1121"/>
          <cell r="V1121"/>
          <cell r="W1121"/>
          <cell r="X1121" t="str">
            <v>C13H10O5</v>
          </cell>
        </row>
        <row r="1122">
          <cell r="B1122" t="str">
            <v>131-56-6</v>
          </cell>
          <cell r="C1122" t="str">
            <v>131-56-6</v>
          </cell>
          <cell r="D1122"/>
          <cell r="E1122">
            <v>0</v>
          </cell>
          <cell r="F1122"/>
          <cell r="G1122"/>
          <cell r="H1122" t="str">
            <v>2,4-Dihydroxybenzophenone</v>
          </cell>
          <cell r="I1122" t="str">
            <v>Methanone, (2,4-dihydroxyphenyl)phenyl-
2,4-dihydroxybenzophenone</v>
          </cell>
          <cell r="J1122"/>
          <cell r="K1122"/>
          <cell r="L1122"/>
          <cell r="M1122"/>
          <cell r="N1122"/>
          <cell r="O1122"/>
          <cell r="P1122"/>
          <cell r="Q1122"/>
          <cell r="R1122"/>
          <cell r="S1122"/>
          <cell r="T1122"/>
          <cell r="U1122"/>
          <cell r="V1122"/>
          <cell r="W1122"/>
          <cell r="X1122" t="str">
            <v>C13H10O3</v>
          </cell>
        </row>
        <row r="1123">
          <cell r="B1123" t="str">
            <v>13162-05-5</v>
          </cell>
          <cell r="C1123" t="str">
            <v>13162-05-5</v>
          </cell>
          <cell r="D1123"/>
          <cell r="E1123"/>
          <cell r="F1123"/>
          <cell r="G1123"/>
          <cell r="H1123" t="str">
            <v>Formamide, N-ethenyl</v>
          </cell>
          <cell r="I1123"/>
          <cell r="J1123"/>
          <cell r="K1123"/>
          <cell r="L1123"/>
          <cell r="M1123"/>
          <cell r="N1123"/>
          <cell r="O1123"/>
          <cell r="P1123"/>
          <cell r="Q1123"/>
          <cell r="R1123"/>
          <cell r="S1123"/>
          <cell r="T1123"/>
          <cell r="U1123"/>
          <cell r="V1123"/>
          <cell r="W1123"/>
          <cell r="X1123" t="str">
            <v>C3H5NO</v>
          </cell>
        </row>
        <row r="1124">
          <cell r="B1124" t="str">
            <v>13170-05-3</v>
          </cell>
          <cell r="C1124" t="str">
            <v>13170-05-3</v>
          </cell>
          <cell r="D1124"/>
          <cell r="E1124"/>
          <cell r="F1124"/>
          <cell r="G1124"/>
          <cell r="H1124" t="str">
            <v>Aluminium hydroxide bis(4-tert-butylbenzoate)</v>
          </cell>
          <cell r="I1124"/>
          <cell r="J1124"/>
          <cell r="K1124"/>
          <cell r="L1124"/>
          <cell r="M1124"/>
          <cell r="N1124"/>
          <cell r="O1124"/>
          <cell r="P1124"/>
          <cell r="Q1124"/>
          <cell r="R1124"/>
          <cell r="S1124"/>
          <cell r="T1124"/>
          <cell r="U1124"/>
          <cell r="V1124"/>
          <cell r="W1124"/>
          <cell r="X1124" t="str">
            <v>C22H27AlO5</v>
          </cell>
        </row>
        <row r="1125">
          <cell r="B1125" t="str">
            <v>1317-35-7</v>
          </cell>
          <cell r="C1125" t="str">
            <v>1317-35-7</v>
          </cell>
          <cell r="D1125"/>
          <cell r="E1125"/>
          <cell r="F1125"/>
          <cell r="G1125"/>
          <cell r="H1125" t="str">
            <v>Manganese oxide, (Mn3O4)</v>
          </cell>
          <cell r="I1125"/>
          <cell r="J1125"/>
          <cell r="K1125" t="str">
            <v>Swiss ordinance</v>
          </cell>
          <cell r="L1125"/>
          <cell r="M1125"/>
          <cell r="N1125"/>
          <cell r="O1125"/>
          <cell r="P1125"/>
          <cell r="Q1125"/>
          <cell r="R1125"/>
          <cell r="S1125"/>
          <cell r="T1125"/>
          <cell r="U1125"/>
          <cell r="V1125"/>
          <cell r="W1125"/>
          <cell r="X1125" t="str">
            <v>Mn3O4</v>
          </cell>
        </row>
        <row r="1126">
          <cell r="B1126" t="str">
            <v>1317-36-8</v>
          </cell>
          <cell r="C1126" t="str">
            <v>1317-36-8</v>
          </cell>
          <cell r="D1126"/>
          <cell r="E1126"/>
          <cell r="F1126"/>
          <cell r="G1126"/>
          <cell r="H1126" t="str">
            <v>Lead oxide, (PbO)</v>
          </cell>
          <cell r="I1126"/>
          <cell r="J1126"/>
          <cell r="K1126" t="str">
            <v>Swiss ordinance</v>
          </cell>
          <cell r="L1126"/>
          <cell r="M1126"/>
          <cell r="N1126"/>
          <cell r="O1126"/>
          <cell r="P1126"/>
          <cell r="Q1126"/>
          <cell r="R1126"/>
          <cell r="S1126"/>
          <cell r="T1126"/>
          <cell r="U1126"/>
          <cell r="V1126"/>
          <cell r="W1126"/>
          <cell r="X1126" t="str">
            <v>OPb</v>
          </cell>
        </row>
        <row r="1127">
          <cell r="B1127" t="str">
            <v>13177-41-8</v>
          </cell>
          <cell r="C1127" t="str">
            <v>13177-41-8</v>
          </cell>
          <cell r="D1127"/>
          <cell r="E1127"/>
          <cell r="F1127"/>
          <cell r="G1127"/>
          <cell r="H1127" t="str">
            <v>Ammonium, dimethyloctadecyl(3-sulfopropyl)-, hydroxide, inner salt</v>
          </cell>
          <cell r="I1127"/>
          <cell r="J1127"/>
          <cell r="K1127"/>
          <cell r="L1127"/>
          <cell r="M1127"/>
          <cell r="N1127"/>
          <cell r="O1127"/>
          <cell r="P1127"/>
          <cell r="Q1127"/>
          <cell r="R1127"/>
          <cell r="S1127"/>
          <cell r="T1127"/>
          <cell r="U1127"/>
          <cell r="V1127"/>
          <cell r="W1127"/>
          <cell r="X1127" t="str">
            <v>C23H49NO3S</v>
          </cell>
        </row>
        <row r="1128">
          <cell r="B1128" t="str">
            <v>1317-80-2</v>
          </cell>
          <cell r="C1128" t="e">
            <v>#N/A</v>
          </cell>
          <cell r="D1128"/>
          <cell r="E1128"/>
          <cell r="F1128"/>
          <cell r="G1128"/>
          <cell r="H1128" t="str">
            <v>Pigment White 6</v>
          </cell>
          <cell r="I1128"/>
          <cell r="J1128"/>
          <cell r="K1128"/>
          <cell r="L1128"/>
          <cell r="M1128"/>
          <cell r="N1128"/>
          <cell r="O1128"/>
          <cell r="P1128"/>
          <cell r="Q1128"/>
          <cell r="R1128"/>
          <cell r="S1128"/>
          <cell r="T1128"/>
          <cell r="U1128"/>
          <cell r="V1128"/>
          <cell r="W1128"/>
          <cell r="X1128" t="str">
            <v>O2Ti</v>
          </cell>
        </row>
        <row r="1129">
          <cell r="B1129" t="str">
            <v>1318-74-7</v>
          </cell>
          <cell r="C1129" t="str">
            <v>1318-74-7</v>
          </cell>
          <cell r="D1129"/>
          <cell r="E1129"/>
          <cell r="F1129"/>
          <cell r="G1129"/>
          <cell r="H1129" t="str">
            <v>Kaolinite</v>
          </cell>
          <cell r="I1129" t="str">
            <v>Kaolinite
C.I. Pigment White 20</v>
          </cell>
          <cell r="J1129"/>
          <cell r="K1129"/>
          <cell r="L1129"/>
          <cell r="M1129"/>
          <cell r="N1129"/>
          <cell r="O1129"/>
          <cell r="P1129"/>
          <cell r="Q1129"/>
          <cell r="R1129"/>
          <cell r="S1129"/>
          <cell r="T1129"/>
          <cell r="U1129"/>
          <cell r="V1129"/>
          <cell r="W1129"/>
          <cell r="X1129" t="str">
            <v>H4Al2O9Si2</v>
          </cell>
        </row>
        <row r="1130">
          <cell r="B1130" t="str">
            <v>1319-73-9</v>
          </cell>
          <cell r="C1130" t="str">
            <v>1319-73-9</v>
          </cell>
          <cell r="D1130"/>
          <cell r="E1130"/>
          <cell r="F1130"/>
          <cell r="G1130"/>
          <cell r="H1130" t="str">
            <v>Benzene, ethenyl-, monomethyl deriv.</v>
          </cell>
          <cell r="I1130"/>
          <cell r="J1130"/>
          <cell r="K1130" t="str">
            <v>Swiss ordinance</v>
          </cell>
          <cell r="L1130"/>
          <cell r="M1130"/>
          <cell r="N1130"/>
          <cell r="O1130"/>
          <cell r="P1130"/>
          <cell r="Q1130"/>
          <cell r="R1130"/>
          <cell r="S1130"/>
          <cell r="T1130"/>
          <cell r="U1130"/>
          <cell r="V1130"/>
          <cell r="W1130"/>
          <cell r="X1130" t="str">
            <v>C9H10</v>
          </cell>
        </row>
        <row r="1131">
          <cell r="B1131" t="str">
            <v>1319-77-3</v>
          </cell>
          <cell r="C1131" t="str">
            <v>1319-77-3</v>
          </cell>
          <cell r="D1131"/>
          <cell r="E1131"/>
          <cell r="F1131"/>
          <cell r="G1131"/>
          <cell r="H1131" t="str">
            <v>Cresol</v>
          </cell>
          <cell r="I1131"/>
          <cell r="J1131"/>
          <cell r="K1131" t="str">
            <v>Swiss ordinance</v>
          </cell>
          <cell r="L1131"/>
          <cell r="M1131"/>
          <cell r="N1131"/>
          <cell r="O1131"/>
          <cell r="P1131"/>
          <cell r="Q1131"/>
          <cell r="R1131"/>
          <cell r="S1131"/>
          <cell r="T1131"/>
          <cell r="U1131"/>
          <cell r="V1131"/>
          <cell r="W1131"/>
          <cell r="X1131" t="str">
            <v>C7H8O</v>
          </cell>
        </row>
        <row r="1132">
          <cell r="B1132" t="str">
            <v>13197-76-7</v>
          </cell>
          <cell r="C1132" t="str">
            <v>13197-76-7</v>
          </cell>
          <cell r="D1132"/>
          <cell r="E1132">
            <v>0</v>
          </cell>
          <cell r="F1132"/>
          <cell r="G1132"/>
          <cell r="H1132" t="str">
            <v>1-Dodecanaminium, N-(2-hydroxy-3-sulfopropyl)-N,N-dimethyl-hydroxide, inner salt</v>
          </cell>
          <cell r="I1132"/>
          <cell r="J1132"/>
          <cell r="K1132"/>
          <cell r="L1132"/>
          <cell r="M1132"/>
          <cell r="N1132"/>
          <cell r="O1132"/>
          <cell r="P1132"/>
          <cell r="Q1132"/>
          <cell r="R1132"/>
          <cell r="S1132"/>
          <cell r="T1132"/>
          <cell r="U1132"/>
          <cell r="V1132"/>
          <cell r="W1132"/>
          <cell r="X1132" t="str">
            <v>C17H37NO4S</v>
          </cell>
        </row>
        <row r="1133">
          <cell r="B1133" t="str">
            <v>1320-16-7</v>
          </cell>
          <cell r="C1133" t="str">
            <v>1320-16-7</v>
          </cell>
          <cell r="D1133"/>
          <cell r="E1133"/>
          <cell r="F1133"/>
          <cell r="G1133"/>
          <cell r="H1133" t="str">
            <v>tert-Butylbenzoic acid</v>
          </cell>
          <cell r="I1133"/>
          <cell r="J1133"/>
          <cell r="K1133"/>
          <cell r="L1133"/>
          <cell r="M1133"/>
          <cell r="N1133"/>
          <cell r="O1133"/>
          <cell r="P1133"/>
          <cell r="Q1133"/>
          <cell r="R1133"/>
          <cell r="S1133"/>
          <cell r="T1133"/>
          <cell r="U1133"/>
          <cell r="V1133"/>
          <cell r="W1133"/>
          <cell r="X1133" t="str">
            <v>C11H14O2</v>
          </cell>
        </row>
        <row r="1134">
          <cell r="B1134" t="str">
            <v>1320-51-0</v>
          </cell>
          <cell r="C1134" t="str">
            <v>1320-51-0</v>
          </cell>
          <cell r="D1134"/>
          <cell r="E1134"/>
          <cell r="F1134"/>
          <cell r="G1134"/>
          <cell r="H1134" t="str">
            <v>HYDROXYETHYLUREA</v>
          </cell>
          <cell r="I1134"/>
          <cell r="J1134"/>
          <cell r="K1134"/>
          <cell r="L1134"/>
          <cell r="M1134"/>
          <cell r="N1134"/>
          <cell r="O1134"/>
          <cell r="P1134"/>
          <cell r="Q1134"/>
          <cell r="R1134"/>
          <cell r="S1134"/>
          <cell r="T1134"/>
          <cell r="U1134"/>
          <cell r="V1134"/>
          <cell r="W1134"/>
          <cell r="X1134" t="str">
            <v>C3H8N2O2</v>
          </cell>
        </row>
        <row r="1135">
          <cell r="B1135" t="str">
            <v>1320-67-8</v>
          </cell>
          <cell r="C1135" t="str">
            <v>1320-67-8</v>
          </cell>
          <cell r="D1135"/>
          <cell r="E1135"/>
          <cell r="F1135"/>
          <cell r="G1135"/>
          <cell r="H1135" t="str">
            <v>Propanol, 1(or 2)-methoxy-</v>
          </cell>
          <cell r="I1135" t="str">
            <v>PROPYLENE GLYCOL MONOMETHYL ETHER</v>
          </cell>
          <cell r="J1135"/>
          <cell r="K1135"/>
          <cell r="L1135"/>
          <cell r="M1135"/>
          <cell r="N1135"/>
          <cell r="O1135"/>
          <cell r="P1135"/>
          <cell r="Q1135"/>
          <cell r="R1135"/>
          <cell r="S1135"/>
          <cell r="T1135"/>
          <cell r="U1135"/>
          <cell r="V1135"/>
          <cell r="W1135"/>
          <cell r="X1135" t="str">
            <v>C4H10O2</v>
          </cell>
        </row>
        <row r="1136">
          <cell r="B1136" t="str">
            <v>1320-79-2</v>
          </cell>
          <cell r="C1136" t="str">
            <v>1320-79-2</v>
          </cell>
          <cell r="D1136"/>
          <cell r="E1136"/>
          <cell r="F1136"/>
          <cell r="G1136"/>
          <cell r="H1136" t="str">
            <v>SODIUM TRICHLOROPHENATE</v>
          </cell>
          <cell r="I1136" t="str">
            <v>SODIUM TRICHLOROPHENATE</v>
          </cell>
          <cell r="J1136"/>
          <cell r="K1136"/>
          <cell r="L1136"/>
          <cell r="M1136"/>
          <cell r="N1136"/>
          <cell r="O1136"/>
          <cell r="P1136"/>
          <cell r="Q1136"/>
          <cell r="R1136"/>
          <cell r="S1136"/>
          <cell r="T1136"/>
          <cell r="U1136"/>
          <cell r="V1136"/>
          <cell r="W1136"/>
          <cell r="X1136" t="str">
            <v>C6H2Cl3NaO</v>
          </cell>
        </row>
        <row r="1137">
          <cell r="B1137" t="str">
            <v>132147-79-6</v>
          </cell>
          <cell r="C1137" t="str">
            <v>132147-79-6</v>
          </cell>
          <cell r="D1137"/>
          <cell r="E1137">
            <v>0</v>
          </cell>
          <cell r="F1137"/>
          <cell r="G1137"/>
          <cell r="H1137" t="str">
            <v>1,8-bis[(2,2,6,6-tetramethyl-4-((2,2,6,6-tetramethyl-1-octyloxypiperidin-4-yl)-decan-1,10-dioyl)piperidin-1-yl)oxy]octane</v>
          </cell>
          <cell r="I1137" t="str">
            <v>Part of Tinuvin 123 (BASF)</v>
          </cell>
          <cell r="J1137"/>
          <cell r="K1137"/>
          <cell r="L1137"/>
          <cell r="M1137"/>
          <cell r="N1137"/>
          <cell r="O1137"/>
          <cell r="P1137"/>
          <cell r="Q1137"/>
          <cell r="R1137"/>
          <cell r="S1137"/>
          <cell r="T1137"/>
          <cell r="U1137"/>
          <cell r="V1137"/>
          <cell r="W1137"/>
          <cell r="X1137" t="str">
            <v>C80H150N4O12</v>
          </cell>
        </row>
        <row r="1138">
          <cell r="B1138" t="str">
            <v>1321-57-9</v>
          </cell>
          <cell r="C1138" t="str">
            <v>1321-57-9</v>
          </cell>
          <cell r="D1138"/>
          <cell r="E1138"/>
          <cell r="F1138"/>
          <cell r="G1138"/>
          <cell r="H1138" t="str">
            <v>Citric acid, monoisopropyl ester</v>
          </cell>
          <cell r="I1138" t="str">
            <v>MONOISOPROPYL CITRATE</v>
          </cell>
          <cell r="J1138"/>
          <cell r="K1138"/>
          <cell r="L1138"/>
          <cell r="M1138"/>
          <cell r="N1138"/>
          <cell r="O1138"/>
          <cell r="P1138"/>
          <cell r="Q1138"/>
          <cell r="R1138"/>
          <cell r="S1138"/>
          <cell r="T1138"/>
          <cell r="U1138"/>
          <cell r="V1138"/>
          <cell r="W1138"/>
          <cell r="X1138" t="str">
            <v>C9H14O7</v>
          </cell>
        </row>
        <row r="1139">
          <cell r="B1139" t="str">
            <v>1321-74-0</v>
          </cell>
          <cell r="C1139" t="str">
            <v>1321-74-0</v>
          </cell>
          <cell r="D1139"/>
          <cell r="E1139"/>
          <cell r="F1139"/>
          <cell r="G1139"/>
          <cell r="H1139" t="str">
            <v>Divinylbenzene</v>
          </cell>
          <cell r="I1139" t="str">
            <v>DIVINYLBENZENE
Divinylbenzene
Benzene, diethenyl-</v>
          </cell>
          <cell r="J1139"/>
          <cell r="K1139"/>
          <cell r="L1139"/>
          <cell r="M1139"/>
          <cell r="N1139"/>
          <cell r="O1139"/>
          <cell r="P1139"/>
          <cell r="Q1139"/>
          <cell r="R1139"/>
          <cell r="S1139"/>
          <cell r="T1139"/>
          <cell r="U1139"/>
          <cell r="V1139"/>
          <cell r="W1139"/>
          <cell r="X1139" t="str">
            <v>C10H10</v>
          </cell>
        </row>
        <row r="1140">
          <cell r="B1140" t="str">
            <v>1321-81-9</v>
          </cell>
          <cell r="C1140" t="str">
            <v>1321-81-9</v>
          </cell>
          <cell r="D1140"/>
          <cell r="E1140"/>
          <cell r="F1140"/>
          <cell r="G1140"/>
          <cell r="H1140" t="str">
            <v>ISOPROPYL-M-CRESOL</v>
          </cell>
          <cell r="I1140"/>
          <cell r="J1140"/>
          <cell r="K1140"/>
          <cell r="L1140"/>
          <cell r="M1140"/>
          <cell r="N1140"/>
          <cell r="O1140"/>
          <cell r="P1140"/>
          <cell r="Q1140"/>
          <cell r="R1140"/>
          <cell r="S1140"/>
          <cell r="T1140"/>
          <cell r="U1140"/>
          <cell r="V1140"/>
          <cell r="W1140"/>
          <cell r="X1140" t="str">
            <v>C10H14O</v>
          </cell>
        </row>
        <row r="1141">
          <cell r="B1141" t="str">
            <v>1322-23-2</v>
          </cell>
          <cell r="C1141" t="str">
            <v>1322-23-2</v>
          </cell>
          <cell r="D1141"/>
          <cell r="E1141"/>
          <cell r="F1141"/>
          <cell r="G1141"/>
          <cell r="H1141" t="str">
            <v>TRIVINYLBENZENE</v>
          </cell>
          <cell r="I1141"/>
          <cell r="J1141"/>
          <cell r="K1141"/>
          <cell r="L1141"/>
          <cell r="M1141"/>
          <cell r="N1141"/>
          <cell r="O1141"/>
          <cell r="P1141"/>
          <cell r="Q1141"/>
          <cell r="R1141"/>
          <cell r="S1141"/>
          <cell r="T1141"/>
          <cell r="U1141"/>
          <cell r="V1141"/>
          <cell r="W1141"/>
          <cell r="X1141" t="str">
            <v>C12H12</v>
          </cell>
        </row>
        <row r="1142">
          <cell r="B1142" t="str">
            <v>1322-75-4</v>
          </cell>
          <cell r="C1142" t="str">
            <v>1322-75-4</v>
          </cell>
          <cell r="D1142"/>
          <cell r="E1142">
            <v>0</v>
          </cell>
          <cell r="F1142"/>
          <cell r="G1142"/>
          <cell r="H1142" t="str">
            <v>2,2-Undecanediol, 3,3,4-trimethyl</v>
          </cell>
          <cell r="I1142" t="str">
            <v>3,3,4-trimethylundecane-2,2-diol
TETRAMETHYLDECANEDIOL</v>
          </cell>
          <cell r="J1142"/>
          <cell r="K1142"/>
          <cell r="L1142"/>
          <cell r="M1142"/>
          <cell r="N1142"/>
          <cell r="O1142"/>
          <cell r="P1142"/>
          <cell r="Q1142"/>
          <cell r="R1142"/>
          <cell r="S1142"/>
          <cell r="T1142"/>
          <cell r="U1142"/>
          <cell r="V1142"/>
          <cell r="W1142"/>
          <cell r="X1142" t="str">
            <v>C14H30O2</v>
          </cell>
        </row>
        <row r="1143">
          <cell r="B1143" t="str">
            <v>1322-77-6</v>
          </cell>
          <cell r="C1143" t="str">
            <v>1322-77-6</v>
          </cell>
          <cell r="D1143"/>
          <cell r="E1143"/>
          <cell r="F1143"/>
          <cell r="G1143"/>
          <cell r="H1143" t="str">
            <v>Benzophenone, 2-hydroxy 4-methoxy 2-carboxy (Incompletely Defined Substance)</v>
          </cell>
          <cell r="I1143" t="str">
            <v>2-HYDROXY-4-METHOXY-2-CARBOXYBENZOPHENONE</v>
          </cell>
          <cell r="J1143"/>
          <cell r="K1143"/>
          <cell r="L1143"/>
          <cell r="M1143"/>
          <cell r="N1143"/>
          <cell r="O1143"/>
          <cell r="P1143"/>
          <cell r="Q1143"/>
          <cell r="R1143"/>
          <cell r="S1143"/>
          <cell r="T1143"/>
          <cell r="U1143"/>
          <cell r="V1143"/>
          <cell r="W1143"/>
          <cell r="X1143" t="str">
            <v>C15H12O5</v>
          </cell>
        </row>
        <row r="1144">
          <cell r="B1144" t="str">
            <v>1322-94-7</v>
          </cell>
          <cell r="C1144" t="str">
            <v>1322-94-7</v>
          </cell>
          <cell r="D1144"/>
          <cell r="E1144"/>
          <cell r="F1144"/>
          <cell r="G1144"/>
          <cell r="H1144" t="str">
            <v>DIMETHYLCYCLOHEXYL PHTHALATE</v>
          </cell>
          <cell r="I1144"/>
          <cell r="J1144"/>
          <cell r="K1144"/>
          <cell r="L1144"/>
          <cell r="M1144"/>
          <cell r="N1144"/>
          <cell r="O1144"/>
          <cell r="P1144"/>
          <cell r="Q1144"/>
          <cell r="R1144"/>
          <cell r="S1144"/>
          <cell r="T1144"/>
          <cell r="U1144"/>
          <cell r="V1144"/>
          <cell r="W1144"/>
          <cell r="X1144" t="str">
            <v>C16H20O4</v>
          </cell>
        </row>
        <row r="1145">
          <cell r="B1145" t="str">
            <v>1322-97-0</v>
          </cell>
          <cell r="C1145" t="str">
            <v>1322-97-0</v>
          </cell>
          <cell r="D1145"/>
          <cell r="E1145"/>
          <cell r="F1145"/>
          <cell r="G1145"/>
          <cell r="H1145" t="str">
            <v>OCTYLPHENOXYETHANOLS</v>
          </cell>
          <cell r="I1145" t="str">
            <v>OCTYLPHENOXYETHANOLS</v>
          </cell>
          <cell r="J1145"/>
          <cell r="K1145"/>
          <cell r="L1145"/>
          <cell r="M1145"/>
          <cell r="N1145"/>
          <cell r="O1145"/>
          <cell r="P1145"/>
          <cell r="Q1145"/>
          <cell r="R1145"/>
          <cell r="S1145"/>
          <cell r="T1145"/>
          <cell r="U1145"/>
          <cell r="V1145"/>
          <cell r="W1145"/>
          <cell r="X1145" t="str">
            <v>C16H26O2</v>
          </cell>
        </row>
        <row r="1146">
          <cell r="B1146" t="str">
            <v>1322-98-1</v>
          </cell>
          <cell r="C1146" t="str">
            <v>1322-98-1</v>
          </cell>
          <cell r="D1146"/>
          <cell r="E1146"/>
          <cell r="F1146"/>
          <cell r="G1146"/>
          <cell r="H1146" t="str">
            <v>SODIUM DECYLBENZENESULFONATE</v>
          </cell>
          <cell r="I1146" t="str">
            <v>SODIUM DECYLBENZENESULFONATE</v>
          </cell>
          <cell r="J1146"/>
          <cell r="K1146"/>
          <cell r="L1146"/>
          <cell r="M1146"/>
          <cell r="N1146"/>
          <cell r="O1146"/>
          <cell r="P1146"/>
          <cell r="Q1146"/>
          <cell r="R1146"/>
          <cell r="S1146"/>
          <cell r="T1146"/>
          <cell r="U1146"/>
          <cell r="V1146"/>
          <cell r="W1146"/>
          <cell r="X1146" t="str">
            <v>C16H25NaO3S</v>
          </cell>
        </row>
        <row r="1147">
          <cell r="B1147" t="str">
            <v>1323-03-1</v>
          </cell>
          <cell r="C1147" t="str">
            <v>1323-03-1</v>
          </cell>
          <cell r="D1147"/>
          <cell r="E1147"/>
          <cell r="F1147"/>
          <cell r="G1147"/>
          <cell r="H1147" t="str">
            <v>Tetradecyl lactate</v>
          </cell>
          <cell r="I1147" t="str">
            <v>Myristyl lactate</v>
          </cell>
          <cell r="J1147"/>
          <cell r="K1147"/>
          <cell r="L1147"/>
          <cell r="M1147"/>
          <cell r="N1147"/>
          <cell r="O1147"/>
          <cell r="P1147"/>
          <cell r="Q1147"/>
          <cell r="R1147"/>
          <cell r="S1147"/>
          <cell r="T1147"/>
          <cell r="U1147"/>
          <cell r="V1147"/>
          <cell r="W1147"/>
          <cell r="X1147" t="str">
            <v>C17H34O3</v>
          </cell>
        </row>
        <row r="1148">
          <cell r="B1148" t="str">
            <v>1323-19-9</v>
          </cell>
          <cell r="C1148" t="str">
            <v>1323-19-9</v>
          </cell>
          <cell r="D1148"/>
          <cell r="E1148"/>
          <cell r="F1148"/>
          <cell r="G1148"/>
          <cell r="H1148" t="str">
            <v>SODIUM TRIISOPROPYLNAPHTHALENESULFONATE</v>
          </cell>
          <cell r="I1148" t="str">
            <v>SODIUM TRIISOPROPYLNAPHTHALENESULFONATE</v>
          </cell>
          <cell r="J1148"/>
          <cell r="K1148"/>
          <cell r="L1148"/>
          <cell r="M1148"/>
          <cell r="N1148"/>
          <cell r="O1148"/>
          <cell r="P1148"/>
          <cell r="Q1148"/>
          <cell r="R1148"/>
          <cell r="S1148"/>
          <cell r="T1148"/>
          <cell r="U1148"/>
          <cell r="V1148"/>
          <cell r="W1148"/>
          <cell r="X1148" t="str">
            <v>C19H25NaO3S</v>
          </cell>
        </row>
        <row r="1149">
          <cell r="B1149" t="str">
            <v>1323-38-2</v>
          </cell>
          <cell r="C1149" t="str">
            <v>1323-38-2</v>
          </cell>
          <cell r="D1149"/>
          <cell r="E1149"/>
          <cell r="F1149"/>
          <cell r="G1149"/>
          <cell r="H1149" t="str">
            <v>Glycerol monoricinolate
Glycerol monoricinoleate</v>
          </cell>
          <cell r="I1149" t="str">
            <v>GLYCERYL MONORICINOLEATE
Glycerol monoricinoleate
9-Octadecenoic acid, 12-hydroxy-,[R-(Z)]-, monoester with 1,2,3 propanetriol</v>
          </cell>
          <cell r="J1149"/>
          <cell r="K1149"/>
          <cell r="L1149"/>
          <cell r="M1149"/>
          <cell r="N1149"/>
          <cell r="O1149"/>
          <cell r="P1149"/>
          <cell r="Q1149"/>
          <cell r="R1149"/>
          <cell r="S1149"/>
          <cell r="T1149"/>
          <cell r="U1149"/>
          <cell r="V1149"/>
          <cell r="W1149"/>
          <cell r="X1149" t="str">
            <v>C21H40O5</v>
          </cell>
        </row>
        <row r="1150">
          <cell r="B1150" t="str">
            <v>1323-39-3</v>
          </cell>
          <cell r="C1150" t="e">
            <v>#N/A</v>
          </cell>
          <cell r="D1150"/>
          <cell r="E1150">
            <v>0</v>
          </cell>
          <cell r="F1150"/>
          <cell r="G1150"/>
          <cell r="H1150" t="str">
            <v>1,2-Propyleneglycol monostearate</v>
          </cell>
          <cell r="I1150" t="str">
            <v>Octadecanoic acid, monoester with 1,2-propanediol
1,2-Propyleneglycol monostearate</v>
          </cell>
          <cell r="J1150"/>
          <cell r="K1150"/>
          <cell r="L1150"/>
          <cell r="M1150"/>
          <cell r="N1150"/>
          <cell r="O1150"/>
          <cell r="P1150"/>
          <cell r="Q1150"/>
          <cell r="R1150"/>
          <cell r="S1150"/>
          <cell r="T1150"/>
          <cell r="U1150"/>
          <cell r="V1150"/>
          <cell r="W1150"/>
          <cell r="X1150" t="str">
            <v>C21H42O3</v>
          </cell>
        </row>
        <row r="1151">
          <cell r="B1151" t="str">
            <v>1323-42-8</v>
          </cell>
          <cell r="C1151" t="str">
            <v>1323-42-8</v>
          </cell>
          <cell r="D1151"/>
          <cell r="E1151"/>
          <cell r="F1151"/>
          <cell r="G1151"/>
          <cell r="H1151" t="str">
            <v>GLYCERYL MONOHYDROXY STEARATE</v>
          </cell>
          <cell r="I1151"/>
          <cell r="J1151"/>
          <cell r="K1151"/>
          <cell r="L1151"/>
          <cell r="M1151"/>
          <cell r="N1151"/>
          <cell r="O1151"/>
          <cell r="P1151"/>
          <cell r="Q1151"/>
          <cell r="R1151"/>
          <cell r="S1151"/>
          <cell r="T1151"/>
          <cell r="U1151"/>
          <cell r="V1151"/>
          <cell r="W1151"/>
          <cell r="X1151" t="str">
            <v>C21H42O5</v>
          </cell>
        </row>
        <row r="1152">
          <cell r="B1152" t="str">
            <v>13236-02-7</v>
          </cell>
          <cell r="C1152" t="str">
            <v>13236-02-7</v>
          </cell>
          <cell r="D1152"/>
          <cell r="E1152"/>
          <cell r="F1152"/>
          <cell r="G1152"/>
          <cell r="H1152" t="str">
            <v>Propane, 1,2,3-tris(2,3-epoxypropoxy)-</v>
          </cell>
          <cell r="I1152"/>
          <cell r="J1152"/>
          <cell r="K1152" t="str">
            <v>Swiss ordinance</v>
          </cell>
          <cell r="L1152"/>
          <cell r="M1152"/>
          <cell r="N1152"/>
          <cell r="O1152"/>
          <cell r="P1152"/>
          <cell r="Q1152"/>
          <cell r="R1152"/>
          <cell r="S1152"/>
          <cell r="T1152"/>
          <cell r="U1152"/>
          <cell r="V1152"/>
          <cell r="W1152"/>
          <cell r="X1152" t="str">
            <v>C12H20O6</v>
          </cell>
        </row>
        <row r="1153">
          <cell r="B1153" t="str">
            <v>1323-65-5</v>
          </cell>
          <cell r="C1153" t="str">
            <v>1323-65-5</v>
          </cell>
          <cell r="D1153"/>
          <cell r="E1153"/>
          <cell r="F1153"/>
          <cell r="G1153"/>
          <cell r="H1153" t="str">
            <v>Phenol, dinonyl</v>
          </cell>
          <cell r="I1153" t="str">
            <v>DINONYL PHENOL</v>
          </cell>
          <cell r="J1153"/>
          <cell r="K1153"/>
          <cell r="L1153"/>
          <cell r="M1153"/>
          <cell r="N1153"/>
          <cell r="O1153"/>
          <cell r="P1153"/>
          <cell r="Q1153"/>
          <cell r="R1153"/>
          <cell r="S1153"/>
          <cell r="T1153"/>
          <cell r="U1153"/>
          <cell r="V1153"/>
          <cell r="W1153"/>
          <cell r="X1153" t="str">
            <v>C24H42O</v>
          </cell>
        </row>
        <row r="1154">
          <cell r="B1154" t="str">
            <v>1323-83-7</v>
          </cell>
          <cell r="C1154" t="str">
            <v>1323-83-7</v>
          </cell>
          <cell r="D1154"/>
          <cell r="E1154"/>
          <cell r="F1154"/>
          <cell r="G1154"/>
          <cell r="H1154" t="str">
            <v>Glycerol distearate</v>
          </cell>
          <cell r="I1154" t="str">
            <v>Stearic acid, diglyceride
Octadecanoic acid, diester with 1,2-propanetriol</v>
          </cell>
          <cell r="J1154"/>
          <cell r="K1154"/>
          <cell r="L1154"/>
          <cell r="M1154"/>
          <cell r="N1154"/>
          <cell r="O1154"/>
          <cell r="P1154"/>
          <cell r="Q1154"/>
          <cell r="R1154"/>
          <cell r="S1154"/>
          <cell r="T1154"/>
          <cell r="U1154"/>
          <cell r="V1154"/>
          <cell r="W1154"/>
          <cell r="X1154" t="str">
            <v>C39H76O5</v>
          </cell>
        </row>
        <row r="1155">
          <cell r="B1155" t="str">
            <v>132-43-4</v>
          </cell>
          <cell r="C1155" t="str">
            <v>132-43-4</v>
          </cell>
          <cell r="D1155"/>
          <cell r="E1155"/>
          <cell r="F1155"/>
          <cell r="G1155"/>
          <cell r="H1155" t="str">
            <v>SODIUM N-CYCLOHEXYL-N-PALMITOYL TAURATE</v>
          </cell>
          <cell r="I1155" t="str">
            <v>SODIUM N-CYCLOHEXYL-N-PALMITOYL TAURATE</v>
          </cell>
          <cell r="J1155"/>
          <cell r="K1155"/>
          <cell r="L1155"/>
          <cell r="M1155"/>
          <cell r="N1155"/>
          <cell r="O1155"/>
          <cell r="P1155"/>
          <cell r="Q1155"/>
          <cell r="R1155"/>
          <cell r="S1155"/>
          <cell r="T1155"/>
          <cell r="U1155"/>
          <cell r="V1155"/>
          <cell r="W1155"/>
          <cell r="X1155" t="str">
            <v>C24H46NNaO4S</v>
          </cell>
        </row>
        <row r="1156">
          <cell r="B1156" t="str">
            <v>132459-54-2</v>
          </cell>
          <cell r="C1156" t="str">
            <v>132459-54-2</v>
          </cell>
          <cell r="D1156"/>
          <cell r="E1156"/>
          <cell r="F1156"/>
          <cell r="G1156"/>
          <cell r="H1156" t="str">
            <v>N,N'-Bis[4-(ethoxycarbonyl)phenyl]-1,4,5,8-naphthalenetetracarboxydiimide</v>
          </cell>
          <cell r="I1156" t="str">
            <v>Benzoic acid, 4,4'-(1,3,6,8-tetrahydro-1,3,6,8-tetraoxobenzo[lmn][3,8]phenanthroline-2,7-diyl)bis-, diethyl ester</v>
          </cell>
          <cell r="J1156"/>
          <cell r="K1156"/>
          <cell r="L1156"/>
          <cell r="M1156"/>
          <cell r="N1156"/>
          <cell r="O1156"/>
          <cell r="P1156"/>
          <cell r="Q1156"/>
          <cell r="R1156"/>
          <cell r="S1156"/>
          <cell r="T1156"/>
          <cell r="U1156"/>
          <cell r="V1156"/>
          <cell r="W1156"/>
          <cell r="X1156" t="str">
            <v>C32H22N2O8</v>
          </cell>
        </row>
        <row r="1157">
          <cell r="B1157" t="str">
            <v>1324-76-1</v>
          </cell>
          <cell r="C1157" t="str">
            <v>1324-76-1</v>
          </cell>
          <cell r="D1157"/>
          <cell r="E1157"/>
          <cell r="F1157"/>
          <cell r="G1157"/>
          <cell r="H1157" t="str">
            <v>Pigment Blue 61
C.I. Pigment Blue 61</v>
          </cell>
          <cell r="I1157"/>
          <cell r="J1157"/>
          <cell r="K1157"/>
          <cell r="L1157"/>
          <cell r="M1157"/>
          <cell r="N1157"/>
          <cell r="O1157"/>
          <cell r="P1157"/>
          <cell r="Q1157"/>
          <cell r="R1157"/>
          <cell r="S1157"/>
          <cell r="T1157"/>
          <cell r="U1157"/>
          <cell r="V1157"/>
          <cell r="W1157"/>
          <cell r="X1157" t="str">
            <v>C37H29N3O3S</v>
          </cell>
        </row>
        <row r="1158">
          <cell r="B1158" t="str">
            <v>13248-54-9</v>
          </cell>
          <cell r="C1158" t="str">
            <v>13248-54-9</v>
          </cell>
          <cell r="D1158"/>
          <cell r="E1158"/>
          <cell r="F1158"/>
          <cell r="G1158"/>
          <cell r="H1158" t="str">
            <v>Formic acid, chloro-, cyclohexyl ester</v>
          </cell>
          <cell r="I1158"/>
          <cell r="J1158"/>
          <cell r="K1158" t="str">
            <v>Swiss ordinance</v>
          </cell>
          <cell r="L1158"/>
          <cell r="M1158"/>
          <cell r="N1158"/>
          <cell r="O1158"/>
          <cell r="P1158"/>
          <cell r="Q1158"/>
          <cell r="R1158"/>
          <cell r="S1158"/>
          <cell r="T1158"/>
          <cell r="U1158"/>
          <cell r="V1158"/>
          <cell r="W1158"/>
          <cell r="X1158" t="str">
            <v>C7H11ClO2</v>
          </cell>
        </row>
        <row r="1159">
          <cell r="B1159" t="str">
            <v>13252-13-6</v>
          </cell>
          <cell r="C1159" t="str">
            <v>13252-13-6</v>
          </cell>
          <cell r="D1159"/>
          <cell r="E1159"/>
          <cell r="F1159"/>
          <cell r="G1159"/>
          <cell r="H1159" t="str">
            <v>perfluoro[2-​(n-​propoxy)propanoic acid]</v>
          </cell>
          <cell r="I1159"/>
          <cell r="J1159"/>
          <cell r="K1159"/>
          <cell r="L1159"/>
          <cell r="M1159"/>
          <cell r="N1159"/>
          <cell r="O1159"/>
          <cell r="P1159"/>
          <cell r="Q1159"/>
          <cell r="R1159"/>
          <cell r="S1159"/>
          <cell r="T1159"/>
          <cell r="U1159"/>
          <cell r="V1159"/>
          <cell r="W1159"/>
          <cell r="X1159" t="str">
            <v>C6HF11O3</v>
          </cell>
        </row>
        <row r="1160">
          <cell r="B1160" t="str">
            <v>13259-35-3</v>
          </cell>
          <cell r="C1160" t="str">
            <v>13259-35-3</v>
          </cell>
          <cell r="D1160"/>
          <cell r="E1160"/>
          <cell r="F1160"/>
          <cell r="G1160"/>
          <cell r="H1160" t="str">
            <v>Bis(pentaerythritol) adipate</v>
          </cell>
          <cell r="I1160" t="str">
            <v>Hexanedioic acid, bis3-hydroxy-2,2-bis(hydroxymethyl)propyl ester</v>
          </cell>
          <cell r="J1160"/>
          <cell r="K1160"/>
          <cell r="L1160"/>
          <cell r="M1160"/>
          <cell r="N1160"/>
          <cell r="O1160"/>
          <cell r="P1160"/>
          <cell r="Q1160"/>
          <cell r="R1160"/>
          <cell r="S1160"/>
          <cell r="T1160"/>
          <cell r="U1160"/>
          <cell r="V1160"/>
          <cell r="W1160"/>
          <cell r="X1160" t="str">
            <v>C16H30O10</v>
          </cell>
        </row>
        <row r="1161">
          <cell r="B1161" t="str">
            <v>1327-41-9</v>
          </cell>
          <cell r="C1161" t="str">
            <v>1327-41-9</v>
          </cell>
          <cell r="D1161"/>
          <cell r="E1161"/>
          <cell r="F1161"/>
          <cell r="G1161"/>
          <cell r="H1161" t="str">
            <v>Aluminium hydroxy chloride
Aluminium hydroxychloride</v>
          </cell>
          <cell r="I1161"/>
          <cell r="J1161"/>
          <cell r="K1161"/>
          <cell r="L1161"/>
          <cell r="M1161"/>
          <cell r="N1161"/>
          <cell r="O1161"/>
          <cell r="P1161"/>
          <cell r="Q1161"/>
          <cell r="R1161"/>
          <cell r="S1161"/>
          <cell r="T1161"/>
          <cell r="U1161"/>
          <cell r="V1161"/>
          <cell r="W1161"/>
          <cell r="X1161" t="str">
            <v>AlCl3</v>
          </cell>
        </row>
        <row r="1162">
          <cell r="B1162" t="str">
            <v>1327-53-3</v>
          </cell>
          <cell r="C1162" t="str">
            <v>1327-53-3</v>
          </cell>
          <cell r="D1162"/>
          <cell r="E1162"/>
          <cell r="F1162"/>
          <cell r="G1162"/>
          <cell r="H1162" t="str">
            <v>Arsenic trioxide</v>
          </cell>
          <cell r="I1162" t="str">
            <v>Arsenic trioxide
Diarsenic trioxide</v>
          </cell>
          <cell r="J1162"/>
          <cell r="K1162"/>
          <cell r="L1162"/>
          <cell r="M1162"/>
          <cell r="N1162"/>
          <cell r="O1162"/>
          <cell r="P1162"/>
          <cell r="Q1162"/>
          <cell r="R1162"/>
          <cell r="S1162"/>
          <cell r="T1162"/>
          <cell r="U1162"/>
          <cell r="V1162"/>
          <cell r="W1162"/>
          <cell r="X1162" t="str">
            <v>As2O3</v>
          </cell>
        </row>
        <row r="1163">
          <cell r="B1163" t="str">
            <v>13296-76-9</v>
          </cell>
          <cell r="C1163" t="str">
            <v>13296-76-9</v>
          </cell>
          <cell r="D1163"/>
          <cell r="E1163"/>
          <cell r="F1163"/>
          <cell r="G1163"/>
          <cell r="H1163" t="str">
            <v>Eleostearic acid</v>
          </cell>
          <cell r="I1163"/>
          <cell r="J1163"/>
          <cell r="K1163" t="str">
            <v>Swiss ordinance</v>
          </cell>
          <cell r="L1163"/>
          <cell r="M1163"/>
          <cell r="N1163"/>
          <cell r="O1163"/>
          <cell r="P1163"/>
          <cell r="Q1163"/>
          <cell r="R1163"/>
          <cell r="S1163"/>
          <cell r="T1163"/>
          <cell r="U1163"/>
          <cell r="V1163"/>
          <cell r="W1163"/>
          <cell r="X1163" t="str">
            <v>C18H30O2</v>
          </cell>
        </row>
        <row r="1164">
          <cell r="B1164" t="str">
            <v>1330-20-7</v>
          </cell>
          <cell r="C1164" t="str">
            <v>1330-20-7</v>
          </cell>
          <cell r="D1164"/>
          <cell r="E1164"/>
          <cell r="F1164"/>
          <cell r="G1164"/>
          <cell r="H1164" t="str">
            <v>Xylenes (undefined substances)</v>
          </cell>
          <cell r="I1164" t="str">
            <v>Benzene, dimethyl-</v>
          </cell>
          <cell r="J1164"/>
          <cell r="K1164"/>
          <cell r="L1164"/>
          <cell r="M1164"/>
          <cell r="N1164"/>
          <cell r="O1164"/>
          <cell r="P1164"/>
          <cell r="Q1164"/>
          <cell r="R1164"/>
          <cell r="S1164"/>
          <cell r="T1164"/>
          <cell r="U1164"/>
          <cell r="V1164"/>
          <cell r="W1164"/>
          <cell r="X1164" t="str">
            <v>C8H10</v>
          </cell>
        </row>
        <row r="1165">
          <cell r="B1165" t="str">
            <v>133024-64-3</v>
          </cell>
          <cell r="C1165" t="str">
            <v>133024-64-3</v>
          </cell>
          <cell r="D1165"/>
          <cell r="E1165"/>
          <cell r="F1165"/>
          <cell r="G1165"/>
          <cell r="H1165" t="str">
            <v>Phenol, 2,​4,6-tri-tert-octyl</v>
          </cell>
          <cell r="I1165" t="str">
            <v>Phenol, 2,​4,​6-​tris(1,​1,​3,​3-​tetramethylbutyl)​
2,​4,​6-​Tris(1,​1,​3,​3-​tetramethylbutyl)​ phenol
2,4,6-tri-tert-octyl phenol</v>
          </cell>
          <cell r="J1165"/>
          <cell r="K1165"/>
          <cell r="L1165"/>
          <cell r="M1165"/>
          <cell r="N1165"/>
          <cell r="O1165"/>
          <cell r="P1165"/>
          <cell r="Q1165"/>
          <cell r="R1165"/>
          <cell r="S1165"/>
          <cell r="T1165"/>
          <cell r="U1165"/>
          <cell r="V1165"/>
          <cell r="W1165"/>
          <cell r="X1165" t="str">
            <v>C30H54O</v>
          </cell>
        </row>
        <row r="1166">
          <cell r="B1166" t="str">
            <v>1330-61-6</v>
          </cell>
          <cell r="C1166" t="str">
            <v>1330-61-6</v>
          </cell>
          <cell r="D1166"/>
          <cell r="E1166"/>
          <cell r="F1166"/>
          <cell r="G1166"/>
          <cell r="H1166" t="str">
            <v>Acrylic acid, isodecyl ester</v>
          </cell>
          <cell r="I1166" t="str">
            <v>Isodecyl acrylate
IDA</v>
          </cell>
          <cell r="J1166"/>
          <cell r="K1166"/>
          <cell r="L1166"/>
          <cell r="M1166"/>
          <cell r="N1166"/>
          <cell r="O1166"/>
          <cell r="P1166"/>
          <cell r="Q1166"/>
          <cell r="R1166"/>
          <cell r="S1166"/>
          <cell r="T1166"/>
          <cell r="U1166"/>
          <cell r="V1166"/>
          <cell r="W1166"/>
          <cell r="X1166" t="str">
            <v>C13H24O2</v>
          </cell>
        </row>
        <row r="1167">
          <cell r="B1167" t="str">
            <v>133-06-2</v>
          </cell>
          <cell r="C1167" t="str">
            <v>133-06-2</v>
          </cell>
          <cell r="D1167"/>
          <cell r="E1167">
            <v>0</v>
          </cell>
          <cell r="F1167"/>
          <cell r="G1167"/>
          <cell r="H1167" t="str">
            <v>1H-Isoindole-1,3(2H)-dione, 3a,4,7,7a-tetrahydro-2-[(trichloromethyl)thio]-</v>
          </cell>
          <cell r="I1167" t="str">
            <v>CAPTAN</v>
          </cell>
          <cell r="J1167"/>
          <cell r="K1167"/>
          <cell r="L1167"/>
          <cell r="M1167"/>
          <cell r="N1167"/>
          <cell r="O1167"/>
          <cell r="P1167"/>
          <cell r="Q1167"/>
          <cell r="R1167"/>
          <cell r="S1167"/>
          <cell r="T1167"/>
          <cell r="U1167"/>
          <cell r="V1167"/>
          <cell r="W1167"/>
          <cell r="X1167" t="str">
            <v>C9H8Cl3NO2S</v>
          </cell>
        </row>
        <row r="1168">
          <cell r="B1168" t="str">
            <v>1330-70-7</v>
          </cell>
          <cell r="C1168" t="str">
            <v>1330-70-7</v>
          </cell>
          <cell r="D1168"/>
          <cell r="E1168"/>
          <cell r="F1168"/>
          <cell r="G1168"/>
          <cell r="H1168" t="str">
            <v>Octadecanoic acid, hydroxy-</v>
          </cell>
          <cell r="I1168"/>
          <cell r="J1168"/>
          <cell r="K1168"/>
          <cell r="L1168"/>
          <cell r="M1168"/>
          <cell r="N1168"/>
          <cell r="O1168"/>
          <cell r="P1168"/>
          <cell r="Q1168"/>
          <cell r="R1168"/>
          <cell r="S1168"/>
          <cell r="T1168"/>
          <cell r="U1168"/>
          <cell r="V1168"/>
          <cell r="W1168"/>
          <cell r="X1168" t="str">
            <v>C18H36O3</v>
          </cell>
        </row>
        <row r="1169">
          <cell r="B1169" t="str">
            <v>133-07-3</v>
          </cell>
          <cell r="C1169" t="str">
            <v>133-07-3</v>
          </cell>
          <cell r="D1169"/>
          <cell r="E1169"/>
          <cell r="F1169"/>
          <cell r="G1169"/>
          <cell r="H1169" t="str">
            <v xml:space="preserve">Phthalimide, N-[(trichloromethyl)thio]-
N-Trichloromethylthio phthalimide
</v>
          </cell>
          <cell r="I1169" t="str">
            <v>N-(Trichloromethylmercapto) phthalimide
2-[(trichloromethyl)sulfanyl]-1H-isoindole-1,3(2H)-dione
NCMP</v>
          </cell>
          <cell r="J1169"/>
          <cell r="K1169"/>
          <cell r="L1169"/>
          <cell r="M1169"/>
          <cell r="N1169"/>
          <cell r="O1169"/>
          <cell r="P1169"/>
          <cell r="Q1169"/>
          <cell r="R1169"/>
          <cell r="S1169"/>
          <cell r="T1169"/>
          <cell r="U1169"/>
          <cell r="V1169"/>
          <cell r="W1169"/>
          <cell r="X1169" t="str">
            <v>C9H4Cl3NO2S</v>
          </cell>
        </row>
        <row r="1170">
          <cell r="B1170" t="str">
            <v>1330-76-3</v>
          </cell>
          <cell r="C1170" t="str">
            <v>1330-76-3</v>
          </cell>
          <cell r="D1170"/>
          <cell r="E1170"/>
          <cell r="F1170"/>
          <cell r="G1170"/>
          <cell r="H1170" t="str">
            <v>Maleic acid, diisooctyl ester</v>
          </cell>
          <cell r="I1170" t="str">
            <v>Maleic acid, diisooctyl ester
2-Butenedioic acid(Z)-, diisooctyl ester</v>
          </cell>
          <cell r="J1170"/>
          <cell r="K1170"/>
          <cell r="L1170"/>
          <cell r="M1170"/>
          <cell r="N1170"/>
          <cell r="O1170"/>
          <cell r="P1170"/>
          <cell r="Q1170"/>
          <cell r="R1170"/>
          <cell r="S1170"/>
          <cell r="T1170"/>
          <cell r="U1170"/>
          <cell r="V1170"/>
          <cell r="W1170"/>
          <cell r="X1170" t="str">
            <v>C20H36O4</v>
          </cell>
        </row>
        <row r="1171">
          <cell r="B1171" t="str">
            <v>1330-80-9</v>
          </cell>
          <cell r="C1171" t="str">
            <v>1330-80-9</v>
          </cell>
          <cell r="D1171"/>
          <cell r="E1171">
            <v>0</v>
          </cell>
          <cell r="F1171"/>
          <cell r="G1171"/>
          <cell r="H1171" t="str">
            <v>1,2-Propyleneglycol monooleate</v>
          </cell>
          <cell r="I1171" t="str">
            <v>9-Octadecenoic acid (Z)-, monoester with 1,2 propanediol
1,2-Propyleneglycol monooleate</v>
          </cell>
          <cell r="J1171"/>
          <cell r="K1171"/>
          <cell r="L1171"/>
          <cell r="M1171"/>
          <cell r="N1171"/>
          <cell r="O1171"/>
          <cell r="P1171"/>
          <cell r="Q1171"/>
          <cell r="R1171"/>
          <cell r="S1171"/>
          <cell r="T1171"/>
          <cell r="U1171"/>
          <cell r="V1171"/>
          <cell r="W1171"/>
          <cell r="X1171" t="str">
            <v>C21H40O3</v>
          </cell>
        </row>
        <row r="1172">
          <cell r="B1172" t="str">
            <v>133-08-4</v>
          </cell>
          <cell r="C1172" t="str">
            <v>133-08-4</v>
          </cell>
          <cell r="D1172"/>
          <cell r="E1172"/>
          <cell r="F1172"/>
          <cell r="G1172"/>
          <cell r="H1172" t="str">
            <v>Malonic acid, butyl-, diethyl ester</v>
          </cell>
          <cell r="I1172"/>
          <cell r="J1172"/>
          <cell r="K1172" t="str">
            <v>Swiss ordinance</v>
          </cell>
          <cell r="L1172"/>
          <cell r="M1172"/>
          <cell r="N1172"/>
          <cell r="O1172"/>
          <cell r="P1172"/>
          <cell r="Q1172"/>
          <cell r="R1172"/>
          <cell r="S1172"/>
          <cell r="T1172"/>
          <cell r="U1172"/>
          <cell r="V1172"/>
          <cell r="W1172"/>
          <cell r="X1172" t="str">
            <v>C11H20O4</v>
          </cell>
        </row>
        <row r="1173">
          <cell r="B1173" t="str">
            <v>133-14-2</v>
          </cell>
          <cell r="C1173" t="str">
            <v>133-14-2</v>
          </cell>
          <cell r="D1173"/>
          <cell r="E1173">
            <v>0</v>
          </cell>
          <cell r="F1173"/>
          <cell r="G1173"/>
          <cell r="H1173" t="str">
            <v>2,4-Dichlorobenzoyl peroxide</v>
          </cell>
          <cell r="I1173" t="str">
            <v>2,4-DICHLOROBENZOYL PEROXIDE</v>
          </cell>
          <cell r="J1173"/>
          <cell r="K1173"/>
          <cell r="L1173"/>
          <cell r="M1173"/>
          <cell r="N1173"/>
          <cell r="O1173"/>
          <cell r="P1173"/>
          <cell r="Q1173"/>
          <cell r="R1173"/>
          <cell r="S1173"/>
          <cell r="T1173"/>
          <cell r="U1173"/>
          <cell r="V1173"/>
          <cell r="W1173"/>
          <cell r="X1173" t="str">
            <v>C14H6Cl4O4</v>
          </cell>
        </row>
        <row r="1174">
          <cell r="B1174" t="str">
            <v>1331-47-1</v>
          </cell>
          <cell r="C1174" t="str">
            <v>1331-47-1</v>
          </cell>
          <cell r="D1174"/>
          <cell r="E1174"/>
          <cell r="F1174"/>
          <cell r="G1174"/>
          <cell r="H1174" t="str">
            <v>Dichloro-(1,1'-biphenyl)-4,4'-diamine</v>
          </cell>
          <cell r="I1174" t="str">
            <v>Dichlorobenzidine
DCB</v>
          </cell>
          <cell r="J1174"/>
          <cell r="K1174"/>
          <cell r="L1174"/>
          <cell r="M1174"/>
          <cell r="N1174"/>
          <cell r="O1174"/>
          <cell r="P1174"/>
          <cell r="Q1174"/>
          <cell r="R1174"/>
          <cell r="S1174"/>
          <cell r="T1174"/>
          <cell r="U1174"/>
          <cell r="V1174"/>
          <cell r="W1174"/>
          <cell r="X1174" t="str">
            <v>C12H10Cl2N2</v>
          </cell>
        </row>
        <row r="1175">
          <cell r="B1175" t="str">
            <v>1333-07-9</v>
          </cell>
          <cell r="C1175" t="str">
            <v>1333-07-9</v>
          </cell>
          <cell r="D1175"/>
          <cell r="E1175"/>
          <cell r="F1175"/>
          <cell r="G1175"/>
          <cell r="H1175" t="str">
            <v>Toluenesulphonamide
Toluenesulphonamide (Incompletely Defined substance)</v>
          </cell>
          <cell r="I1175"/>
          <cell r="J1175"/>
          <cell r="K1175"/>
          <cell r="L1175"/>
          <cell r="M1175"/>
          <cell r="N1175"/>
          <cell r="O1175"/>
          <cell r="P1175"/>
          <cell r="Q1175"/>
          <cell r="R1175"/>
          <cell r="S1175"/>
          <cell r="T1175"/>
          <cell r="U1175"/>
          <cell r="V1175"/>
          <cell r="W1175"/>
          <cell r="X1175" t="str">
            <v>C7H9NO2S</v>
          </cell>
        </row>
        <row r="1176">
          <cell r="B1176" t="str">
            <v>1333-16-0 and
87139-40-0</v>
          </cell>
          <cell r="C1176" t="e">
            <v>#N/A</v>
          </cell>
          <cell r="D1176"/>
          <cell r="E1176"/>
          <cell r="F1176"/>
          <cell r="G1176"/>
          <cell r="H1176" t="str">
            <v>Bis(hydroxyphenyl)methane (Incompletely defined substance)</v>
          </cell>
          <cell r="I1176" t="str">
            <v>Mixture of Bis(2,2'- and 4,4'- and 2,4'-hydroxyphenyl)methane
Bisphenol F
BPF</v>
          </cell>
          <cell r="J1176"/>
          <cell r="K1176"/>
          <cell r="L1176"/>
          <cell r="M1176"/>
          <cell r="N1176"/>
          <cell r="O1176"/>
          <cell r="P1176"/>
          <cell r="Q1176"/>
          <cell r="R1176"/>
          <cell r="S1176"/>
          <cell r="T1176"/>
          <cell r="U1176"/>
          <cell r="V1176"/>
          <cell r="W1176"/>
          <cell r="X1176" t="str">
            <v>C13H12O2</v>
          </cell>
        </row>
        <row r="1177">
          <cell r="B1177" t="str">
            <v>1333-17-1</v>
          </cell>
          <cell r="C1177" t="str">
            <v>1333-17-1</v>
          </cell>
          <cell r="D1177"/>
          <cell r="E1177"/>
          <cell r="F1177"/>
          <cell r="G1177"/>
          <cell r="H1177" t="str">
            <v>TETRAMETHYLDECYNEDIOL</v>
          </cell>
          <cell r="I1177"/>
          <cell r="J1177"/>
          <cell r="K1177"/>
          <cell r="L1177"/>
          <cell r="M1177"/>
          <cell r="N1177"/>
          <cell r="O1177"/>
          <cell r="P1177"/>
          <cell r="Q1177"/>
          <cell r="R1177"/>
          <cell r="S1177"/>
          <cell r="T1177"/>
          <cell r="U1177"/>
          <cell r="V1177"/>
          <cell r="W1177"/>
          <cell r="X1177" t="str">
            <v>C14H26O2</v>
          </cell>
        </row>
        <row r="1178">
          <cell r="B1178" t="str">
            <v>1333-71-7</v>
          </cell>
          <cell r="C1178" t="str">
            <v>1333-71-7</v>
          </cell>
          <cell r="D1178"/>
          <cell r="E1178"/>
          <cell r="F1178"/>
          <cell r="G1178"/>
          <cell r="H1178" t="str">
            <v>Sorbitol trioleate</v>
          </cell>
          <cell r="I1178"/>
          <cell r="J1178"/>
          <cell r="K1178"/>
          <cell r="L1178"/>
          <cell r="M1178"/>
          <cell r="N1178"/>
          <cell r="O1178"/>
          <cell r="P1178"/>
          <cell r="Q1178"/>
          <cell r="R1178"/>
          <cell r="S1178"/>
          <cell r="T1178"/>
          <cell r="U1178"/>
          <cell r="V1178"/>
          <cell r="W1178"/>
          <cell r="X1178" t="str">
            <v>C60H110O9</v>
          </cell>
        </row>
        <row r="1179">
          <cell r="B1179" t="str">
            <v>133-37-9</v>
          </cell>
          <cell r="C1179" t="str">
            <v>133-37-9</v>
          </cell>
          <cell r="D1179"/>
          <cell r="E1179"/>
          <cell r="F1179"/>
          <cell r="G1179"/>
          <cell r="H1179" t="str">
            <v>Tartaric acid</v>
          </cell>
          <cell r="I1179"/>
          <cell r="J1179"/>
          <cell r="K1179" t="str">
            <v>Swiss ordinance</v>
          </cell>
          <cell r="L1179"/>
          <cell r="M1179"/>
          <cell r="N1179"/>
          <cell r="O1179"/>
          <cell r="P1179"/>
          <cell r="Q1179"/>
          <cell r="R1179"/>
          <cell r="S1179"/>
          <cell r="T1179"/>
          <cell r="U1179"/>
          <cell r="V1179"/>
          <cell r="W1179"/>
          <cell r="X1179" t="str">
            <v>C4H6O6</v>
          </cell>
        </row>
        <row r="1180">
          <cell r="B1180" t="str">
            <v>133-53-9</v>
          </cell>
          <cell r="C1180" t="str">
            <v>133-53-9</v>
          </cell>
          <cell r="D1180"/>
          <cell r="E1180"/>
          <cell r="F1180"/>
          <cell r="G1180"/>
          <cell r="H1180" t="str">
            <v>Phenol, 2,4-dichloro-3,5-dimethyl-</v>
          </cell>
          <cell r="I1180"/>
          <cell r="J1180"/>
          <cell r="K1180"/>
          <cell r="L1180"/>
          <cell r="M1180"/>
          <cell r="N1180"/>
          <cell r="O1180"/>
          <cell r="P1180"/>
          <cell r="Q1180"/>
          <cell r="R1180"/>
          <cell r="S1180"/>
          <cell r="T1180"/>
          <cell r="U1180"/>
          <cell r="V1180"/>
          <cell r="W1180"/>
          <cell r="X1180" t="str">
            <v>C8H8Cl2O</v>
          </cell>
        </row>
        <row r="1181">
          <cell r="B1181" t="str">
            <v>13354-35-3</v>
          </cell>
          <cell r="C1181" t="str">
            <v>13354-35-3</v>
          </cell>
          <cell r="D1181"/>
          <cell r="E1181">
            <v>0</v>
          </cell>
          <cell r="F1181"/>
          <cell r="G1181"/>
          <cell r="H1181" t="str">
            <v>9,10-Anthracenedione, 1-(phenylthio)-</v>
          </cell>
          <cell r="I1181"/>
          <cell r="J1181"/>
          <cell r="K1181"/>
          <cell r="L1181"/>
          <cell r="M1181"/>
          <cell r="N1181"/>
          <cell r="O1181"/>
          <cell r="P1181"/>
          <cell r="Q1181"/>
          <cell r="R1181"/>
          <cell r="S1181"/>
          <cell r="T1181"/>
          <cell r="U1181"/>
          <cell r="V1181"/>
          <cell r="W1181"/>
          <cell r="X1181" t="str">
            <v>C20H12O2S</v>
          </cell>
        </row>
        <row r="1182">
          <cell r="B1182" t="str">
            <v>13361-34-7</v>
          </cell>
          <cell r="C1182" t="str">
            <v>13361-34-7</v>
          </cell>
          <cell r="D1182"/>
          <cell r="E1182">
            <v>0</v>
          </cell>
          <cell r="F1182"/>
          <cell r="G1182"/>
          <cell r="H1182" t="str">
            <v>Acetic acid, cyano-, 2-ethylhexyl ester</v>
          </cell>
          <cell r="I1182"/>
          <cell r="J1182"/>
          <cell r="K1182" t="str">
            <v>Swiss ordinance</v>
          </cell>
          <cell r="L1182"/>
          <cell r="M1182"/>
          <cell r="N1182"/>
          <cell r="O1182"/>
          <cell r="P1182"/>
          <cell r="Q1182"/>
          <cell r="R1182"/>
          <cell r="S1182"/>
          <cell r="T1182"/>
          <cell r="U1182"/>
          <cell r="V1182"/>
          <cell r="W1182"/>
          <cell r="X1182" t="str">
            <v>C11H19NO2</v>
          </cell>
        </row>
        <row r="1183">
          <cell r="B1183" t="str">
            <v>1336-21-6</v>
          </cell>
          <cell r="C1183" t="str">
            <v>1336-21-6</v>
          </cell>
          <cell r="D1183"/>
          <cell r="E1183">
            <v>0</v>
          </cell>
          <cell r="F1183"/>
          <cell r="G1183"/>
          <cell r="H1183" t="str">
            <v>Ammonium hydroxide</v>
          </cell>
          <cell r="I1183" t="str">
            <v>Ammonia, aqueous solution</v>
          </cell>
          <cell r="J1183"/>
          <cell r="K1183"/>
          <cell r="L1183"/>
          <cell r="M1183"/>
          <cell r="N1183"/>
          <cell r="O1183"/>
          <cell r="P1183"/>
          <cell r="Q1183"/>
          <cell r="R1183"/>
          <cell r="S1183"/>
          <cell r="T1183"/>
          <cell r="U1183"/>
          <cell r="V1183"/>
          <cell r="W1183"/>
          <cell r="X1183" t="str">
            <v>H5NO</v>
          </cell>
        </row>
        <row r="1184">
          <cell r="B1184" t="str">
            <v>1338-39-2</v>
          </cell>
          <cell r="C1184" t="str">
            <v>1338-39-2</v>
          </cell>
          <cell r="D1184"/>
          <cell r="E1184"/>
          <cell r="F1184"/>
          <cell r="G1184"/>
          <cell r="H1184" t="str">
            <v>Sorbitan monolaurate</v>
          </cell>
          <cell r="I1184" t="str">
            <v>Sorbitan, monododecanoate
Lauric acid, monoester with sorbitan</v>
          </cell>
          <cell r="J1184"/>
          <cell r="K1184"/>
          <cell r="L1184"/>
          <cell r="M1184"/>
          <cell r="N1184"/>
          <cell r="O1184"/>
          <cell r="P1184"/>
          <cell r="Q1184"/>
          <cell r="R1184"/>
          <cell r="S1184"/>
          <cell r="T1184"/>
          <cell r="U1184"/>
          <cell r="V1184"/>
          <cell r="W1184"/>
          <cell r="X1184" t="str">
            <v>C18H34O6</v>
          </cell>
        </row>
        <row r="1185">
          <cell r="B1185" t="str">
            <v>1338-41-6</v>
          </cell>
          <cell r="C1185" t="str">
            <v>1338-41-6</v>
          </cell>
          <cell r="D1185"/>
          <cell r="E1185"/>
          <cell r="F1185"/>
          <cell r="G1185"/>
          <cell r="H1185" t="str">
            <v>Sorbitan monostearate</v>
          </cell>
          <cell r="I1185" t="str">
            <v>Sorbitan, monooctadecanoate</v>
          </cell>
          <cell r="J1185"/>
          <cell r="K1185"/>
          <cell r="L1185"/>
          <cell r="M1185"/>
          <cell r="N1185"/>
          <cell r="O1185"/>
          <cell r="P1185"/>
          <cell r="Q1185"/>
          <cell r="R1185"/>
          <cell r="S1185"/>
          <cell r="T1185"/>
          <cell r="U1185"/>
          <cell r="V1185"/>
          <cell r="W1185"/>
          <cell r="X1185" t="str">
            <v>C24H46O6</v>
          </cell>
        </row>
        <row r="1186">
          <cell r="B1186" t="str">
            <v>1338-43-8</v>
          </cell>
          <cell r="C1186" t="str">
            <v>1338-43-8</v>
          </cell>
          <cell r="D1186"/>
          <cell r="E1186"/>
          <cell r="F1186"/>
          <cell r="G1186"/>
          <cell r="H1186" t="str">
            <v>Sorbitan monooleate</v>
          </cell>
          <cell r="I1186" t="str">
            <v>Sorbitan, mono-9-octadecenoate, (Z)-</v>
          </cell>
          <cell r="J1186"/>
          <cell r="K1186"/>
          <cell r="L1186"/>
          <cell r="M1186"/>
          <cell r="N1186"/>
          <cell r="O1186"/>
          <cell r="P1186"/>
          <cell r="Q1186"/>
          <cell r="R1186"/>
          <cell r="S1186"/>
          <cell r="T1186"/>
          <cell r="U1186"/>
          <cell r="V1186"/>
          <cell r="W1186"/>
          <cell r="X1186" t="str">
            <v>C24H44O6</v>
          </cell>
        </row>
        <row r="1187">
          <cell r="B1187" t="str">
            <v>13393-93-6</v>
          </cell>
          <cell r="C1187" t="str">
            <v>13393-93-6</v>
          </cell>
          <cell r="D1187"/>
          <cell r="E1187">
            <v>0</v>
          </cell>
          <cell r="F1187"/>
          <cell r="G1187"/>
          <cell r="H1187" t="str">
            <v>1-Phenanthrenemethanol, tetradecahydro-1,4a-dimethyl-7-(1-methylethyl)-,</v>
          </cell>
          <cell r="I1187"/>
          <cell r="J1187"/>
          <cell r="K1187"/>
          <cell r="L1187"/>
          <cell r="M1187"/>
          <cell r="N1187"/>
          <cell r="O1187"/>
          <cell r="P1187"/>
          <cell r="Q1187"/>
          <cell r="R1187"/>
          <cell r="S1187"/>
          <cell r="T1187"/>
          <cell r="U1187"/>
          <cell r="V1187"/>
          <cell r="W1187"/>
          <cell r="X1187" t="str">
            <v>C20H36O</v>
          </cell>
        </row>
        <row r="1188">
          <cell r="B1188" t="str">
            <v>13402-02-3</v>
          </cell>
          <cell r="C1188" t="str">
            <v>13402-02-3</v>
          </cell>
          <cell r="D1188"/>
          <cell r="E1188"/>
          <cell r="F1188"/>
          <cell r="G1188"/>
          <cell r="H1188" t="str">
            <v>Acrylic acid, hexadecyl ester</v>
          </cell>
          <cell r="I1188"/>
          <cell r="J1188"/>
          <cell r="K1188"/>
          <cell r="L1188"/>
          <cell r="M1188"/>
          <cell r="N1188"/>
          <cell r="O1188"/>
          <cell r="P1188"/>
          <cell r="Q1188"/>
          <cell r="R1188"/>
          <cell r="S1188"/>
          <cell r="T1188"/>
          <cell r="U1188"/>
          <cell r="V1188"/>
          <cell r="W1188"/>
          <cell r="X1188" t="str">
            <v>C19H36O2</v>
          </cell>
        </row>
        <row r="1189">
          <cell r="B1189" t="str">
            <v>1341-49-7</v>
          </cell>
          <cell r="C1189" t="str">
            <v>1341-49-7</v>
          </cell>
          <cell r="D1189"/>
          <cell r="E1189"/>
          <cell r="F1189"/>
          <cell r="G1189"/>
          <cell r="H1189" t="str">
            <v>AMMONIUM BIFLUORIDE</v>
          </cell>
          <cell r="I1189"/>
          <cell r="J1189"/>
          <cell r="K1189"/>
          <cell r="L1189"/>
          <cell r="M1189"/>
          <cell r="N1189"/>
          <cell r="O1189"/>
          <cell r="P1189"/>
          <cell r="Q1189"/>
          <cell r="R1189"/>
          <cell r="S1189"/>
          <cell r="T1189"/>
          <cell r="U1189"/>
          <cell r="V1189"/>
          <cell r="W1189"/>
          <cell r="X1189" t="str">
            <v>H5F2N</v>
          </cell>
        </row>
        <row r="1190">
          <cell r="B1190" t="str">
            <v>13419-59-5</v>
          </cell>
          <cell r="C1190" t="str">
            <v>13419-59-5</v>
          </cell>
          <cell r="D1190"/>
          <cell r="E1190"/>
          <cell r="F1190"/>
          <cell r="G1190"/>
          <cell r="H1190" t="str">
            <v>Butanedioic acid, sulfo-, trisodium salt</v>
          </cell>
          <cell r="I1190"/>
          <cell r="J1190"/>
          <cell r="K1190"/>
          <cell r="L1190"/>
          <cell r="M1190"/>
          <cell r="N1190"/>
          <cell r="O1190"/>
          <cell r="P1190"/>
          <cell r="Q1190"/>
          <cell r="R1190"/>
          <cell r="S1190"/>
          <cell r="T1190"/>
          <cell r="U1190"/>
          <cell r="V1190"/>
          <cell r="W1190"/>
          <cell r="X1190" t="str">
            <v>C4H3Na3O7S</v>
          </cell>
        </row>
        <row r="1191">
          <cell r="B1191" t="str">
            <v>13423-15-9</v>
          </cell>
          <cell r="C1191" t="str">
            <v>13423-15-9</v>
          </cell>
          <cell r="D1191"/>
          <cell r="E1191"/>
          <cell r="F1191"/>
          <cell r="G1191"/>
          <cell r="H1191" t="str">
            <v>Furan, tetrahydro 3-methyl</v>
          </cell>
          <cell r="I1191"/>
          <cell r="J1191"/>
          <cell r="K1191"/>
          <cell r="L1191"/>
          <cell r="M1191"/>
          <cell r="N1191"/>
          <cell r="O1191"/>
          <cell r="P1191"/>
          <cell r="Q1191"/>
          <cell r="R1191"/>
          <cell r="S1191"/>
          <cell r="T1191"/>
          <cell r="U1191"/>
          <cell r="V1191"/>
          <cell r="W1191"/>
          <cell r="X1191" t="str">
            <v>C5H10O</v>
          </cell>
        </row>
        <row r="1192">
          <cell r="B1192" t="str">
            <v>13423-78-4</v>
          </cell>
          <cell r="C1192" t="str">
            <v>13423-78-4</v>
          </cell>
          <cell r="D1192"/>
          <cell r="E1192"/>
          <cell r="F1192"/>
          <cell r="G1192"/>
          <cell r="H1192" t="str">
            <v>Phosphorous acid, tris-2-(cyclohexylphenyl) ester</v>
          </cell>
          <cell r="I1192"/>
          <cell r="J1192"/>
          <cell r="K1192"/>
          <cell r="L1192"/>
          <cell r="M1192"/>
          <cell r="N1192"/>
          <cell r="O1192"/>
          <cell r="P1192"/>
          <cell r="Q1192"/>
          <cell r="R1192"/>
          <cell r="S1192"/>
          <cell r="T1192"/>
          <cell r="U1192"/>
          <cell r="V1192"/>
          <cell r="W1192"/>
          <cell r="X1192" t="str">
            <v>C36H45O3P</v>
          </cell>
        </row>
        <row r="1193">
          <cell r="B1193" t="str">
            <v>13429-07-7</v>
          </cell>
          <cell r="C1193" t="str">
            <v>13429-07-7</v>
          </cell>
          <cell r="D1193"/>
          <cell r="E1193"/>
          <cell r="F1193"/>
          <cell r="G1193"/>
          <cell r="H1193" t="str">
            <v>Dipropylene Glycol Methyl Ether (isomer 1)</v>
          </cell>
          <cell r="I1193" t="str">
            <v>METHYL ETHER OF DIPROPYLENE GLYCOL
DPGME isomer (40-50 %), DPM
1-(2-methoxypropoxy) 2-propanol</v>
          </cell>
          <cell r="J1193"/>
          <cell r="K1193"/>
          <cell r="L1193"/>
          <cell r="M1193"/>
          <cell r="N1193"/>
          <cell r="O1193"/>
          <cell r="P1193"/>
          <cell r="Q1193"/>
          <cell r="R1193"/>
          <cell r="S1193"/>
          <cell r="T1193"/>
          <cell r="U1193"/>
          <cell r="V1193"/>
          <cell r="W1193"/>
          <cell r="X1193" t="str">
            <v>C7H16O3</v>
          </cell>
        </row>
        <row r="1194">
          <cell r="B1194" t="str">
            <v>134-32-7</v>
          </cell>
          <cell r="C1194" t="str">
            <v>134-32-7</v>
          </cell>
          <cell r="D1194"/>
          <cell r="E1194">
            <v>0</v>
          </cell>
          <cell r="F1194"/>
          <cell r="G1194"/>
          <cell r="H1194" t="str">
            <v>1-NAPHTHYLAMINE</v>
          </cell>
          <cell r="I1194" t="str">
            <v>1-NAPHTHYLAMINE</v>
          </cell>
          <cell r="J1194"/>
          <cell r="K1194"/>
          <cell r="L1194"/>
          <cell r="M1194"/>
          <cell r="N1194"/>
          <cell r="O1194"/>
          <cell r="P1194"/>
          <cell r="Q1194"/>
          <cell r="R1194"/>
          <cell r="S1194"/>
          <cell r="T1194"/>
          <cell r="U1194"/>
          <cell r="V1194"/>
          <cell r="W1194"/>
          <cell r="X1194" t="str">
            <v>C10H9N</v>
          </cell>
        </row>
        <row r="1195">
          <cell r="B1195" t="str">
            <v>1343-88-0</v>
          </cell>
          <cell r="C1195" t="str">
            <v>1343-88-0</v>
          </cell>
          <cell r="D1195"/>
          <cell r="E1195"/>
          <cell r="F1195"/>
          <cell r="G1195"/>
          <cell r="H1195" t="str">
            <v>Silicic acid, magnesium salt</v>
          </cell>
          <cell r="I1195" t="str">
            <v>Magnesium silicate</v>
          </cell>
          <cell r="J1195"/>
          <cell r="K1195"/>
          <cell r="L1195"/>
          <cell r="M1195"/>
          <cell r="N1195"/>
          <cell r="O1195"/>
          <cell r="P1195"/>
          <cell r="Q1195"/>
          <cell r="R1195"/>
          <cell r="S1195"/>
          <cell r="T1195"/>
          <cell r="U1195"/>
          <cell r="V1195"/>
          <cell r="W1195"/>
          <cell r="X1195" t="str">
            <v>MgO3Si</v>
          </cell>
        </row>
        <row r="1196">
          <cell r="B1196" t="str">
            <v>1343-98-2</v>
          </cell>
          <cell r="C1196" t="str">
            <v>1343-98-2</v>
          </cell>
          <cell r="D1196"/>
          <cell r="E1196"/>
          <cell r="F1196"/>
          <cell r="G1196"/>
          <cell r="H1196" t="str">
            <v>Silicic acid</v>
          </cell>
          <cell r="I1196" t="str">
            <v>SILICIC ACID
See also 85980/86427</v>
          </cell>
          <cell r="J1196"/>
          <cell r="K1196"/>
          <cell r="L1196"/>
          <cell r="M1196"/>
          <cell r="N1196"/>
          <cell r="O1196"/>
          <cell r="P1196"/>
          <cell r="Q1196"/>
          <cell r="R1196"/>
          <cell r="S1196"/>
          <cell r="T1196"/>
          <cell r="U1196"/>
          <cell r="V1196"/>
          <cell r="W1196"/>
          <cell r="X1196" t="str">
            <v>H2O3Si</v>
          </cell>
        </row>
        <row r="1197">
          <cell r="B1197" t="str">
            <v>1344-09-8</v>
          </cell>
          <cell r="C1197" t="str">
            <v>1344-09-8</v>
          </cell>
          <cell r="D1197"/>
          <cell r="E1197"/>
          <cell r="F1197"/>
          <cell r="G1197"/>
          <cell r="H1197" t="str">
            <v>Silicic acid, sodium salt</v>
          </cell>
          <cell r="I1197" t="str">
            <v>SODIUM SILICATE
Sodium-silicate-
Sodium silicate</v>
          </cell>
          <cell r="J1197"/>
          <cell r="K1197"/>
          <cell r="L1197"/>
          <cell r="M1197"/>
          <cell r="N1197"/>
          <cell r="O1197"/>
          <cell r="P1197"/>
          <cell r="Q1197"/>
          <cell r="R1197"/>
          <cell r="S1197"/>
          <cell r="T1197"/>
          <cell r="U1197"/>
          <cell r="V1197"/>
          <cell r="W1197"/>
          <cell r="X1197" t="str">
            <v>HNaO3Si</v>
          </cell>
        </row>
        <row r="1198">
          <cell r="B1198" t="str">
            <v>1344-28-1</v>
          </cell>
          <cell r="C1198" t="str">
            <v>1344-28-1</v>
          </cell>
          <cell r="D1198"/>
          <cell r="E1198"/>
          <cell r="F1198"/>
          <cell r="G1198"/>
          <cell r="H1198" t="str">
            <v>Aluminium oxide</v>
          </cell>
          <cell r="I1198" t="str">
            <v>Aluminum oxide
Aluminium oxide (Al2O3)</v>
          </cell>
          <cell r="J1198"/>
          <cell r="K1198"/>
          <cell r="L1198"/>
          <cell r="M1198"/>
          <cell r="N1198"/>
          <cell r="O1198"/>
          <cell r="P1198"/>
          <cell r="Q1198"/>
          <cell r="R1198"/>
          <cell r="S1198"/>
          <cell r="T1198"/>
          <cell r="U1198"/>
          <cell r="V1198"/>
          <cell r="W1198"/>
          <cell r="X1198" t="str">
            <v>Al2O3</v>
          </cell>
        </row>
        <row r="1199">
          <cell r="B1199" t="str">
            <v>1344-43-0</v>
          </cell>
          <cell r="C1199" t="str">
            <v>1344-43-0</v>
          </cell>
          <cell r="D1199"/>
          <cell r="E1199"/>
          <cell r="F1199"/>
          <cell r="G1199"/>
          <cell r="H1199" t="str">
            <v>Manganese oxide (MnO)</v>
          </cell>
          <cell r="I1199"/>
          <cell r="J1199"/>
          <cell r="K1199"/>
          <cell r="L1199"/>
          <cell r="M1199"/>
          <cell r="N1199"/>
          <cell r="O1199"/>
          <cell r="P1199"/>
          <cell r="Q1199"/>
          <cell r="R1199"/>
          <cell r="S1199"/>
          <cell r="T1199"/>
          <cell r="U1199"/>
          <cell r="V1199"/>
          <cell r="W1199"/>
          <cell r="X1199" t="str">
            <v>MnO</v>
          </cell>
        </row>
        <row r="1200">
          <cell r="B1200" t="str">
            <v>1344-95-2</v>
          </cell>
          <cell r="C1200" t="str">
            <v>1344-95-2</v>
          </cell>
          <cell r="D1200"/>
          <cell r="E1200"/>
          <cell r="F1200"/>
          <cell r="G1200"/>
          <cell r="H1200" t="str">
            <v>CALCIUM SILICATE</v>
          </cell>
          <cell r="I1200"/>
          <cell r="J1200"/>
          <cell r="K1200"/>
          <cell r="L1200"/>
          <cell r="M1200"/>
          <cell r="N1200"/>
          <cell r="O1200"/>
          <cell r="P1200"/>
          <cell r="Q1200"/>
          <cell r="R1200"/>
          <cell r="S1200"/>
          <cell r="T1200"/>
          <cell r="U1200"/>
          <cell r="V1200"/>
          <cell r="W1200"/>
          <cell r="X1200" t="str">
            <v>CaO3Si</v>
          </cell>
        </row>
        <row r="1201">
          <cell r="B1201" t="str">
            <v>13463-41-7</v>
          </cell>
          <cell r="C1201" t="str">
            <v>13463-41-7</v>
          </cell>
          <cell r="D1201"/>
          <cell r="E1201"/>
          <cell r="F1201"/>
          <cell r="G1201"/>
          <cell r="H1201" t="str">
            <v>Zinc, bis(1-hydroxy-2(1H)-pyridinethionato)-</v>
          </cell>
          <cell r="I1201"/>
          <cell r="J1201"/>
          <cell r="K1201"/>
          <cell r="L1201"/>
          <cell r="M1201"/>
          <cell r="N1201"/>
          <cell r="O1201"/>
          <cell r="P1201"/>
          <cell r="Q1201"/>
          <cell r="R1201"/>
          <cell r="S1201"/>
          <cell r="T1201"/>
          <cell r="U1201"/>
          <cell r="V1201"/>
          <cell r="W1201"/>
          <cell r="X1201" t="str">
            <v>C10H8N2O2S2Zn</v>
          </cell>
        </row>
        <row r="1202">
          <cell r="B1202" t="str">
            <v>13463-67-7</v>
          </cell>
          <cell r="C1202" t="e">
            <v>#N/A</v>
          </cell>
          <cell r="D1202"/>
          <cell r="E1202"/>
          <cell r="F1202"/>
          <cell r="G1202"/>
          <cell r="H1202" t="str">
            <v>Titanium dioxide</v>
          </cell>
          <cell r="I1202" t="str">
            <v>C.I. Pigment White 6
 TiO2
Titanium oxide</v>
          </cell>
          <cell r="J1202"/>
          <cell r="K1202"/>
          <cell r="L1202"/>
          <cell r="M1202"/>
          <cell r="N1202"/>
          <cell r="O1202"/>
          <cell r="P1202"/>
          <cell r="Q1202"/>
          <cell r="R1202"/>
          <cell r="S1202"/>
          <cell r="T1202"/>
          <cell r="U1202"/>
          <cell r="V1202"/>
          <cell r="W1202"/>
          <cell r="X1202" t="str">
            <v>O2Ti</v>
          </cell>
        </row>
        <row r="1203">
          <cell r="B1203" t="str">
            <v>13466-78-9</v>
          </cell>
          <cell r="C1203" t="str">
            <v>13466-78-9</v>
          </cell>
          <cell r="D1203"/>
          <cell r="E1203">
            <v>0</v>
          </cell>
          <cell r="F1203"/>
          <cell r="G1203"/>
          <cell r="H1203" t="str">
            <v>3-Carene</v>
          </cell>
          <cell r="I1203"/>
          <cell r="J1203"/>
          <cell r="K1203" t="str">
            <v>Swiss ordinance</v>
          </cell>
          <cell r="L1203"/>
          <cell r="M1203"/>
          <cell r="N1203"/>
          <cell r="O1203"/>
          <cell r="P1203"/>
          <cell r="Q1203"/>
          <cell r="R1203"/>
          <cell r="S1203"/>
          <cell r="T1203"/>
          <cell r="U1203"/>
          <cell r="V1203"/>
          <cell r="W1203"/>
          <cell r="X1203" t="str">
            <v>C10H16</v>
          </cell>
        </row>
        <row r="1204">
          <cell r="B1204" t="str">
            <v>134701-20-5</v>
          </cell>
          <cell r="C1204" t="str">
            <v>134701-20-5</v>
          </cell>
          <cell r="D1204"/>
          <cell r="E1204"/>
          <cell r="F1204"/>
          <cell r="G1204"/>
          <cell r="H1204" t="str">
            <v>Phenol, 2,4-dimethyl 6-(1-methylpentadecyl)</v>
          </cell>
          <cell r="I1204" t="str">
            <v>2,4-DIMETHYL-6-(1-METHYLPENTADECYL)PHENOL
Irganox 1141</v>
          </cell>
          <cell r="J1204"/>
          <cell r="K1204"/>
          <cell r="L1204"/>
          <cell r="M1204"/>
          <cell r="N1204"/>
          <cell r="O1204"/>
          <cell r="P1204"/>
          <cell r="Q1204"/>
          <cell r="R1204"/>
          <cell r="S1204"/>
          <cell r="T1204"/>
          <cell r="U1204"/>
          <cell r="V1204"/>
          <cell r="W1204"/>
          <cell r="X1204" t="str">
            <v>C24H42O</v>
          </cell>
        </row>
        <row r="1205">
          <cell r="B1205" t="str">
            <v>13472-08-7</v>
          </cell>
          <cell r="C1205" t="str">
            <v>13472-08-7</v>
          </cell>
          <cell r="D1205"/>
          <cell r="E1205"/>
          <cell r="F1205"/>
          <cell r="G1205"/>
          <cell r="H1205" t="str">
            <v>Butanenitrile, 2,2'-azobis[2-methyl-</v>
          </cell>
          <cell r="I1205" t="str">
            <v>2,2'-azobis(2-methylbutyronitrile)</v>
          </cell>
          <cell r="J1205"/>
          <cell r="K1205"/>
          <cell r="L1205"/>
          <cell r="M1205"/>
          <cell r="N1205"/>
          <cell r="O1205"/>
          <cell r="P1205"/>
          <cell r="Q1205"/>
          <cell r="R1205"/>
          <cell r="S1205"/>
          <cell r="T1205"/>
          <cell r="U1205"/>
          <cell r="V1205"/>
          <cell r="W1205"/>
          <cell r="X1205" t="str">
            <v>C10H16N4</v>
          </cell>
        </row>
        <row r="1206">
          <cell r="B1206" t="str">
            <v>13473-26-2</v>
          </cell>
          <cell r="C1206" t="str">
            <v>13473-26-2</v>
          </cell>
          <cell r="D1206"/>
          <cell r="E1206"/>
          <cell r="F1206"/>
          <cell r="G1206"/>
          <cell r="H1206" t="str">
            <v>Solvent Red 48</v>
          </cell>
          <cell r="I1206"/>
          <cell r="J1206"/>
          <cell r="K1206"/>
          <cell r="L1206"/>
          <cell r="M1206"/>
          <cell r="N1206"/>
          <cell r="O1206"/>
          <cell r="P1206"/>
          <cell r="Q1206"/>
          <cell r="R1206"/>
          <cell r="S1206"/>
          <cell r="T1206"/>
          <cell r="U1206"/>
          <cell r="V1206"/>
          <cell r="W1206"/>
          <cell r="X1206" t="str">
            <v>C20H4Br4Cl4O5</v>
          </cell>
        </row>
        <row r="1207">
          <cell r="B1207" t="str">
            <v>13474-96-9</v>
          </cell>
          <cell r="C1207" t="str">
            <v>13474-96-9</v>
          </cell>
          <cell r="D1207"/>
          <cell r="E1207"/>
          <cell r="F1207"/>
          <cell r="G1207"/>
          <cell r="H1207" t="str">
            <v>Heptakis(dipropyleneglycol) triphosphite</v>
          </cell>
          <cell r="I1207" t="str">
            <v>Weston PTP (Addivant)</v>
          </cell>
          <cell r="J1207"/>
          <cell r="K1207"/>
          <cell r="L1207"/>
          <cell r="M1207"/>
          <cell r="N1207"/>
          <cell r="O1207"/>
          <cell r="P1207"/>
          <cell r="Q1207"/>
          <cell r="R1207"/>
          <cell r="S1207"/>
          <cell r="T1207"/>
          <cell r="U1207"/>
          <cell r="V1207"/>
          <cell r="W1207"/>
          <cell r="X1207" t="str">
            <v>C42H89O18P3</v>
          </cell>
        </row>
        <row r="1208">
          <cell r="B1208" t="str">
            <v>13475-82-6</v>
          </cell>
          <cell r="C1208" t="str">
            <v>13475-82-6</v>
          </cell>
          <cell r="D1208"/>
          <cell r="E1208">
            <v>0</v>
          </cell>
          <cell r="F1208"/>
          <cell r="G1208"/>
          <cell r="H1208" t="str">
            <v>2,2,4,6,6-pentamethyl heptane</v>
          </cell>
          <cell r="I1208" t="str">
            <v>Main isomer (83%) of Isododecane</v>
          </cell>
          <cell r="J1208"/>
          <cell r="K1208"/>
          <cell r="L1208"/>
          <cell r="M1208"/>
          <cell r="N1208"/>
          <cell r="O1208"/>
          <cell r="P1208"/>
          <cell r="Q1208"/>
          <cell r="R1208"/>
          <cell r="S1208"/>
          <cell r="T1208"/>
          <cell r="U1208"/>
          <cell r="V1208"/>
          <cell r="W1208"/>
          <cell r="X1208" t="str">
            <v>C12H26</v>
          </cell>
        </row>
        <row r="1209">
          <cell r="B1209" t="str">
            <v>134-81-6</v>
          </cell>
          <cell r="C1209" t="str">
            <v>134-81-6</v>
          </cell>
          <cell r="D1209"/>
          <cell r="E1209">
            <v>0</v>
          </cell>
          <cell r="F1209"/>
          <cell r="G1209"/>
          <cell r="H1209" t="str">
            <v>1,2-Diphenyl ethanedione</v>
          </cell>
          <cell r="I1209" t="str">
            <v>1,2-diphenyl ethane-1,2-dione
Benzil
Esacure KBO
Deleted CAS 16510-35-3</v>
          </cell>
          <cell r="J1209"/>
          <cell r="K1209"/>
          <cell r="L1209"/>
          <cell r="M1209"/>
          <cell r="N1209"/>
          <cell r="O1209"/>
          <cell r="P1209"/>
          <cell r="Q1209"/>
          <cell r="R1209"/>
          <cell r="S1209"/>
          <cell r="T1209"/>
          <cell r="U1209"/>
          <cell r="V1209"/>
          <cell r="W1209"/>
          <cell r="X1209" t="str">
            <v>C14H10O2</v>
          </cell>
        </row>
        <row r="1210">
          <cell r="B1210" t="str">
            <v>13497-18-2</v>
          </cell>
          <cell r="C1210" t="str">
            <v>13497-18-2</v>
          </cell>
          <cell r="D1210"/>
          <cell r="E1210">
            <v>0</v>
          </cell>
          <cell r="F1210"/>
          <cell r="G1210"/>
          <cell r="H1210" t="str">
            <v>3,13-Dioxa-8-aza-4,12-disilapentadecane, 4,4,12,12-tetraethoxy-</v>
          </cell>
          <cell r="I1210"/>
          <cell r="J1210"/>
          <cell r="K1210"/>
          <cell r="L1210"/>
          <cell r="M1210"/>
          <cell r="N1210"/>
          <cell r="O1210"/>
          <cell r="P1210"/>
          <cell r="Q1210"/>
          <cell r="R1210"/>
          <cell r="S1210"/>
          <cell r="T1210"/>
          <cell r="U1210"/>
          <cell r="V1210"/>
          <cell r="W1210"/>
          <cell r="X1210" t="str">
            <v>C18H43NO6Si2</v>
          </cell>
        </row>
        <row r="1211">
          <cell r="B1211" t="str">
            <v>13515-40-7</v>
          </cell>
          <cell r="C1211" t="str">
            <v>13515-40-7</v>
          </cell>
          <cell r="D1211"/>
          <cell r="E1211"/>
          <cell r="F1211"/>
          <cell r="G1211"/>
          <cell r="H1211" t="str">
            <v>Pigment Yellow 73</v>
          </cell>
          <cell r="I1211"/>
          <cell r="J1211"/>
          <cell r="K1211"/>
          <cell r="L1211"/>
          <cell r="M1211"/>
          <cell r="N1211"/>
          <cell r="O1211"/>
          <cell r="P1211"/>
          <cell r="Q1211"/>
          <cell r="R1211"/>
          <cell r="S1211"/>
          <cell r="T1211"/>
          <cell r="U1211"/>
          <cell r="V1211"/>
          <cell r="W1211"/>
          <cell r="X1211" t="str">
            <v>C17H15ClN4O5</v>
          </cell>
        </row>
        <row r="1212">
          <cell r="B1212" t="str">
            <v>135-19-3</v>
          </cell>
          <cell r="C1212" t="str">
            <v>135-19-3</v>
          </cell>
          <cell r="D1212"/>
          <cell r="E1212">
            <v>0</v>
          </cell>
          <cell r="F1212"/>
          <cell r="G1212"/>
          <cell r="H1212" t="str">
            <v>2-Naphthol
BETA-NAPHTHOL</v>
          </cell>
          <cell r="I1212"/>
          <cell r="J1212"/>
          <cell r="K1212"/>
          <cell r="L1212"/>
          <cell r="M1212"/>
          <cell r="N1212"/>
          <cell r="O1212"/>
          <cell r="P1212"/>
          <cell r="Q1212"/>
          <cell r="R1212"/>
          <cell r="S1212"/>
          <cell r="T1212"/>
          <cell r="U1212"/>
          <cell r="V1212"/>
          <cell r="W1212"/>
          <cell r="X1212" t="str">
            <v>C10H8O</v>
          </cell>
        </row>
        <row r="1213">
          <cell r="B1213" t="str">
            <v>13531-52-7</v>
          </cell>
          <cell r="C1213" t="str">
            <v>13531-52-7</v>
          </cell>
          <cell r="D1213"/>
          <cell r="E1213"/>
          <cell r="F1213"/>
          <cell r="G1213"/>
          <cell r="H1213" t="str">
            <v>N-(2-aminoethyl) 1,3-diaminopropane
1,3-Propanediamine, [N-2-aminoethyl)]-</v>
          </cell>
          <cell r="I1213" t="str">
            <v>N-(2-AMINOETHYL)-1,3-PROPANEDIAMINE</v>
          </cell>
          <cell r="J1213"/>
          <cell r="K1213"/>
          <cell r="L1213"/>
          <cell r="M1213"/>
          <cell r="N1213"/>
          <cell r="O1213"/>
          <cell r="P1213"/>
          <cell r="Q1213"/>
          <cell r="R1213"/>
          <cell r="S1213"/>
          <cell r="T1213"/>
          <cell r="U1213"/>
          <cell r="V1213"/>
          <cell r="W1213"/>
          <cell r="X1213" t="str">
            <v>C5H15N3</v>
          </cell>
        </row>
        <row r="1214">
          <cell r="B1214" t="str">
            <v>13533-05-6</v>
          </cell>
          <cell r="C1214" t="str">
            <v>13533-05-6</v>
          </cell>
          <cell r="D1214"/>
          <cell r="E1214"/>
          <cell r="F1214"/>
          <cell r="G1214"/>
          <cell r="H1214" t="str">
            <v>Acrylic acid, monoester with diethyleneglycol</v>
          </cell>
          <cell r="I1214"/>
          <cell r="J1214"/>
          <cell r="K1214"/>
          <cell r="L1214"/>
          <cell r="M1214"/>
          <cell r="N1214"/>
          <cell r="O1214"/>
          <cell r="P1214"/>
          <cell r="Q1214"/>
          <cell r="R1214"/>
          <cell r="S1214"/>
          <cell r="T1214"/>
          <cell r="U1214"/>
          <cell r="V1214"/>
          <cell r="W1214"/>
          <cell r="X1214" t="str">
            <v>C7H12O4</v>
          </cell>
        </row>
        <row r="1215">
          <cell r="B1215" t="str">
            <v>135-57-9</v>
          </cell>
          <cell r="C1215" t="str">
            <v>135-57-9</v>
          </cell>
          <cell r="D1215"/>
          <cell r="E1215">
            <v>0</v>
          </cell>
          <cell r="F1215"/>
          <cell r="G1215"/>
          <cell r="H1215" t="str">
            <v>2,2'-Dibenzamidodiphenyl disulphide</v>
          </cell>
          <cell r="I1215" t="str">
            <v>2,2'-DIBENZOYLAMINODIPHENYL DISULFIDE
Benzamide, N,N'-(dithiodi-2,1-phenylene)bis-</v>
          </cell>
          <cell r="J1215"/>
          <cell r="K1215"/>
          <cell r="L1215"/>
          <cell r="M1215"/>
          <cell r="N1215"/>
          <cell r="O1215"/>
          <cell r="P1215"/>
          <cell r="Q1215"/>
          <cell r="R1215"/>
          <cell r="S1215"/>
          <cell r="T1215"/>
          <cell r="U1215"/>
          <cell r="V1215"/>
          <cell r="W1215"/>
          <cell r="X1215" t="str">
            <v>C26H20N2O2S2</v>
          </cell>
        </row>
        <row r="1216">
          <cell r="B1216" t="str">
            <v>13560-49-1</v>
          </cell>
          <cell r="C1216" t="str">
            <v>13560-49-1</v>
          </cell>
          <cell r="D1216"/>
          <cell r="E1216">
            <v>0</v>
          </cell>
          <cell r="F1216"/>
          <cell r="G1216"/>
          <cell r="H1216" t="str">
            <v>3-​Aminocrotonic acid, diester with thiobis (2-​hydroxyethyl) ether</v>
          </cell>
          <cell r="I1216" t="str">
            <v>Thiobis(ethyleneglycol 3-aminoCrotonate)
3-Aminocrotonic acid, diester with thiobis (2-hydroxyethyl) ether</v>
          </cell>
          <cell r="J1216"/>
          <cell r="K1216"/>
          <cell r="L1216"/>
          <cell r="M1216"/>
          <cell r="N1216"/>
          <cell r="O1216"/>
          <cell r="P1216"/>
          <cell r="Q1216"/>
          <cell r="R1216"/>
          <cell r="S1216"/>
          <cell r="T1216"/>
          <cell r="U1216"/>
          <cell r="V1216"/>
          <cell r="W1216"/>
          <cell r="X1216" t="str">
            <v>C12H20N2O4S</v>
          </cell>
        </row>
        <row r="1217">
          <cell r="B1217" t="str">
            <v>13588-28-8</v>
          </cell>
          <cell r="C1217" t="str">
            <v>13588-28-8</v>
          </cell>
          <cell r="D1217"/>
          <cell r="E1217"/>
          <cell r="F1217"/>
          <cell r="G1217"/>
          <cell r="H1217" t="str">
            <v>Dipropylene Glycol Methyl Ether (isomer 4)</v>
          </cell>
          <cell r="I1217" t="str">
            <v>METHYL ETHER OF DIPROPYLENE GLYCOL
DPGME isomer (2-5 %), DPM
2-(2-methoxypropoxy) 1-propanol</v>
          </cell>
          <cell r="J1217"/>
          <cell r="K1217"/>
          <cell r="L1217"/>
          <cell r="M1217"/>
          <cell r="N1217"/>
          <cell r="O1217"/>
          <cell r="P1217"/>
          <cell r="Q1217"/>
          <cell r="R1217"/>
          <cell r="S1217"/>
          <cell r="T1217"/>
          <cell r="U1217"/>
          <cell r="V1217"/>
          <cell r="W1217"/>
          <cell r="X1217" t="str">
            <v>C7H16O3</v>
          </cell>
        </row>
        <row r="1218">
          <cell r="B1218" t="str">
            <v>135-88-6</v>
          </cell>
          <cell r="C1218" t="str">
            <v>135-88-6</v>
          </cell>
          <cell r="D1218"/>
          <cell r="E1218"/>
          <cell r="F1218"/>
          <cell r="G1218"/>
          <cell r="H1218" t="str">
            <v>PHENYL-BETA-NAPTHYLAMINE (FREE OF BETA-NAPTHYLAMINE)</v>
          </cell>
          <cell r="I1218"/>
          <cell r="J1218"/>
          <cell r="K1218"/>
          <cell r="L1218"/>
          <cell r="M1218"/>
          <cell r="N1218"/>
          <cell r="O1218"/>
          <cell r="P1218"/>
          <cell r="Q1218"/>
          <cell r="R1218"/>
          <cell r="S1218"/>
          <cell r="T1218"/>
          <cell r="U1218"/>
          <cell r="V1218"/>
          <cell r="W1218"/>
          <cell r="X1218" t="str">
            <v>C16H13N</v>
          </cell>
        </row>
        <row r="1219">
          <cell r="B1219" t="str">
            <v>13590-97-1</v>
          </cell>
          <cell r="C1219" t="str">
            <v>13590-97-1</v>
          </cell>
          <cell r="D1219"/>
          <cell r="E1219"/>
          <cell r="F1219"/>
          <cell r="G1219"/>
          <cell r="H1219" t="str">
            <v>Guanidine, dodecyl-, monohydrochloride</v>
          </cell>
          <cell r="I1219" t="str">
            <v>N-DODECYLGUANIDINE HYDROCHLORIDE</v>
          </cell>
          <cell r="J1219"/>
          <cell r="K1219"/>
          <cell r="L1219"/>
          <cell r="M1219"/>
          <cell r="N1219"/>
          <cell r="O1219"/>
          <cell r="P1219"/>
          <cell r="Q1219"/>
          <cell r="R1219"/>
          <cell r="S1219"/>
          <cell r="T1219"/>
          <cell r="U1219"/>
          <cell r="V1219"/>
          <cell r="W1219"/>
          <cell r="X1219" t="str">
            <v>C13H30ClN3</v>
          </cell>
        </row>
        <row r="1220">
          <cell r="B1220" t="str">
            <v>13598-36-2</v>
          </cell>
          <cell r="C1220" t="str">
            <v>13598-36-2</v>
          </cell>
          <cell r="D1220"/>
          <cell r="E1220"/>
          <cell r="F1220"/>
          <cell r="G1220"/>
          <cell r="H1220" t="str">
            <v>Phosphonic acid</v>
          </cell>
          <cell r="I1220"/>
          <cell r="J1220"/>
          <cell r="K1220"/>
          <cell r="L1220"/>
          <cell r="M1220"/>
          <cell r="N1220"/>
          <cell r="O1220"/>
          <cell r="P1220"/>
          <cell r="Q1220"/>
          <cell r="R1220"/>
          <cell r="S1220"/>
          <cell r="T1220"/>
          <cell r="U1220"/>
          <cell r="V1220"/>
          <cell r="W1220"/>
          <cell r="X1220" t="str">
            <v>H3O3P</v>
          </cell>
        </row>
        <row r="1221">
          <cell r="B1221" t="str">
            <v>136-23-2</v>
          </cell>
          <cell r="C1221" t="str">
            <v>136-23-2</v>
          </cell>
          <cell r="D1221"/>
          <cell r="E1221"/>
          <cell r="F1221"/>
          <cell r="G1221"/>
          <cell r="H1221" t="str">
            <v>Zinc, bis(dibutyldithiocarbamato)-
Dibutyldithiocarbamic acid, zinc salt</v>
          </cell>
          <cell r="I1221" t="str">
            <v>ZINC DIBUTYLDITHIOCARBAMATE
Dibutyldithiocarbamic acid, zinc salt
Zinc dibutyldithiocarbamate</v>
          </cell>
          <cell r="J1221"/>
          <cell r="K1221"/>
          <cell r="L1221"/>
          <cell r="M1221"/>
          <cell r="N1221"/>
          <cell r="O1221"/>
          <cell r="P1221"/>
          <cell r="Q1221"/>
          <cell r="R1221"/>
          <cell r="S1221"/>
          <cell r="T1221"/>
          <cell r="U1221"/>
          <cell r="V1221"/>
          <cell r="W1221"/>
          <cell r="X1221" t="str">
            <v>C18H36N2S4Zn</v>
          </cell>
        </row>
        <row r="1222">
          <cell r="B1222" t="str">
            <v>136-26-5</v>
          </cell>
          <cell r="C1222" t="str">
            <v>136-26-5</v>
          </cell>
          <cell r="D1222"/>
          <cell r="E1222"/>
          <cell r="F1222"/>
          <cell r="G1222"/>
          <cell r="H1222" t="str">
            <v>N,N-Bis(2-hydroxyethyl)decanamide</v>
          </cell>
          <cell r="I1222"/>
          <cell r="J1222"/>
          <cell r="K1222"/>
          <cell r="L1222"/>
          <cell r="M1222"/>
          <cell r="N1222"/>
          <cell r="O1222"/>
          <cell r="P1222"/>
          <cell r="Q1222"/>
          <cell r="R1222"/>
          <cell r="S1222"/>
          <cell r="T1222"/>
          <cell r="U1222"/>
          <cell r="V1222"/>
          <cell r="W1222"/>
          <cell r="X1222" t="str">
            <v>C14H29NO3</v>
          </cell>
        </row>
        <row r="1223">
          <cell r="B1223" t="str">
            <v>136-30-1</v>
          </cell>
          <cell r="C1223" t="str">
            <v>136-30-1</v>
          </cell>
          <cell r="D1223"/>
          <cell r="E1223"/>
          <cell r="F1223"/>
          <cell r="G1223"/>
          <cell r="H1223" t="str">
            <v>Dibutyldithiocarbamic acid, sodium salt</v>
          </cell>
          <cell r="I1223" t="str">
            <v>SODIUM DIBUTYLDITHIOCARBAMATE</v>
          </cell>
          <cell r="J1223"/>
          <cell r="K1223"/>
          <cell r="L1223"/>
          <cell r="M1223"/>
          <cell r="N1223"/>
          <cell r="O1223"/>
          <cell r="P1223"/>
          <cell r="Q1223"/>
          <cell r="R1223"/>
          <cell r="S1223"/>
          <cell r="T1223"/>
          <cell r="U1223"/>
          <cell r="V1223"/>
          <cell r="W1223"/>
          <cell r="X1223" t="str">
            <v>C9H18NNaS2</v>
          </cell>
        </row>
        <row r="1224">
          <cell r="B1224" t="str">
            <v>136-36-7</v>
          </cell>
          <cell r="C1224" t="str">
            <v>136-36-7</v>
          </cell>
          <cell r="D1224"/>
          <cell r="E1224"/>
          <cell r="F1224"/>
          <cell r="G1224"/>
          <cell r="H1224" t="str">
            <v>Benzoic acid, 3-hydroxyphenyl ester</v>
          </cell>
          <cell r="I1224" t="str">
            <v>RESORCINOL MONOBENZOATE</v>
          </cell>
          <cell r="J1224"/>
          <cell r="K1224"/>
          <cell r="L1224"/>
          <cell r="M1224"/>
          <cell r="N1224"/>
          <cell r="O1224"/>
          <cell r="P1224"/>
          <cell r="Q1224"/>
          <cell r="R1224"/>
          <cell r="S1224"/>
          <cell r="T1224"/>
          <cell r="U1224"/>
          <cell r="V1224"/>
          <cell r="W1224"/>
          <cell r="X1224" t="str">
            <v>C13H10O3</v>
          </cell>
        </row>
        <row r="1225">
          <cell r="B1225" t="str">
            <v>13641-96-8</v>
          </cell>
          <cell r="C1225" t="str">
            <v>13641-96-8</v>
          </cell>
          <cell r="D1225"/>
          <cell r="E1225">
            <v>0</v>
          </cell>
          <cell r="F1225"/>
          <cell r="G1225"/>
          <cell r="H1225" t="str">
            <v>Acrylic acid, 2-isocyanatoethyl ester</v>
          </cell>
          <cell r="I1225" t="str">
            <v>2-Propenoic acid 2-isocyanatoethyl ester
2-(Acryloyloxy)ethyl Isocyanate
Karenz AOI (Showa Denko K.K.)</v>
          </cell>
          <cell r="J1225"/>
          <cell r="K1225"/>
          <cell r="L1225"/>
          <cell r="M1225"/>
          <cell r="N1225"/>
          <cell r="O1225"/>
          <cell r="P1225"/>
          <cell r="Q1225"/>
          <cell r="R1225"/>
          <cell r="S1225"/>
          <cell r="T1225"/>
          <cell r="U1225"/>
          <cell r="V1225"/>
          <cell r="W1225"/>
          <cell r="X1225" t="str">
            <v>C6H7NO3</v>
          </cell>
        </row>
        <row r="1226">
          <cell r="B1226" t="str">
            <v>136-51-6</v>
          </cell>
          <cell r="C1226" t="str">
            <v>136-51-6</v>
          </cell>
          <cell r="D1226"/>
          <cell r="E1226">
            <v>0</v>
          </cell>
          <cell r="F1226"/>
          <cell r="G1226"/>
          <cell r="H1226" t="str">
            <v>2-Ethylhexanoic acid, calcium salt</v>
          </cell>
          <cell r="I1226" t="str">
            <v>CALCIUM 2-ETHYLHEXOATE</v>
          </cell>
          <cell r="J1226"/>
          <cell r="K1226"/>
          <cell r="L1226"/>
          <cell r="M1226"/>
          <cell r="N1226"/>
          <cell r="O1226"/>
          <cell r="P1226"/>
          <cell r="Q1226"/>
          <cell r="R1226"/>
          <cell r="S1226"/>
          <cell r="T1226"/>
          <cell r="U1226"/>
          <cell r="V1226"/>
          <cell r="W1226"/>
          <cell r="X1226" t="str">
            <v>C16H30CaO4</v>
          </cell>
        </row>
        <row r="1227">
          <cell r="B1227" t="str">
            <v>136-60-7</v>
          </cell>
          <cell r="C1227" t="str">
            <v>136-60-7</v>
          </cell>
          <cell r="D1227"/>
          <cell r="E1227"/>
          <cell r="F1227"/>
          <cell r="G1227"/>
          <cell r="H1227" t="str">
            <v>Benzoic acid, butyl ester</v>
          </cell>
          <cell r="I1227" t="str">
            <v>Butyl benzoate</v>
          </cell>
          <cell r="J1227"/>
          <cell r="K1227"/>
          <cell r="L1227"/>
          <cell r="M1227"/>
          <cell r="N1227"/>
          <cell r="O1227"/>
          <cell r="P1227"/>
          <cell r="Q1227"/>
          <cell r="R1227"/>
          <cell r="S1227"/>
          <cell r="T1227"/>
          <cell r="U1227"/>
          <cell r="V1227"/>
          <cell r="W1227"/>
          <cell r="X1227" t="str">
            <v>C11H14O2</v>
          </cell>
        </row>
        <row r="1228">
          <cell r="B1228" t="str">
            <v>13674-84-5</v>
          </cell>
          <cell r="C1228" t="str">
            <v>13674-84-5</v>
          </cell>
          <cell r="D1228"/>
          <cell r="E1228"/>
          <cell r="F1228"/>
          <cell r="G1228"/>
          <cell r="H1228" t="str">
            <v>Phosphoric acid, tri(1-chloro-2-propyl) ester</v>
          </cell>
          <cell r="I1228" t="str">
            <v>Tris(Chloropropyl) Phosphate
Tris(1-chloro-2-propyl) phosphate
TCPP
Antiblaze 80
Fyrol PCF
Major impurities are bis(1-chloro-2-propyl)-2-chloropropyl phosphate (20-30%) and bis(2-chloropropyl)-1-chloro-2-propyl phosphate (3-5%).</v>
          </cell>
          <cell r="J1228"/>
          <cell r="K1228"/>
          <cell r="L1228"/>
          <cell r="M1228"/>
          <cell r="N1228"/>
          <cell r="O1228"/>
          <cell r="P1228"/>
          <cell r="Q1228"/>
          <cell r="R1228"/>
          <cell r="S1228"/>
          <cell r="T1228"/>
          <cell r="U1228"/>
          <cell r="V1228"/>
          <cell r="W1228"/>
          <cell r="X1228" t="str">
            <v>C9H18Cl3O4P</v>
          </cell>
        </row>
        <row r="1229">
          <cell r="B1229" t="str">
            <v>136-84-5</v>
          </cell>
          <cell r="C1229" t="str">
            <v>136-84-5</v>
          </cell>
          <cell r="D1229"/>
          <cell r="E1229">
            <v>0</v>
          </cell>
          <cell r="F1229"/>
          <cell r="G1229"/>
          <cell r="H1229" t="str">
            <v>2-Imidazolidinone, 1,3-bis(hydroxymethyl)-
DIMETHYLOL ETHYLENE UREA</v>
          </cell>
          <cell r="I1229"/>
          <cell r="J1229"/>
          <cell r="K1229"/>
          <cell r="L1229"/>
          <cell r="M1229"/>
          <cell r="N1229"/>
          <cell r="O1229"/>
          <cell r="P1229"/>
          <cell r="Q1229"/>
          <cell r="R1229"/>
          <cell r="S1229"/>
          <cell r="T1229"/>
          <cell r="U1229"/>
          <cell r="V1229"/>
          <cell r="W1229"/>
          <cell r="X1229" t="str">
            <v>C5H10N2O3</v>
          </cell>
        </row>
        <row r="1230">
          <cell r="B1230" t="str">
            <v>136-85-6</v>
          </cell>
          <cell r="C1230" t="str">
            <v>136-85-6</v>
          </cell>
          <cell r="D1230"/>
          <cell r="E1230">
            <v>0</v>
          </cell>
          <cell r="F1230"/>
          <cell r="G1230"/>
          <cell r="H1230" t="str">
            <v>1H-Benzotriazole, 5-methyl-</v>
          </cell>
          <cell r="I1230"/>
          <cell r="J1230"/>
          <cell r="K1230" t="str">
            <v>Swiss ordinance</v>
          </cell>
          <cell r="L1230"/>
          <cell r="M1230"/>
          <cell r="N1230"/>
          <cell r="O1230"/>
          <cell r="P1230"/>
          <cell r="Q1230"/>
          <cell r="R1230"/>
          <cell r="S1230"/>
          <cell r="T1230"/>
          <cell r="U1230"/>
          <cell r="V1230"/>
          <cell r="W1230"/>
          <cell r="X1230" t="str">
            <v>C7H7N3</v>
          </cell>
        </row>
        <row r="1231">
          <cell r="B1231" t="str">
            <v>13686-66-3</v>
          </cell>
          <cell r="C1231" t="str">
            <v>13686-66-3</v>
          </cell>
          <cell r="D1231"/>
          <cell r="E1231"/>
          <cell r="F1231"/>
          <cell r="G1231"/>
          <cell r="H1231" t="str">
            <v>Silylamine, N,N-diethyl-1,1-dimethyl-</v>
          </cell>
          <cell r="I1231"/>
          <cell r="J1231"/>
          <cell r="K1231" t="str">
            <v>Swiss ordinance</v>
          </cell>
          <cell r="L1231"/>
          <cell r="M1231"/>
          <cell r="N1231"/>
          <cell r="O1231"/>
          <cell r="P1231"/>
          <cell r="Q1231"/>
          <cell r="R1231"/>
          <cell r="S1231"/>
          <cell r="T1231"/>
          <cell r="U1231"/>
          <cell r="V1231"/>
          <cell r="W1231"/>
          <cell r="X1231" t="str">
            <v>C6H17NSi</v>
          </cell>
        </row>
        <row r="1232">
          <cell r="B1232" t="str">
            <v>13707-65-8</v>
          </cell>
          <cell r="C1232" t="str">
            <v>13707-65-8</v>
          </cell>
          <cell r="D1232"/>
          <cell r="E1232">
            <v>0</v>
          </cell>
          <cell r="F1232"/>
          <cell r="G1232"/>
          <cell r="H1232" t="str">
            <v>[1,1'-Biphenyl]-2-ol, potassium salt</v>
          </cell>
          <cell r="I1232"/>
          <cell r="J1232"/>
          <cell r="K1232"/>
          <cell r="L1232"/>
          <cell r="M1232"/>
          <cell r="N1232"/>
          <cell r="O1232"/>
          <cell r="P1232"/>
          <cell r="Q1232"/>
          <cell r="R1232"/>
          <cell r="S1232"/>
          <cell r="T1232"/>
          <cell r="U1232"/>
          <cell r="V1232"/>
          <cell r="W1232"/>
          <cell r="X1232" t="str">
            <v>C12H9KO</v>
          </cell>
        </row>
        <row r="1233">
          <cell r="B1233" t="str">
            <v>137-26-8</v>
          </cell>
          <cell r="C1233" t="str">
            <v>137-26-8</v>
          </cell>
          <cell r="D1233"/>
          <cell r="E1233"/>
          <cell r="F1233"/>
          <cell r="G1233"/>
          <cell r="H1233" t="str">
            <v>N.N'-Tetramethylthiuram disulphide</v>
          </cell>
          <cell r="I1233" t="str">
            <v>Thiram
Thioperoxydicarbonic diamide ([(H2-N)C(S)]2-S2),tetramethyl-
N.N'-Tetramethylthiuram disulphide</v>
          </cell>
          <cell r="J1233"/>
          <cell r="K1233"/>
          <cell r="L1233"/>
          <cell r="M1233"/>
          <cell r="N1233"/>
          <cell r="O1233"/>
          <cell r="P1233"/>
          <cell r="Q1233"/>
          <cell r="R1233"/>
          <cell r="S1233"/>
          <cell r="T1233"/>
          <cell r="U1233"/>
          <cell r="V1233"/>
          <cell r="W1233"/>
          <cell r="X1233" t="str">
            <v>C6H12N2S4</v>
          </cell>
        </row>
        <row r="1234">
          <cell r="B1234" t="str">
            <v>137-30-4</v>
          </cell>
          <cell r="C1234" t="str">
            <v>137-30-4</v>
          </cell>
          <cell r="D1234"/>
          <cell r="E1234"/>
          <cell r="F1234"/>
          <cell r="G1234"/>
          <cell r="H1234" t="str">
            <v>Dimethyldithiocarbamic acid, zinc salt</v>
          </cell>
          <cell r="I1234" t="str">
            <v>ZINC DIMETHYLDITHIOCARBAMATE</v>
          </cell>
          <cell r="J1234"/>
          <cell r="K1234"/>
          <cell r="L1234"/>
          <cell r="M1234"/>
          <cell r="N1234"/>
          <cell r="O1234"/>
          <cell r="P1234"/>
          <cell r="Q1234"/>
          <cell r="R1234"/>
          <cell r="S1234"/>
          <cell r="T1234"/>
          <cell r="U1234"/>
          <cell r="V1234"/>
          <cell r="W1234"/>
          <cell r="X1234" t="str">
            <v>C6H12N2S4Zn</v>
          </cell>
        </row>
        <row r="1235">
          <cell r="B1235" t="str">
            <v>137-32-6</v>
          </cell>
          <cell r="C1235" t="str">
            <v>137-32-6</v>
          </cell>
          <cell r="D1235"/>
          <cell r="E1235">
            <v>0</v>
          </cell>
          <cell r="F1235"/>
          <cell r="G1235"/>
          <cell r="H1235" t="str">
            <v>2-Methyl-1-butanol</v>
          </cell>
          <cell r="I1235"/>
          <cell r="J1235"/>
          <cell r="K1235"/>
          <cell r="L1235"/>
          <cell r="M1235"/>
          <cell r="N1235"/>
          <cell r="O1235"/>
          <cell r="P1235"/>
          <cell r="Q1235"/>
          <cell r="R1235"/>
          <cell r="S1235"/>
          <cell r="T1235"/>
          <cell r="U1235"/>
          <cell r="V1235"/>
          <cell r="W1235"/>
          <cell r="X1235" t="str">
            <v>C5H12O</v>
          </cell>
        </row>
        <row r="1236">
          <cell r="B1236" t="str">
            <v>137-41-7</v>
          </cell>
          <cell r="C1236" t="str">
            <v>137-41-7</v>
          </cell>
          <cell r="D1236"/>
          <cell r="E1236"/>
          <cell r="F1236"/>
          <cell r="G1236"/>
          <cell r="H1236" t="str">
            <v>Carbamodithioic acid, methyl-, monopotassium salt</v>
          </cell>
          <cell r="I1236" t="str">
            <v>POTASSIUM N-METHYLDITHIOCARBAMATE</v>
          </cell>
          <cell r="J1236"/>
          <cell r="K1236"/>
          <cell r="L1236"/>
          <cell r="M1236"/>
          <cell r="N1236"/>
          <cell r="O1236"/>
          <cell r="P1236"/>
          <cell r="Q1236"/>
          <cell r="R1236"/>
          <cell r="S1236"/>
          <cell r="T1236"/>
          <cell r="U1236"/>
          <cell r="V1236"/>
          <cell r="W1236"/>
          <cell r="X1236" t="str">
            <v>C2H4KNS2</v>
          </cell>
        </row>
        <row r="1237">
          <cell r="B1237" t="str">
            <v>13747-30-3</v>
          </cell>
          <cell r="C1237" t="str">
            <v>13747-30-3</v>
          </cell>
          <cell r="D1237"/>
          <cell r="E1237"/>
          <cell r="F1237"/>
          <cell r="G1237"/>
          <cell r="H1237" t="str">
            <v>CALCIUM CAPRATE</v>
          </cell>
          <cell r="I1237"/>
          <cell r="J1237"/>
          <cell r="K1237"/>
          <cell r="L1237"/>
          <cell r="M1237"/>
          <cell r="N1237"/>
          <cell r="O1237"/>
          <cell r="P1237"/>
          <cell r="Q1237"/>
          <cell r="R1237"/>
          <cell r="S1237"/>
          <cell r="T1237"/>
          <cell r="U1237"/>
          <cell r="V1237"/>
          <cell r="W1237"/>
          <cell r="X1237" t="str">
            <v>C20H38CaO4</v>
          </cell>
        </row>
        <row r="1238">
          <cell r="B1238" t="str">
            <v>137-66-6</v>
          </cell>
          <cell r="C1238" t="str">
            <v>137-66-6</v>
          </cell>
          <cell r="D1238"/>
          <cell r="E1238"/>
          <cell r="F1238"/>
          <cell r="G1238"/>
          <cell r="H1238" t="str">
            <v>Ascorbyl palmitate
Palmitic acid, ascorbyl ester</v>
          </cell>
          <cell r="I1238" t="str">
            <v xml:space="preserve">Ascorbyl palmitate
2-(3,4-dihydroxy-5-oxo-2,5-dihydrofuran-2-yl)-2-hydroxyethyl palmitate </v>
          </cell>
          <cell r="J1238"/>
          <cell r="K1238"/>
          <cell r="L1238"/>
          <cell r="M1238"/>
          <cell r="N1238"/>
          <cell r="O1238"/>
          <cell r="P1238"/>
          <cell r="Q1238"/>
          <cell r="R1238"/>
          <cell r="S1238"/>
          <cell r="T1238"/>
          <cell r="U1238"/>
          <cell r="V1238"/>
          <cell r="W1238"/>
          <cell r="X1238" t="str">
            <v>C22H38O7</v>
          </cell>
        </row>
        <row r="1239">
          <cell r="B1239" t="str">
            <v>13811-50-2</v>
          </cell>
          <cell r="C1239" t="str">
            <v>13811-50-2</v>
          </cell>
          <cell r="D1239"/>
          <cell r="E1239"/>
          <cell r="F1239"/>
          <cell r="G1239"/>
          <cell r="H1239" t="str">
            <v>N,N'-Divinyl-2-imidazolidinone</v>
          </cell>
          <cell r="I1239"/>
          <cell r="J1239"/>
          <cell r="K1239"/>
          <cell r="L1239"/>
          <cell r="M1239"/>
          <cell r="N1239"/>
          <cell r="O1239"/>
          <cell r="P1239"/>
          <cell r="Q1239"/>
          <cell r="R1239"/>
          <cell r="S1239"/>
          <cell r="T1239"/>
          <cell r="U1239"/>
          <cell r="V1239"/>
          <cell r="W1239"/>
          <cell r="X1239" t="str">
            <v>C7H10N2O</v>
          </cell>
        </row>
        <row r="1240">
          <cell r="B1240" t="str">
            <v>13822-56-5</v>
          </cell>
          <cell r="C1240" t="str">
            <v>13822-56-5</v>
          </cell>
          <cell r="D1240"/>
          <cell r="E1240"/>
          <cell r="F1240"/>
          <cell r="G1240"/>
          <cell r="H1240" t="str">
            <v>Propylamine, 3-(trimethoxysilyl)-
1-Propanamine, 3-(trimethoxysilyl)-</v>
          </cell>
          <cell r="I1240" t="str">
            <v>3-(TRIMETHOXYSILYL)PROPYLAMINE
3-Aminopropyltrimethoxysilane</v>
          </cell>
          <cell r="J1240"/>
          <cell r="K1240"/>
          <cell r="L1240"/>
          <cell r="M1240"/>
          <cell r="N1240"/>
          <cell r="O1240"/>
          <cell r="P1240"/>
          <cell r="Q1240"/>
          <cell r="R1240"/>
          <cell r="S1240"/>
          <cell r="T1240"/>
          <cell r="U1240"/>
          <cell r="V1240"/>
          <cell r="W1240"/>
          <cell r="X1240" t="str">
            <v>C6H17NO3Si</v>
          </cell>
        </row>
        <row r="1241">
          <cell r="B1241" t="str">
            <v>138-22-7</v>
          </cell>
          <cell r="C1241" t="str">
            <v>138-22-7</v>
          </cell>
          <cell r="D1241"/>
          <cell r="E1241"/>
          <cell r="F1241"/>
          <cell r="G1241"/>
          <cell r="H1241" t="str">
            <v>Lactic acid, butyl ester</v>
          </cell>
          <cell r="I1241" t="str">
            <v>BUTYL LACTATE</v>
          </cell>
          <cell r="J1241"/>
          <cell r="K1241"/>
          <cell r="L1241"/>
          <cell r="M1241"/>
          <cell r="N1241"/>
          <cell r="O1241"/>
          <cell r="P1241"/>
          <cell r="Q1241"/>
          <cell r="R1241"/>
          <cell r="S1241"/>
          <cell r="T1241"/>
          <cell r="U1241"/>
          <cell r="V1241"/>
          <cell r="W1241"/>
          <cell r="X1241" t="str">
            <v>C7H14O3</v>
          </cell>
        </row>
        <row r="1242">
          <cell r="B1242" t="str">
            <v>13824-96-9</v>
          </cell>
          <cell r="C1242" t="str">
            <v>13824-96-9</v>
          </cell>
          <cell r="D1242"/>
          <cell r="E1242"/>
          <cell r="F1242"/>
          <cell r="G1242"/>
          <cell r="H1242" t="str">
            <v>Hypobromous acid, sodium salt</v>
          </cell>
          <cell r="I1242" t="str">
            <v>Natriumhypobromit</v>
          </cell>
          <cell r="J1242"/>
          <cell r="K1242"/>
          <cell r="L1242"/>
          <cell r="M1242"/>
          <cell r="N1242"/>
          <cell r="O1242"/>
          <cell r="P1242"/>
          <cell r="Q1242"/>
          <cell r="R1242"/>
          <cell r="S1242"/>
          <cell r="T1242"/>
          <cell r="U1242"/>
          <cell r="V1242"/>
          <cell r="W1242"/>
          <cell r="X1242" t="str">
            <v>BrNaO</v>
          </cell>
        </row>
        <row r="1243">
          <cell r="B1243" t="str">
            <v>138-25-0</v>
          </cell>
          <cell r="C1243" t="str">
            <v>138-25-0</v>
          </cell>
          <cell r="D1243"/>
          <cell r="E1243">
            <v>0</v>
          </cell>
          <cell r="F1243"/>
          <cell r="G1243"/>
          <cell r="H1243" t="str">
            <v>1,3-DIMETHYL 5-SULFOISOPHTHALATE</v>
          </cell>
          <cell r="I1243" t="str">
            <v>1,3-DIMETHYL 5-SULFOISOPHTHALATE</v>
          </cell>
          <cell r="J1243"/>
          <cell r="K1243"/>
          <cell r="L1243"/>
          <cell r="M1243"/>
          <cell r="N1243"/>
          <cell r="O1243"/>
          <cell r="P1243"/>
          <cell r="Q1243"/>
          <cell r="R1243"/>
          <cell r="S1243"/>
          <cell r="T1243"/>
          <cell r="U1243"/>
          <cell r="V1243"/>
          <cell r="W1243"/>
          <cell r="X1243" t="str">
            <v>C10H10O7S</v>
          </cell>
        </row>
        <row r="1244">
          <cell r="B1244" t="str">
            <v>13840-33-0</v>
          </cell>
          <cell r="C1244" t="str">
            <v>13840-33-0</v>
          </cell>
          <cell r="D1244"/>
          <cell r="E1244"/>
          <cell r="F1244"/>
          <cell r="G1244"/>
          <cell r="H1244" t="str">
            <v>LITHIUM HYPOCHLORITE</v>
          </cell>
          <cell r="I1244"/>
          <cell r="J1244"/>
          <cell r="K1244"/>
          <cell r="L1244"/>
          <cell r="M1244"/>
          <cell r="N1244"/>
          <cell r="O1244"/>
          <cell r="P1244"/>
          <cell r="Q1244"/>
          <cell r="R1244"/>
          <cell r="S1244"/>
          <cell r="T1244"/>
          <cell r="U1244"/>
          <cell r="V1244"/>
          <cell r="W1244"/>
          <cell r="X1244" t="str">
            <v>ClLiO</v>
          </cell>
        </row>
        <row r="1245">
          <cell r="B1245" t="str">
            <v>13845-36-8</v>
          </cell>
          <cell r="C1245" t="str">
            <v>13845-36-8</v>
          </cell>
          <cell r="D1245"/>
          <cell r="E1245"/>
          <cell r="F1245"/>
          <cell r="G1245"/>
          <cell r="H1245" t="str">
            <v>Triphosphoric acid, pentapotassium salt</v>
          </cell>
          <cell r="I1245" t="str">
            <v>POTASSIUM TRIPOLYPHOSPHATE</v>
          </cell>
          <cell r="J1245"/>
          <cell r="K1245"/>
          <cell r="L1245"/>
          <cell r="M1245"/>
          <cell r="N1245"/>
          <cell r="O1245"/>
          <cell r="P1245"/>
          <cell r="Q1245"/>
          <cell r="R1245"/>
          <cell r="S1245"/>
          <cell r="T1245"/>
          <cell r="U1245"/>
          <cell r="V1245"/>
          <cell r="W1245"/>
          <cell r="X1245" t="str">
            <v>K5O10P3</v>
          </cell>
        </row>
        <row r="1246">
          <cell r="B1246" t="str">
            <v>13863-31-5</v>
          </cell>
          <cell r="C1246" t="str">
            <v>13863-31-5</v>
          </cell>
          <cell r="D1246"/>
          <cell r="E1246">
            <v>0</v>
          </cell>
          <cell r="F1246"/>
          <cell r="G1246"/>
          <cell r="H1246" t="str">
            <v>4,4'BIS(4-ANILINO-6-METHYLETHANOLAMINE-ALPHA-TRIAZIN-2-YLAMINO)-2,2'STILBENE DISULFONIC ACID, DISODIUM SALT</v>
          </cell>
          <cell r="I1246"/>
          <cell r="J1246"/>
          <cell r="K1246"/>
          <cell r="L1246"/>
          <cell r="M1246"/>
          <cell r="N1246"/>
          <cell r="O1246"/>
          <cell r="P1246"/>
          <cell r="Q1246"/>
          <cell r="R1246"/>
          <cell r="S1246"/>
          <cell r="T1246"/>
          <cell r="U1246"/>
          <cell r="V1246"/>
          <cell r="W1246"/>
          <cell r="X1246" t="str">
            <v>C38H38N12Na2O8S2</v>
          </cell>
        </row>
        <row r="1247">
          <cell r="B1247" t="str">
            <v>13877-83-3</v>
          </cell>
          <cell r="C1247" t="str">
            <v>13877-83-3</v>
          </cell>
          <cell r="D1247"/>
          <cell r="E1247"/>
          <cell r="F1247"/>
          <cell r="G1247"/>
          <cell r="H1247" t="str">
            <v>Butanedioic acid, 2 -dodecenyl-</v>
          </cell>
          <cell r="I1247" t="str">
            <v>2-Dodecenylsuccinic acid</v>
          </cell>
          <cell r="J1247"/>
          <cell r="K1247"/>
          <cell r="L1247"/>
          <cell r="M1247"/>
          <cell r="N1247"/>
          <cell r="O1247"/>
          <cell r="P1247"/>
          <cell r="Q1247"/>
          <cell r="R1247"/>
          <cell r="S1247"/>
          <cell r="T1247"/>
          <cell r="U1247"/>
          <cell r="V1247"/>
          <cell r="W1247"/>
          <cell r="X1247" t="str">
            <v>C16H28O4</v>
          </cell>
        </row>
        <row r="1248">
          <cell r="B1248" t="str">
            <v>13878-54-1</v>
          </cell>
          <cell r="C1248" t="str">
            <v>13878-54-1</v>
          </cell>
          <cell r="D1248"/>
          <cell r="E1248"/>
          <cell r="F1248"/>
          <cell r="G1248"/>
          <cell r="H1248" t="str">
            <v>Pentamethylenedithiocarbamic acid, zinc salt</v>
          </cell>
          <cell r="I1248"/>
          <cell r="J1248"/>
          <cell r="K1248"/>
          <cell r="L1248"/>
          <cell r="M1248"/>
          <cell r="N1248"/>
          <cell r="O1248"/>
          <cell r="P1248"/>
          <cell r="Q1248"/>
          <cell r="R1248"/>
          <cell r="S1248"/>
          <cell r="T1248"/>
          <cell r="U1248"/>
          <cell r="V1248"/>
          <cell r="W1248"/>
          <cell r="X1248" t="str">
            <v>C12H20N2S4Zn</v>
          </cell>
        </row>
        <row r="1249">
          <cell r="B1249" t="str">
            <v>13879-32-8</v>
          </cell>
          <cell r="C1249" t="str">
            <v>13879-32-8</v>
          </cell>
          <cell r="D1249"/>
          <cell r="E1249"/>
          <cell r="F1249"/>
          <cell r="G1249"/>
          <cell r="H1249" t="str">
            <v>Bis(phenoxyethyl)formal</v>
          </cell>
          <cell r="I1249"/>
          <cell r="J1249"/>
          <cell r="K1249"/>
          <cell r="L1249"/>
          <cell r="M1249"/>
          <cell r="N1249"/>
          <cell r="O1249"/>
          <cell r="P1249"/>
          <cell r="Q1249"/>
          <cell r="R1249"/>
          <cell r="S1249"/>
          <cell r="T1249"/>
          <cell r="U1249"/>
          <cell r="V1249"/>
          <cell r="W1249"/>
          <cell r="X1249" t="str">
            <v>C17H20O4</v>
          </cell>
        </row>
        <row r="1250">
          <cell r="B1250" t="str">
            <v>13881-91-9</v>
          </cell>
          <cell r="C1250" t="str">
            <v>13881-91-9</v>
          </cell>
          <cell r="D1250"/>
          <cell r="E1250"/>
          <cell r="F1250"/>
          <cell r="G1250"/>
          <cell r="H1250" t="str">
            <v>AMINOMETHYLSULFONIC ACID</v>
          </cell>
          <cell r="I1250" t="str">
            <v>AMINOMETHYLSULFONIC ACID</v>
          </cell>
          <cell r="J1250"/>
          <cell r="K1250"/>
          <cell r="L1250"/>
          <cell r="M1250"/>
          <cell r="N1250"/>
          <cell r="O1250"/>
          <cell r="P1250"/>
          <cell r="Q1250"/>
          <cell r="R1250"/>
          <cell r="S1250"/>
          <cell r="T1250"/>
          <cell r="U1250"/>
          <cell r="V1250"/>
          <cell r="W1250"/>
          <cell r="X1250" t="str">
            <v>CH5NO3S</v>
          </cell>
        </row>
        <row r="1251">
          <cell r="B1251" t="str">
            <v>138-86-3</v>
          </cell>
          <cell r="C1251" t="str">
            <v>138-86-3</v>
          </cell>
          <cell r="D1251"/>
          <cell r="E1251"/>
          <cell r="F1251"/>
          <cell r="G1251"/>
          <cell r="H1251" t="str">
            <v>Limonene
Cyclohexane, 1-methyl-4-(1-methylethenyl)-</v>
          </cell>
          <cell r="I1251" t="str">
            <v>DIPENTENE</v>
          </cell>
          <cell r="J1251"/>
          <cell r="K1251"/>
          <cell r="L1251"/>
          <cell r="M1251"/>
          <cell r="N1251"/>
          <cell r="O1251"/>
          <cell r="P1251"/>
          <cell r="Q1251"/>
          <cell r="R1251"/>
          <cell r="S1251"/>
          <cell r="T1251"/>
          <cell r="U1251"/>
          <cell r="V1251"/>
          <cell r="W1251"/>
          <cell r="X1251" t="str">
            <v>C10H16</v>
          </cell>
        </row>
        <row r="1252">
          <cell r="B1252" t="str">
            <v>138-93-2</v>
          </cell>
          <cell r="C1252" t="str">
            <v>138-93-2</v>
          </cell>
          <cell r="D1252"/>
          <cell r="E1252"/>
          <cell r="F1252"/>
          <cell r="G1252"/>
          <cell r="H1252" t="str">
            <v>Carbamodithioic acid cyano, disodium salt</v>
          </cell>
          <cell r="I1252" t="str">
            <v>DISODIUM CYANODITHIOIMIDOCARBONATE</v>
          </cell>
          <cell r="J1252"/>
          <cell r="K1252"/>
          <cell r="L1252"/>
          <cell r="M1252"/>
          <cell r="N1252"/>
          <cell r="O1252"/>
          <cell r="P1252"/>
          <cell r="Q1252"/>
          <cell r="R1252"/>
          <cell r="S1252"/>
          <cell r="T1252"/>
          <cell r="U1252"/>
          <cell r="V1252"/>
          <cell r="W1252"/>
          <cell r="X1252" t="str">
            <v>C4H2N4Na2S4</v>
          </cell>
        </row>
        <row r="1253">
          <cell r="B1253" t="str">
            <v>139-12-8</v>
          </cell>
          <cell r="C1253" t="str">
            <v>139-12-8</v>
          </cell>
          <cell r="D1253"/>
          <cell r="E1253"/>
          <cell r="F1253"/>
          <cell r="G1253"/>
          <cell r="H1253" t="str">
            <v>ALUMINIUM ACETATE</v>
          </cell>
          <cell r="I1253" t="str">
            <v>ALUMINUM ACETATE</v>
          </cell>
          <cell r="J1253"/>
          <cell r="K1253"/>
          <cell r="L1253"/>
          <cell r="M1253"/>
          <cell r="N1253"/>
          <cell r="O1253"/>
          <cell r="P1253"/>
          <cell r="Q1253"/>
          <cell r="R1253"/>
          <cell r="S1253"/>
          <cell r="T1253"/>
          <cell r="U1253"/>
          <cell r="V1253"/>
          <cell r="W1253"/>
          <cell r="X1253" t="str">
            <v>C4H7AlO5</v>
          </cell>
        </row>
        <row r="1254">
          <cell r="B1254" t="str">
            <v>139-13-9</v>
          </cell>
          <cell r="C1254" t="str">
            <v>139-13-9</v>
          </cell>
          <cell r="D1254"/>
          <cell r="E1254">
            <v>0</v>
          </cell>
          <cell r="F1254"/>
          <cell r="G1254"/>
          <cell r="H1254" t="str">
            <v>Acetic acid, nitrilotri-
Glycine, N,N-bis(carboxymethyl)-</v>
          </cell>
          <cell r="I1254"/>
          <cell r="J1254"/>
          <cell r="K1254"/>
          <cell r="L1254"/>
          <cell r="M1254"/>
          <cell r="N1254"/>
          <cell r="O1254"/>
          <cell r="P1254"/>
          <cell r="Q1254"/>
          <cell r="R1254"/>
          <cell r="S1254"/>
          <cell r="T1254"/>
          <cell r="U1254"/>
          <cell r="V1254"/>
          <cell r="W1254"/>
          <cell r="X1254" t="str">
            <v>C6H9NO6</v>
          </cell>
        </row>
        <row r="1255">
          <cell r="B1255" t="str">
            <v>139-33-3</v>
          </cell>
          <cell r="C1255" t="str">
            <v>139-33-3</v>
          </cell>
          <cell r="D1255"/>
          <cell r="E1255"/>
          <cell r="F1255"/>
          <cell r="G1255"/>
          <cell r="H1255" t="str">
            <v>Glycine, N,N'-1,2-ethanediylbis[N-(carboxymethyl)-, disodium</v>
          </cell>
          <cell r="I1255" t="str">
            <v>EDTA, DISODIUM</v>
          </cell>
          <cell r="J1255"/>
          <cell r="K1255"/>
          <cell r="L1255"/>
          <cell r="M1255"/>
          <cell r="N1255"/>
          <cell r="O1255"/>
          <cell r="P1255"/>
          <cell r="Q1255"/>
          <cell r="R1255"/>
          <cell r="S1255"/>
          <cell r="T1255"/>
          <cell r="U1255"/>
          <cell r="V1255"/>
          <cell r="W1255"/>
          <cell r="X1255" t="str">
            <v>C10H14N2Na2O8</v>
          </cell>
        </row>
        <row r="1256">
          <cell r="B1256" t="str">
            <v>139-41-3</v>
          </cell>
          <cell r="C1256" t="str">
            <v>139-41-3</v>
          </cell>
          <cell r="D1256"/>
          <cell r="E1256"/>
          <cell r="F1256"/>
          <cell r="G1256"/>
          <cell r="H1256" t="str">
            <v>Glycine, N,N-bis(2-hydroxyethyl)-, monosodium salt</v>
          </cell>
          <cell r="I1256"/>
          <cell r="J1256"/>
          <cell r="K1256"/>
          <cell r="L1256"/>
          <cell r="M1256"/>
          <cell r="N1256"/>
          <cell r="O1256"/>
          <cell r="P1256"/>
          <cell r="Q1256"/>
          <cell r="R1256"/>
          <cell r="S1256"/>
          <cell r="T1256"/>
          <cell r="U1256"/>
          <cell r="V1256"/>
          <cell r="W1256"/>
          <cell r="X1256" t="str">
            <v>C6H12NNaO4</v>
          </cell>
        </row>
        <row r="1257">
          <cell r="B1257" t="str">
            <v>139-43-5</v>
          </cell>
          <cell r="C1257" t="str">
            <v>139-43-5</v>
          </cell>
          <cell r="D1257"/>
          <cell r="E1257"/>
          <cell r="F1257"/>
          <cell r="G1257"/>
          <cell r="H1257" t="str">
            <v>GLYCERYL TRI(12-ACETOXYSTEARATE)</v>
          </cell>
          <cell r="I1257"/>
          <cell r="J1257"/>
          <cell r="K1257"/>
          <cell r="L1257"/>
          <cell r="M1257"/>
          <cell r="N1257"/>
          <cell r="O1257"/>
          <cell r="P1257"/>
          <cell r="Q1257"/>
          <cell r="R1257"/>
          <cell r="S1257"/>
          <cell r="T1257"/>
          <cell r="U1257"/>
          <cell r="V1257"/>
          <cell r="W1257"/>
          <cell r="X1257" t="str">
            <v>C63H116O12</v>
          </cell>
        </row>
        <row r="1258">
          <cell r="B1258" t="str">
            <v>139-44-6</v>
          </cell>
          <cell r="C1258" t="str">
            <v>139-44-6</v>
          </cell>
          <cell r="D1258"/>
          <cell r="E1258">
            <v>0</v>
          </cell>
          <cell r="F1258"/>
          <cell r="G1258"/>
          <cell r="H1258" t="str">
            <v>Glycerol tris(12-hydroxystearate)
Glycerol tris(12-hydroxy-stearate)</v>
          </cell>
          <cell r="I1258"/>
          <cell r="J1258"/>
          <cell r="K1258"/>
          <cell r="L1258"/>
          <cell r="M1258"/>
          <cell r="N1258"/>
          <cell r="O1258"/>
          <cell r="P1258"/>
          <cell r="Q1258"/>
          <cell r="R1258"/>
          <cell r="S1258"/>
          <cell r="T1258"/>
          <cell r="U1258"/>
          <cell r="V1258"/>
          <cell r="W1258"/>
          <cell r="X1258" t="str">
            <v>C57H110O9</v>
          </cell>
        </row>
        <row r="1259">
          <cell r="B1259" t="str">
            <v>139-45-7</v>
          </cell>
          <cell r="C1259" t="str">
            <v>139-45-7</v>
          </cell>
          <cell r="D1259"/>
          <cell r="E1259"/>
          <cell r="F1259"/>
          <cell r="G1259"/>
          <cell r="H1259" t="str">
            <v>Glycerol tripropionate</v>
          </cell>
          <cell r="I1259" t="str">
            <v>Tripropionin</v>
          </cell>
          <cell r="J1259"/>
          <cell r="K1259"/>
          <cell r="L1259"/>
          <cell r="M1259"/>
          <cell r="N1259"/>
          <cell r="O1259"/>
          <cell r="P1259"/>
          <cell r="Q1259"/>
          <cell r="R1259"/>
          <cell r="S1259"/>
          <cell r="T1259"/>
          <cell r="U1259"/>
          <cell r="V1259"/>
          <cell r="W1259"/>
          <cell r="X1259" t="str">
            <v>C12H20O6</v>
          </cell>
        </row>
        <row r="1260">
          <cell r="B1260" t="str">
            <v>13952-84-6</v>
          </cell>
          <cell r="C1260" t="str">
            <v>13952-84-6</v>
          </cell>
          <cell r="D1260"/>
          <cell r="E1260"/>
          <cell r="F1260"/>
          <cell r="G1260"/>
          <cell r="H1260" t="str">
            <v>sec-Butylamine</v>
          </cell>
          <cell r="I1260"/>
          <cell r="J1260"/>
          <cell r="K1260"/>
          <cell r="L1260"/>
          <cell r="M1260"/>
          <cell r="N1260"/>
          <cell r="O1260"/>
          <cell r="P1260"/>
          <cell r="Q1260"/>
          <cell r="R1260"/>
          <cell r="S1260"/>
          <cell r="T1260"/>
          <cell r="U1260"/>
          <cell r="V1260"/>
          <cell r="W1260"/>
          <cell r="X1260" t="str">
            <v>C4H11N</v>
          </cell>
        </row>
        <row r="1261">
          <cell r="B1261" t="str">
            <v>13963-57-0</v>
          </cell>
          <cell r="C1261" t="str">
            <v>13963-57-0</v>
          </cell>
          <cell r="D1261"/>
          <cell r="E1261"/>
          <cell r="F1261"/>
          <cell r="G1261"/>
          <cell r="H1261" t="str">
            <v>Aluminium, tris(2,4-pentanedionato)-</v>
          </cell>
          <cell r="I1261"/>
          <cell r="J1261"/>
          <cell r="K1261"/>
          <cell r="L1261"/>
          <cell r="M1261"/>
          <cell r="N1261"/>
          <cell r="O1261"/>
          <cell r="P1261"/>
          <cell r="Q1261"/>
          <cell r="R1261"/>
          <cell r="S1261"/>
          <cell r="T1261"/>
          <cell r="U1261"/>
          <cell r="V1261"/>
          <cell r="W1261"/>
          <cell r="X1261" t="str">
            <v>C15H21AlO6</v>
          </cell>
        </row>
        <row r="1262">
          <cell r="B1262" t="str">
            <v>139-66-2</v>
          </cell>
          <cell r="C1262" t="str">
            <v>139-66-2</v>
          </cell>
          <cell r="D1262"/>
          <cell r="E1262"/>
          <cell r="F1262"/>
          <cell r="G1262"/>
          <cell r="H1262" t="str">
            <v>Diphenyl sulphide</v>
          </cell>
          <cell r="I1262" t="str">
            <v>Diphenyl sulfide</v>
          </cell>
          <cell r="J1262"/>
          <cell r="K1262"/>
          <cell r="L1262"/>
          <cell r="M1262"/>
          <cell r="N1262"/>
          <cell r="O1262"/>
          <cell r="P1262"/>
          <cell r="Q1262"/>
          <cell r="R1262"/>
          <cell r="S1262"/>
          <cell r="T1262"/>
          <cell r="U1262"/>
          <cell r="V1262"/>
          <cell r="W1262"/>
          <cell r="X1262" t="str">
            <v>C12H10S</v>
          </cell>
        </row>
        <row r="1263">
          <cell r="B1263" t="str">
            <v>13983-17-0</v>
          </cell>
          <cell r="C1263" t="str">
            <v>13983-17-0</v>
          </cell>
          <cell r="D1263"/>
          <cell r="E1263"/>
          <cell r="F1263"/>
          <cell r="G1263"/>
          <cell r="H1263" t="str">
            <v>Wollastonite</v>
          </cell>
          <cell r="I1263"/>
          <cell r="J1263"/>
          <cell r="K1263"/>
          <cell r="L1263"/>
          <cell r="M1263"/>
          <cell r="N1263"/>
          <cell r="O1263"/>
          <cell r="P1263"/>
          <cell r="Q1263"/>
          <cell r="R1263"/>
          <cell r="S1263"/>
          <cell r="T1263"/>
          <cell r="U1263"/>
          <cell r="V1263"/>
          <cell r="W1263"/>
          <cell r="X1263" t="str">
            <v>H2O3SiCa</v>
          </cell>
        </row>
        <row r="1264">
          <cell r="B1264" t="str">
            <v>139-88-8</v>
          </cell>
          <cell r="C1264" t="str">
            <v>139-88-8</v>
          </cell>
          <cell r="D1264"/>
          <cell r="E1264"/>
          <cell r="F1264"/>
          <cell r="G1264"/>
          <cell r="H1264" t="str">
            <v>SODIUM TETRADECYLSULFATE</v>
          </cell>
          <cell r="I1264" t="str">
            <v>SODIUM TETRADECYLSULFATE</v>
          </cell>
          <cell r="J1264"/>
          <cell r="K1264"/>
          <cell r="L1264"/>
          <cell r="M1264"/>
          <cell r="N1264"/>
          <cell r="O1264"/>
          <cell r="P1264"/>
          <cell r="Q1264"/>
          <cell r="R1264"/>
          <cell r="S1264"/>
          <cell r="T1264"/>
          <cell r="U1264"/>
          <cell r="V1264"/>
          <cell r="W1264"/>
          <cell r="X1264" t="str">
            <v>C14H29NaO4S</v>
          </cell>
        </row>
        <row r="1265">
          <cell r="B1265" t="str">
            <v>139-99-1</v>
          </cell>
          <cell r="C1265" t="str">
            <v>139-99-1</v>
          </cell>
          <cell r="D1265"/>
          <cell r="E1265"/>
          <cell r="F1265"/>
          <cell r="G1265"/>
          <cell r="H1265" t="str">
            <v>Octadecanoic acid, 9-(sulfooxy)-, 1-methyl ester, sodium salt</v>
          </cell>
          <cell r="I1265" t="str">
            <v>Octadecanoic acid, 9-(sulfooxy)-, 1-methyl ester, sodium salt
Methyl oleate, sulphated</v>
          </cell>
          <cell r="J1265"/>
          <cell r="K1265"/>
          <cell r="L1265"/>
          <cell r="M1265"/>
          <cell r="N1265"/>
          <cell r="O1265"/>
          <cell r="P1265"/>
          <cell r="Q1265"/>
          <cell r="R1265"/>
          <cell r="S1265"/>
          <cell r="T1265"/>
          <cell r="U1265"/>
          <cell r="V1265"/>
          <cell r="W1265"/>
          <cell r="X1265" t="str">
            <v>C19H37NaO6S</v>
          </cell>
        </row>
        <row r="1266">
          <cell r="B1266" t="str">
            <v>14002-80-3</v>
          </cell>
          <cell r="C1266" t="str">
            <v>14002-80-3</v>
          </cell>
          <cell r="D1266"/>
          <cell r="E1266">
            <v>0</v>
          </cell>
          <cell r="F1266"/>
          <cell r="G1266"/>
          <cell r="H1266" t="str">
            <v>2,2-dimethyl-3-hydroxypropanoic acid, methyl ester</v>
          </cell>
          <cell r="I1266" t="str">
            <v>Methyl 2,2-dimethyl-3-hydroxypropionate
Methyl hydroxypivalate</v>
          </cell>
          <cell r="J1266"/>
          <cell r="K1266"/>
          <cell r="L1266"/>
          <cell r="M1266"/>
          <cell r="N1266"/>
          <cell r="O1266"/>
          <cell r="P1266"/>
          <cell r="Q1266"/>
          <cell r="R1266"/>
          <cell r="S1266"/>
          <cell r="T1266"/>
          <cell r="U1266"/>
          <cell r="V1266"/>
          <cell r="W1266"/>
          <cell r="X1266" t="str">
            <v>C6H12O3</v>
          </cell>
        </row>
        <row r="1267">
          <cell r="B1267" t="str">
            <v>140-03-4</v>
          </cell>
          <cell r="C1267" t="str">
            <v>140-03-4</v>
          </cell>
          <cell r="D1267"/>
          <cell r="E1267">
            <v>0</v>
          </cell>
          <cell r="F1267"/>
          <cell r="G1267"/>
          <cell r="H1267" t="str">
            <v>Acetylricinoleic acid, methyl ester</v>
          </cell>
          <cell r="I1267" t="str">
            <v>METHYL ACETYLRICINOLEATE</v>
          </cell>
          <cell r="J1267"/>
          <cell r="K1267"/>
          <cell r="L1267"/>
          <cell r="M1267"/>
          <cell r="N1267"/>
          <cell r="O1267"/>
          <cell r="P1267"/>
          <cell r="Q1267"/>
          <cell r="R1267"/>
          <cell r="S1267"/>
          <cell r="T1267"/>
          <cell r="U1267"/>
          <cell r="V1267"/>
          <cell r="W1267"/>
          <cell r="X1267" t="str">
            <v>C21H38O4</v>
          </cell>
        </row>
        <row r="1268">
          <cell r="B1268" t="str">
            <v>140-04-5</v>
          </cell>
          <cell r="C1268" t="str">
            <v>140-04-5</v>
          </cell>
          <cell r="D1268"/>
          <cell r="E1268">
            <v>0</v>
          </cell>
          <cell r="F1268"/>
          <cell r="G1268"/>
          <cell r="H1268" t="str">
            <v>Acetylricinoleic acid, butyl ester</v>
          </cell>
          <cell r="I1268" t="str">
            <v>BUTYL ACETYLRICINOLEATE</v>
          </cell>
          <cell r="J1268"/>
          <cell r="K1268"/>
          <cell r="L1268"/>
          <cell r="M1268"/>
          <cell r="N1268"/>
          <cell r="O1268"/>
          <cell r="P1268"/>
          <cell r="Q1268"/>
          <cell r="R1268"/>
          <cell r="S1268"/>
          <cell r="T1268"/>
          <cell r="U1268"/>
          <cell r="V1268"/>
          <cell r="W1268"/>
          <cell r="X1268" t="str">
            <v>C24H44O4</v>
          </cell>
        </row>
        <row r="1269">
          <cell r="B1269" t="str">
            <v>140-07-8</v>
          </cell>
          <cell r="C1269" t="str">
            <v>140-07-8</v>
          </cell>
          <cell r="D1269"/>
          <cell r="E1269"/>
          <cell r="F1269"/>
          <cell r="G1269"/>
          <cell r="H1269" t="str">
            <v>Ethanol, 2,2',2'',2'''-(ethylenedinitrilo)tetra-</v>
          </cell>
          <cell r="I1269"/>
          <cell r="J1269"/>
          <cell r="K1269" t="str">
            <v>Swiss ordinance</v>
          </cell>
          <cell r="L1269"/>
          <cell r="M1269"/>
          <cell r="N1269"/>
          <cell r="O1269"/>
          <cell r="P1269"/>
          <cell r="Q1269"/>
          <cell r="R1269"/>
          <cell r="S1269"/>
          <cell r="T1269"/>
          <cell r="U1269"/>
          <cell r="V1269"/>
          <cell r="W1269"/>
          <cell r="X1269" t="str">
            <v>C10H24N2O4</v>
          </cell>
        </row>
        <row r="1270">
          <cell r="B1270" t="str">
            <v>140-10-3</v>
          </cell>
          <cell r="C1270" t="str">
            <v>140-10-3</v>
          </cell>
          <cell r="D1270"/>
          <cell r="E1270"/>
          <cell r="F1270"/>
          <cell r="G1270"/>
          <cell r="H1270" t="str">
            <v>Cinnamic acid, (E)-</v>
          </cell>
          <cell r="I1270"/>
          <cell r="J1270"/>
          <cell r="K1270" t="str">
            <v>Swiss ordinance</v>
          </cell>
          <cell r="L1270"/>
          <cell r="M1270"/>
          <cell r="N1270"/>
          <cell r="O1270"/>
          <cell r="P1270"/>
          <cell r="Q1270"/>
          <cell r="R1270"/>
          <cell r="S1270"/>
          <cell r="T1270"/>
          <cell r="U1270"/>
          <cell r="V1270"/>
          <cell r="W1270"/>
          <cell r="X1270" t="str">
            <v>C9H8O2</v>
          </cell>
        </row>
        <row r="1271">
          <cell r="B1271" t="str">
            <v>140-11-4</v>
          </cell>
          <cell r="C1271" t="str">
            <v>140-11-4</v>
          </cell>
          <cell r="D1271"/>
          <cell r="E1271">
            <v>0</v>
          </cell>
          <cell r="F1271"/>
          <cell r="G1271"/>
          <cell r="H1271" t="str">
            <v>Acetic acid, benzyl ester
Benzyl acetate</v>
          </cell>
          <cell r="I1271" t="str">
            <v xml:space="preserve">Acetic acid benzyl ester 
Acetic acid phenyl methyl ester 
Alpha- acetoxytoluene Benteine 
Benzyl ethanoate 
Phenyl methyl acetate 
Phenyl methyl ethanoate </v>
          </cell>
          <cell r="J1271"/>
          <cell r="K1271"/>
          <cell r="L1271"/>
          <cell r="M1271"/>
          <cell r="N1271"/>
          <cell r="O1271"/>
          <cell r="P1271"/>
          <cell r="Q1271"/>
          <cell r="R1271"/>
          <cell r="S1271"/>
          <cell r="T1271"/>
          <cell r="U1271"/>
          <cell r="V1271"/>
          <cell r="W1271"/>
          <cell r="X1271" t="str">
            <v>C9H10O2</v>
          </cell>
        </row>
        <row r="1272">
          <cell r="B1272" t="str">
            <v>14020-52-1</v>
          </cell>
          <cell r="C1272" t="str">
            <v>14020-52-1</v>
          </cell>
          <cell r="D1272"/>
          <cell r="E1272">
            <v>0</v>
          </cell>
          <cell r="F1272"/>
          <cell r="G1272"/>
          <cell r="H1272" t="str">
            <v>2,2'-Methylene bis(4-methyl-6-tert-octylphenol)</v>
          </cell>
          <cell r="I1272" t="str">
            <v>2,2'-Methylenebis[4-methyl-6-(2,4,4-trimethylpentan-2-yl)phenol]
Phenol, 2,2'-methylenebis[4-methyl-6-(1,1,3,3-tetramethylbutyl)-</v>
          </cell>
          <cell r="J1272"/>
          <cell r="K1272"/>
          <cell r="L1272"/>
          <cell r="M1272"/>
          <cell r="N1272"/>
          <cell r="O1272"/>
          <cell r="P1272"/>
          <cell r="Q1272"/>
          <cell r="R1272"/>
          <cell r="S1272"/>
          <cell r="T1272"/>
          <cell r="U1272"/>
          <cell r="V1272"/>
          <cell r="W1272"/>
          <cell r="X1272" t="str">
            <v>C31H48O2</v>
          </cell>
        </row>
        <row r="1273">
          <cell r="B1273" t="str">
            <v>14024-63-6</v>
          </cell>
          <cell r="C1273" t="str">
            <v>14024-63-6</v>
          </cell>
          <cell r="D1273"/>
          <cell r="E1273"/>
          <cell r="F1273"/>
          <cell r="G1273"/>
          <cell r="H1273" t="str">
            <v>Zinc, bis(2,4-pentanedionato)-</v>
          </cell>
          <cell r="I1273"/>
          <cell r="J1273"/>
          <cell r="K1273" t="str">
            <v>Swiss ordinance</v>
          </cell>
          <cell r="L1273"/>
          <cell r="M1273"/>
          <cell r="N1273"/>
          <cell r="O1273"/>
          <cell r="P1273"/>
          <cell r="Q1273"/>
          <cell r="R1273"/>
          <cell r="S1273"/>
          <cell r="T1273"/>
          <cell r="U1273"/>
          <cell r="V1273"/>
          <cell r="W1273"/>
          <cell r="X1273" t="str">
            <v>C10H14O4Zn</v>
          </cell>
        </row>
        <row r="1274">
          <cell r="B1274" t="str">
            <v>140-31-8</v>
          </cell>
          <cell r="C1274" t="str">
            <v>140-31-8</v>
          </cell>
          <cell r="D1274"/>
          <cell r="E1274"/>
          <cell r="F1274"/>
          <cell r="G1274"/>
          <cell r="H1274" t="str">
            <v>N-Aminoethylpiperazine</v>
          </cell>
          <cell r="I1274" t="str">
            <v>2-Piperazin-1-yl ethylamine
1-Piperazineethanamine</v>
          </cell>
          <cell r="J1274"/>
          <cell r="K1274"/>
          <cell r="L1274"/>
          <cell r="M1274"/>
          <cell r="N1274"/>
          <cell r="O1274"/>
          <cell r="P1274"/>
          <cell r="Q1274"/>
          <cell r="R1274"/>
          <cell r="S1274"/>
          <cell r="T1274"/>
          <cell r="U1274"/>
          <cell r="V1274"/>
          <cell r="W1274"/>
          <cell r="X1274" t="str">
            <v>C6H15N3</v>
          </cell>
        </row>
        <row r="1275">
          <cell r="B1275" t="str">
            <v>14035-33-7</v>
          </cell>
          <cell r="C1275" t="str">
            <v>14035-33-7</v>
          </cell>
          <cell r="D1275"/>
          <cell r="E1275">
            <v>0</v>
          </cell>
          <cell r="F1275"/>
          <cell r="G1275"/>
          <cell r="H1275" t="str">
            <v>3,5-ditertiobutyl 4-hydroxy acetophenone</v>
          </cell>
          <cell r="I1275"/>
          <cell r="J1275"/>
          <cell r="K1275"/>
          <cell r="L1275"/>
          <cell r="M1275"/>
          <cell r="N1275"/>
          <cell r="O1275"/>
          <cell r="P1275"/>
          <cell r="Q1275"/>
          <cell r="R1275"/>
          <cell r="S1275"/>
          <cell r="T1275"/>
          <cell r="U1275"/>
          <cell r="V1275"/>
          <cell r="W1275"/>
          <cell r="X1275" t="str">
            <v>C16H24O2</v>
          </cell>
        </row>
        <row r="1276">
          <cell r="B1276" t="str">
            <v>140-39-6</v>
          </cell>
          <cell r="C1276" t="str">
            <v>140-39-6</v>
          </cell>
          <cell r="D1276"/>
          <cell r="E1276">
            <v>0</v>
          </cell>
          <cell r="F1276"/>
          <cell r="G1276"/>
          <cell r="H1276" t="str">
            <v>Acetic acid, p-tolyl ester</v>
          </cell>
          <cell r="I1276"/>
          <cell r="J1276"/>
          <cell r="K1276" t="str">
            <v>Swiss ordinance</v>
          </cell>
          <cell r="L1276"/>
          <cell r="M1276"/>
          <cell r="N1276"/>
          <cell r="O1276"/>
          <cell r="P1276"/>
          <cell r="Q1276"/>
          <cell r="R1276"/>
          <cell r="S1276"/>
          <cell r="T1276"/>
          <cell r="U1276"/>
          <cell r="V1276"/>
          <cell r="W1276"/>
          <cell r="X1276" t="str">
            <v>C9H10O2</v>
          </cell>
        </row>
        <row r="1277">
          <cell r="B1277" t="str">
            <v>140-66-9</v>
          </cell>
          <cell r="C1277" t="str">
            <v>140-66-9</v>
          </cell>
          <cell r="D1277"/>
          <cell r="E1277">
            <v>0</v>
          </cell>
          <cell r="F1277"/>
          <cell r="G1277"/>
          <cell r="H1277" t="str">
            <v>4-(1,1,3,3-Tetramethylbutyl)phenol
Phenol, 4-(1,1,3,3-tetramethylbutyl)</v>
          </cell>
          <cell r="I1277" t="str">
            <v>4-tert-Octyl phenol
4-(1,1,3,3-Tetramethylbutyl)phenol
4-TMBP</v>
          </cell>
          <cell r="J1277" t="str">
            <v>OP</v>
          </cell>
          <cell r="K1277" t="str">
            <v>Surfactant</v>
          </cell>
          <cell r="L1277" t="str">
            <v>x</v>
          </cell>
          <cell r="M1277"/>
          <cell r="N1277"/>
          <cell r="O1277"/>
          <cell r="P1277"/>
          <cell r="Q1277"/>
          <cell r="R1277"/>
          <cell r="S1277"/>
          <cell r="T1277"/>
          <cell r="U1277"/>
          <cell r="V1277"/>
          <cell r="W1277"/>
          <cell r="X1277" t="str">
            <v>C14H22O</v>
          </cell>
        </row>
        <row r="1278">
          <cell r="B1278" t="str">
            <v>140-88-5</v>
          </cell>
          <cell r="C1278" t="str">
            <v>140-88-5</v>
          </cell>
          <cell r="D1278"/>
          <cell r="E1278"/>
          <cell r="F1278"/>
          <cell r="G1278"/>
          <cell r="H1278" t="str">
            <v>Acrylic acid, ethyl ester</v>
          </cell>
          <cell r="I1278" t="str">
            <v>ETHYL ACRYLATE
Propenoic acid, ethyl ester
Ethyl acrylate</v>
          </cell>
          <cell r="J1278"/>
          <cell r="K1278"/>
          <cell r="L1278"/>
          <cell r="M1278"/>
          <cell r="N1278"/>
          <cell r="O1278"/>
          <cell r="P1278"/>
          <cell r="Q1278"/>
          <cell r="R1278"/>
          <cell r="S1278"/>
          <cell r="T1278"/>
          <cell r="U1278"/>
          <cell r="V1278"/>
          <cell r="W1278"/>
          <cell r="X1278" t="str">
            <v>C5H8O2</v>
          </cell>
        </row>
        <row r="1279">
          <cell r="B1279" t="str">
            <v>140-90-9</v>
          </cell>
          <cell r="C1279" t="str">
            <v>140-90-9</v>
          </cell>
          <cell r="D1279"/>
          <cell r="E1279"/>
          <cell r="F1279"/>
          <cell r="G1279"/>
          <cell r="H1279" t="str">
            <v>Ethylxanthogenic acid, sodium salt</v>
          </cell>
          <cell r="I1279"/>
          <cell r="J1279"/>
          <cell r="K1279"/>
          <cell r="L1279"/>
          <cell r="M1279"/>
          <cell r="N1279"/>
          <cell r="O1279"/>
          <cell r="P1279"/>
          <cell r="Q1279"/>
          <cell r="R1279"/>
          <cell r="S1279"/>
          <cell r="T1279"/>
          <cell r="U1279"/>
          <cell r="V1279"/>
          <cell r="W1279"/>
          <cell r="X1279" t="str">
            <v>C3H5NaOS2</v>
          </cell>
        </row>
        <row r="1280">
          <cell r="B1280" t="str">
            <v>140-93-2</v>
          </cell>
          <cell r="C1280" t="str">
            <v>140-93-2</v>
          </cell>
          <cell r="D1280"/>
          <cell r="E1280"/>
          <cell r="F1280"/>
          <cell r="G1280"/>
          <cell r="H1280" t="str">
            <v>Isopropylxanthogenic acid, sodium salt</v>
          </cell>
          <cell r="I1280"/>
          <cell r="J1280"/>
          <cell r="K1280"/>
          <cell r="L1280"/>
          <cell r="M1280"/>
          <cell r="N1280"/>
          <cell r="O1280"/>
          <cell r="P1280"/>
          <cell r="Q1280"/>
          <cell r="R1280"/>
          <cell r="S1280"/>
          <cell r="T1280"/>
          <cell r="U1280"/>
          <cell r="V1280"/>
          <cell r="W1280"/>
          <cell r="X1280" t="str">
            <v>C4H7NaOS2</v>
          </cell>
        </row>
        <row r="1281">
          <cell r="B1281" t="str">
            <v>140-95-4</v>
          </cell>
          <cell r="C1281" t="str">
            <v>140-95-4</v>
          </cell>
          <cell r="D1281"/>
          <cell r="E1281"/>
          <cell r="F1281"/>
          <cell r="G1281"/>
          <cell r="H1281" t="str">
            <v>N,N-Bis(2-hydroxymethyl) urea
Urea, N,N'-bis(hydroxymethyl)-</v>
          </cell>
          <cell r="I1281" t="str">
            <v>Dimethylol urea</v>
          </cell>
          <cell r="J1281"/>
          <cell r="K1281"/>
          <cell r="L1281"/>
          <cell r="M1281"/>
          <cell r="N1281"/>
          <cell r="O1281"/>
          <cell r="P1281"/>
          <cell r="Q1281"/>
          <cell r="R1281"/>
          <cell r="S1281"/>
          <cell r="T1281"/>
          <cell r="U1281"/>
          <cell r="V1281"/>
          <cell r="W1281"/>
          <cell r="X1281" t="str">
            <v>C3H8N2O3</v>
          </cell>
        </row>
        <row r="1282">
          <cell r="B1282" t="str">
            <v>141-02-6</v>
          </cell>
          <cell r="C1282" t="str">
            <v>141-02-6</v>
          </cell>
          <cell r="D1282"/>
          <cell r="E1282"/>
          <cell r="F1282"/>
          <cell r="G1282"/>
          <cell r="H1282" t="str">
            <v>Fumaric acid, bis(2-ethylhexyl) ester</v>
          </cell>
          <cell r="I1282" t="str">
            <v>OCTYL FUMARATE, dioctyl fumarate
Fumaric acid, bis(2-ethylhexyl)ester
2-Butenedioic acid(E)-, bis(2-ethylhexyl)ester
DEHF
di(2-ethylhexyl fumarate</v>
          </cell>
          <cell r="J1282">
            <v>0</v>
          </cell>
          <cell r="K1282" t="str">
            <v>Plasticizers</v>
          </cell>
          <cell r="L1282"/>
          <cell r="M1282"/>
          <cell r="N1282"/>
          <cell r="O1282"/>
          <cell r="P1282"/>
          <cell r="Q1282"/>
          <cell r="R1282"/>
          <cell r="S1282"/>
          <cell r="T1282"/>
          <cell r="U1282">
            <v>1122</v>
          </cell>
          <cell r="V1282"/>
          <cell r="W1282"/>
          <cell r="X1282" t="str">
            <v>C20H36O4</v>
          </cell>
        </row>
        <row r="1283">
          <cell r="B1283" t="str">
            <v>141-05-9</v>
          </cell>
          <cell r="C1283" t="str">
            <v>141-05-9</v>
          </cell>
          <cell r="D1283"/>
          <cell r="E1283"/>
          <cell r="F1283"/>
          <cell r="G1283"/>
          <cell r="H1283" t="str">
            <v>Maleic acid, diethyl ester</v>
          </cell>
          <cell r="I1283" t="str">
            <v>ETHYL MALEATE</v>
          </cell>
          <cell r="J1283"/>
          <cell r="K1283"/>
          <cell r="L1283"/>
          <cell r="M1283"/>
          <cell r="N1283"/>
          <cell r="O1283"/>
          <cell r="P1283"/>
          <cell r="Q1283"/>
          <cell r="R1283"/>
          <cell r="S1283"/>
          <cell r="T1283"/>
          <cell r="U1283"/>
          <cell r="V1283"/>
          <cell r="W1283"/>
          <cell r="X1283" t="str">
            <v>C8H12O4</v>
          </cell>
        </row>
        <row r="1284">
          <cell r="B1284" t="str">
            <v>141-07-1</v>
          </cell>
          <cell r="C1284" t="str">
            <v>141-07-1</v>
          </cell>
          <cell r="D1284"/>
          <cell r="E1284">
            <v>0</v>
          </cell>
          <cell r="F1284"/>
          <cell r="G1284"/>
          <cell r="H1284" t="str">
            <v>1,3-Bis(methoxymethyl)urea</v>
          </cell>
          <cell r="I1284"/>
          <cell r="J1284"/>
          <cell r="K1284"/>
          <cell r="L1284"/>
          <cell r="M1284"/>
          <cell r="N1284"/>
          <cell r="O1284"/>
          <cell r="P1284"/>
          <cell r="Q1284"/>
          <cell r="R1284"/>
          <cell r="S1284"/>
          <cell r="T1284"/>
          <cell r="U1284"/>
          <cell r="V1284"/>
          <cell r="W1284"/>
          <cell r="X1284" t="str">
            <v>C5H12N2O3</v>
          </cell>
        </row>
        <row r="1285">
          <cell r="B1285" t="str">
            <v>141-17-3</v>
          </cell>
          <cell r="C1285" t="str">
            <v>141-17-3</v>
          </cell>
          <cell r="D1285"/>
          <cell r="E1285"/>
          <cell r="F1285"/>
          <cell r="G1285"/>
          <cell r="H1285" t="str">
            <v>Adipic acid, di[2-(2-butoxy ethoxy)- ethyl) ester</v>
          </cell>
          <cell r="I1285" t="str">
            <v>Di(butoxyethoxyethyl) adipate
Proviplas 01422</v>
          </cell>
          <cell r="J1285"/>
          <cell r="K1285"/>
          <cell r="L1285"/>
          <cell r="M1285"/>
          <cell r="N1285"/>
          <cell r="O1285"/>
          <cell r="P1285"/>
          <cell r="Q1285"/>
          <cell r="R1285"/>
          <cell r="S1285"/>
          <cell r="T1285"/>
          <cell r="U1285"/>
          <cell r="V1285"/>
          <cell r="W1285"/>
          <cell r="X1285" t="str">
            <v>C22H42O8</v>
          </cell>
        </row>
        <row r="1286">
          <cell r="B1286" t="str">
            <v>14117-96-5</v>
          </cell>
          <cell r="C1286" t="str">
            <v>14117-96-5</v>
          </cell>
          <cell r="D1286"/>
          <cell r="E1286"/>
          <cell r="F1286"/>
          <cell r="G1286"/>
          <cell r="H1286" t="str">
            <v>Phthalic acid, di-n-octadecyl ester</v>
          </cell>
          <cell r="I1286"/>
          <cell r="J1286"/>
          <cell r="K1286"/>
          <cell r="L1286"/>
          <cell r="M1286"/>
          <cell r="N1286"/>
          <cell r="O1286"/>
          <cell r="P1286"/>
          <cell r="Q1286"/>
          <cell r="R1286"/>
          <cell r="S1286"/>
          <cell r="T1286"/>
          <cell r="U1286"/>
          <cell r="V1286"/>
          <cell r="W1286"/>
          <cell r="X1286" t="str">
            <v>C44H78O4</v>
          </cell>
        </row>
        <row r="1287">
          <cell r="B1287" t="str">
            <v>141-18-4</v>
          </cell>
          <cell r="C1287" t="str">
            <v>141-18-4</v>
          </cell>
          <cell r="D1287"/>
          <cell r="E1287"/>
          <cell r="F1287"/>
          <cell r="G1287"/>
          <cell r="H1287" t="str">
            <v>Adipic acid, di(2-butoxy ethyl) ester</v>
          </cell>
          <cell r="I1287" t="str">
            <v>Di(butoxyethyl)adipate
Proviplast 0142</v>
          </cell>
          <cell r="J1287"/>
          <cell r="K1287"/>
          <cell r="L1287"/>
          <cell r="M1287"/>
          <cell r="N1287"/>
          <cell r="O1287"/>
          <cell r="P1287"/>
          <cell r="Q1287"/>
          <cell r="R1287"/>
          <cell r="S1287"/>
          <cell r="T1287"/>
          <cell r="U1287"/>
          <cell r="V1287"/>
          <cell r="W1287"/>
          <cell r="X1287" t="str">
            <v>C18H34O6</v>
          </cell>
        </row>
        <row r="1288">
          <cell r="B1288" t="str">
            <v>141-20-8</v>
          </cell>
          <cell r="C1288" t="str">
            <v>141-20-8</v>
          </cell>
          <cell r="D1288"/>
          <cell r="E1288"/>
          <cell r="F1288"/>
          <cell r="G1288"/>
          <cell r="H1288" t="str">
            <v>DIETHYLENE GLYCOL LAURATE</v>
          </cell>
          <cell r="I1288" t="str">
            <v>DIETHYLENE GLYCOL LAURATE</v>
          </cell>
          <cell r="J1288"/>
          <cell r="K1288"/>
          <cell r="L1288"/>
          <cell r="M1288"/>
          <cell r="N1288"/>
          <cell r="O1288"/>
          <cell r="P1288"/>
          <cell r="Q1288"/>
          <cell r="R1288"/>
          <cell r="S1288"/>
          <cell r="T1288"/>
          <cell r="U1288"/>
          <cell r="V1288"/>
          <cell r="W1288"/>
          <cell r="X1288" t="str">
            <v>C16H32O4</v>
          </cell>
        </row>
        <row r="1289">
          <cell r="B1289" t="str">
            <v>141-22-0</v>
          </cell>
          <cell r="C1289" t="str">
            <v>141-22-0</v>
          </cell>
          <cell r="D1289"/>
          <cell r="E1289"/>
          <cell r="F1289"/>
          <cell r="G1289"/>
          <cell r="H1289" t="str">
            <v>Ricinoleic acid</v>
          </cell>
          <cell r="I1289"/>
          <cell r="J1289"/>
          <cell r="K1289"/>
          <cell r="L1289"/>
          <cell r="M1289"/>
          <cell r="N1289"/>
          <cell r="O1289"/>
          <cell r="P1289"/>
          <cell r="Q1289"/>
          <cell r="R1289"/>
          <cell r="S1289"/>
          <cell r="T1289"/>
          <cell r="U1289"/>
          <cell r="V1289"/>
          <cell r="W1289"/>
          <cell r="X1289" t="str">
            <v>C18H34O3</v>
          </cell>
        </row>
        <row r="1290">
          <cell r="B1290" t="str">
            <v>141-23-1</v>
          </cell>
          <cell r="C1290" t="str">
            <v>141-23-1</v>
          </cell>
          <cell r="D1290"/>
          <cell r="E1290"/>
          <cell r="F1290"/>
          <cell r="G1290"/>
          <cell r="H1290" t="str">
            <v>Octadecanoic acid, 12-hydroxy-, methyl ester
METHYL 12-HYDROXYSTEARATE</v>
          </cell>
          <cell r="I1290" t="str">
            <v>METHYL 12-HYDROXYSTEARATE</v>
          </cell>
          <cell r="J1290"/>
          <cell r="K1290"/>
          <cell r="L1290"/>
          <cell r="M1290"/>
          <cell r="N1290"/>
          <cell r="O1290"/>
          <cell r="P1290"/>
          <cell r="Q1290"/>
          <cell r="R1290"/>
          <cell r="S1290"/>
          <cell r="T1290"/>
          <cell r="U1290"/>
          <cell r="V1290"/>
          <cell r="W1290"/>
          <cell r="X1290" t="str">
            <v>C19H38O3</v>
          </cell>
        </row>
        <row r="1291">
          <cell r="B1291" t="str">
            <v>141-24-2</v>
          </cell>
          <cell r="C1291" t="str">
            <v>141-24-2</v>
          </cell>
          <cell r="D1291"/>
          <cell r="E1291"/>
          <cell r="F1291"/>
          <cell r="G1291"/>
          <cell r="H1291" t="str">
            <v>Ricinoleic acid, methyl ester</v>
          </cell>
          <cell r="I1291" t="str">
            <v>Methyl ricinoleate
9-Octadecenoic acid, 12-hydroxy-, methyl ester[R-(Z)]-</v>
          </cell>
          <cell r="J1291"/>
          <cell r="K1291"/>
          <cell r="L1291"/>
          <cell r="M1291"/>
          <cell r="N1291"/>
          <cell r="O1291"/>
          <cell r="P1291"/>
          <cell r="Q1291"/>
          <cell r="R1291"/>
          <cell r="S1291"/>
          <cell r="T1291"/>
          <cell r="U1291"/>
          <cell r="V1291"/>
          <cell r="W1291"/>
          <cell r="X1291" t="str">
            <v>C19H36O3</v>
          </cell>
        </row>
        <row r="1292">
          <cell r="B1292" t="str">
            <v>141-32-2</v>
          </cell>
          <cell r="C1292" t="str">
            <v>141-32-2</v>
          </cell>
          <cell r="D1292"/>
          <cell r="E1292"/>
          <cell r="F1292"/>
          <cell r="G1292"/>
          <cell r="H1292" t="str">
            <v>Acrylic acid, n-butyl ester</v>
          </cell>
          <cell r="I1292" t="str">
            <v>BUTYL ACRYLATE
2-Propenoic acid, butyl ester</v>
          </cell>
          <cell r="J1292"/>
          <cell r="K1292"/>
          <cell r="L1292"/>
          <cell r="M1292"/>
          <cell r="N1292"/>
          <cell r="O1292"/>
          <cell r="P1292"/>
          <cell r="Q1292"/>
          <cell r="R1292"/>
          <cell r="S1292"/>
          <cell r="T1292"/>
          <cell r="U1292"/>
          <cell r="V1292"/>
          <cell r="W1292"/>
          <cell r="X1292" t="str">
            <v>C7H12O2</v>
          </cell>
        </row>
        <row r="1293">
          <cell r="B1293" t="str">
            <v>141-33-3</v>
          </cell>
          <cell r="C1293" t="str">
            <v>141-33-3</v>
          </cell>
          <cell r="D1293"/>
          <cell r="E1293"/>
          <cell r="F1293"/>
          <cell r="G1293"/>
          <cell r="H1293" t="str">
            <v>Butylxanthogenic acid, sodium salt</v>
          </cell>
          <cell r="I1293"/>
          <cell r="J1293"/>
          <cell r="K1293"/>
          <cell r="L1293"/>
          <cell r="M1293"/>
          <cell r="N1293"/>
          <cell r="O1293"/>
          <cell r="P1293"/>
          <cell r="Q1293"/>
          <cell r="R1293"/>
          <cell r="S1293"/>
          <cell r="T1293"/>
          <cell r="U1293"/>
          <cell r="V1293"/>
          <cell r="W1293"/>
          <cell r="X1293" t="str">
            <v>C5H9NaOS2</v>
          </cell>
        </row>
        <row r="1294">
          <cell r="B1294" t="str">
            <v>141-38-8</v>
          </cell>
          <cell r="C1294" t="str">
            <v>141-38-8</v>
          </cell>
          <cell r="D1294"/>
          <cell r="E1294"/>
          <cell r="F1294"/>
          <cell r="G1294"/>
          <cell r="H1294" t="str">
            <v>Octadecanoic acid, 9,10-epoxy-, 2-ethylhexyl ester</v>
          </cell>
          <cell r="I1294"/>
          <cell r="J1294"/>
          <cell r="K1294"/>
          <cell r="L1294"/>
          <cell r="M1294"/>
          <cell r="N1294"/>
          <cell r="O1294"/>
          <cell r="P1294"/>
          <cell r="Q1294"/>
          <cell r="R1294"/>
          <cell r="S1294"/>
          <cell r="T1294"/>
          <cell r="U1294"/>
          <cell r="V1294"/>
          <cell r="W1294"/>
          <cell r="X1294" t="str">
            <v>C26H50O3</v>
          </cell>
        </row>
        <row r="1295">
          <cell r="B1295" t="str">
            <v>141-43-5</v>
          </cell>
          <cell r="C1295" t="str">
            <v>141-43-5</v>
          </cell>
          <cell r="D1295"/>
          <cell r="E1295">
            <v>0</v>
          </cell>
          <cell r="F1295"/>
          <cell r="G1295"/>
          <cell r="H1295" t="str">
            <v>2-Aminoethanol</v>
          </cell>
          <cell r="I1295" t="str">
            <v>Monoethanolamine
Ethanol, 2-amino-
2-Amino ethanol</v>
          </cell>
          <cell r="J1295"/>
          <cell r="K1295"/>
          <cell r="L1295"/>
          <cell r="M1295"/>
          <cell r="N1295"/>
          <cell r="O1295"/>
          <cell r="P1295"/>
          <cell r="Q1295"/>
          <cell r="R1295"/>
          <cell r="S1295"/>
          <cell r="T1295"/>
          <cell r="U1295"/>
          <cell r="V1295"/>
          <cell r="W1295"/>
          <cell r="X1295" t="str">
            <v>C2H7NO</v>
          </cell>
        </row>
        <row r="1296">
          <cell r="B1296" t="str">
            <v>141-53-7</v>
          </cell>
          <cell r="C1296" t="str">
            <v>141-53-7</v>
          </cell>
          <cell r="D1296"/>
          <cell r="E1296"/>
          <cell r="F1296"/>
          <cell r="G1296"/>
          <cell r="H1296" t="str">
            <v>SODIUM FORMATE</v>
          </cell>
          <cell r="I1296"/>
          <cell r="J1296"/>
          <cell r="K1296"/>
          <cell r="L1296"/>
          <cell r="M1296"/>
          <cell r="N1296"/>
          <cell r="O1296"/>
          <cell r="P1296"/>
          <cell r="Q1296"/>
          <cell r="R1296"/>
          <cell r="S1296"/>
          <cell r="T1296"/>
          <cell r="U1296"/>
          <cell r="V1296"/>
          <cell r="W1296"/>
          <cell r="X1296" t="str">
            <v>CHNaO2</v>
          </cell>
        </row>
        <row r="1297">
          <cell r="B1297" t="str">
            <v>141-78-6</v>
          </cell>
          <cell r="C1297" t="str">
            <v>141-78-6</v>
          </cell>
          <cell r="D1297"/>
          <cell r="E1297">
            <v>0</v>
          </cell>
          <cell r="F1297"/>
          <cell r="G1297"/>
          <cell r="H1297" t="str">
            <v>Acetic acid, ethyl ester</v>
          </cell>
          <cell r="I1297" t="str">
            <v>ETHYL ACETATE</v>
          </cell>
          <cell r="J1297"/>
          <cell r="K1297"/>
          <cell r="L1297"/>
          <cell r="M1297"/>
          <cell r="N1297"/>
          <cell r="O1297"/>
          <cell r="P1297"/>
          <cell r="Q1297"/>
          <cell r="R1297"/>
          <cell r="S1297"/>
          <cell r="T1297"/>
          <cell r="U1297"/>
          <cell r="V1297"/>
          <cell r="W1297"/>
          <cell r="X1297" t="str">
            <v>C4H8O2</v>
          </cell>
        </row>
        <row r="1298">
          <cell r="B1298" t="str">
            <v>141-79-7</v>
          </cell>
          <cell r="C1298" t="str">
            <v>141-79-7</v>
          </cell>
          <cell r="D1298"/>
          <cell r="E1298">
            <v>0</v>
          </cell>
          <cell r="F1298"/>
          <cell r="G1298"/>
          <cell r="H1298" t="str">
            <v>4-Methyl-3-penten-2-one</v>
          </cell>
          <cell r="I1298" t="str">
            <v>Mesityl oxide
3-Penten-2-one, 4-methyl</v>
          </cell>
          <cell r="J1298"/>
          <cell r="K1298"/>
          <cell r="L1298"/>
          <cell r="M1298"/>
          <cell r="N1298"/>
          <cell r="O1298"/>
          <cell r="P1298"/>
          <cell r="Q1298"/>
          <cell r="R1298"/>
          <cell r="S1298"/>
          <cell r="T1298"/>
          <cell r="U1298"/>
          <cell r="V1298"/>
          <cell r="W1298"/>
          <cell r="X1298" t="str">
            <v>C6H10O</v>
          </cell>
        </row>
        <row r="1299">
          <cell r="B1299" t="str">
            <v>141-82-2</v>
          </cell>
          <cell r="C1299" t="str">
            <v>141-82-2</v>
          </cell>
          <cell r="D1299"/>
          <cell r="E1299"/>
          <cell r="F1299"/>
          <cell r="G1299"/>
          <cell r="H1299" t="str">
            <v>Malonic acid</v>
          </cell>
          <cell r="I1299"/>
          <cell r="J1299"/>
          <cell r="K1299"/>
          <cell r="L1299"/>
          <cell r="M1299"/>
          <cell r="N1299"/>
          <cell r="O1299"/>
          <cell r="P1299"/>
          <cell r="Q1299"/>
          <cell r="R1299"/>
          <cell r="S1299"/>
          <cell r="T1299"/>
          <cell r="U1299"/>
          <cell r="V1299"/>
          <cell r="W1299"/>
          <cell r="X1299" t="str">
            <v>C3H4O4</v>
          </cell>
        </row>
        <row r="1300">
          <cell r="B1300" t="str">
            <v>141-91-3</v>
          </cell>
          <cell r="C1300" t="str">
            <v>141-91-3</v>
          </cell>
          <cell r="D1300"/>
          <cell r="E1300"/>
          <cell r="F1300"/>
          <cell r="G1300"/>
          <cell r="H1300" t="str">
            <v>Morpholine, 2,6-dimethyl-</v>
          </cell>
          <cell r="I1300"/>
          <cell r="J1300"/>
          <cell r="K1300" t="str">
            <v>Swiss ordinance</v>
          </cell>
          <cell r="L1300"/>
          <cell r="M1300"/>
          <cell r="N1300"/>
          <cell r="O1300"/>
          <cell r="P1300"/>
          <cell r="Q1300"/>
          <cell r="R1300"/>
          <cell r="S1300"/>
          <cell r="T1300"/>
          <cell r="U1300"/>
          <cell r="V1300"/>
          <cell r="W1300"/>
          <cell r="X1300" t="str">
            <v>C6H13NO</v>
          </cell>
        </row>
        <row r="1301">
          <cell r="B1301" t="str">
            <v>141-97-9</v>
          </cell>
          <cell r="C1301" t="str">
            <v>141-97-9</v>
          </cell>
          <cell r="D1301"/>
          <cell r="E1301">
            <v>0</v>
          </cell>
          <cell r="F1301"/>
          <cell r="G1301"/>
          <cell r="H1301" t="str">
            <v>Acetylacetic acid, ethyl ester</v>
          </cell>
          <cell r="I1301" t="str">
            <v>ETHYL ACETOACETATE
EAA</v>
          </cell>
          <cell r="J1301"/>
          <cell r="K1301"/>
          <cell r="L1301"/>
          <cell r="M1301"/>
          <cell r="N1301"/>
          <cell r="O1301"/>
          <cell r="P1301"/>
          <cell r="Q1301"/>
          <cell r="R1301"/>
          <cell r="S1301"/>
          <cell r="T1301"/>
          <cell r="U1301"/>
          <cell r="V1301"/>
          <cell r="W1301"/>
          <cell r="X1301" t="str">
            <v>C6H10O3</v>
          </cell>
        </row>
        <row r="1302">
          <cell r="B1302" t="str">
            <v>141-98-0</v>
          </cell>
          <cell r="C1302" t="str">
            <v>141-98-0</v>
          </cell>
          <cell r="D1302"/>
          <cell r="E1302"/>
          <cell r="F1302"/>
          <cell r="G1302"/>
          <cell r="H1302" t="str">
            <v>Carbamothioic acid, ethyl-, O-(1-methylethyl)ester</v>
          </cell>
          <cell r="I1302"/>
          <cell r="J1302"/>
          <cell r="K1302"/>
          <cell r="L1302"/>
          <cell r="M1302"/>
          <cell r="N1302"/>
          <cell r="O1302"/>
          <cell r="P1302"/>
          <cell r="Q1302"/>
          <cell r="R1302"/>
          <cell r="S1302"/>
          <cell r="T1302"/>
          <cell r="U1302"/>
          <cell r="V1302"/>
          <cell r="W1302"/>
          <cell r="X1302" t="str">
            <v>C6H13NOS</v>
          </cell>
        </row>
        <row r="1303">
          <cell r="B1303" t="str">
            <v>14205-40-4</v>
          </cell>
          <cell r="C1303" t="str">
            <v>14205-40-4</v>
          </cell>
          <cell r="D1303"/>
          <cell r="E1303">
            <v>0</v>
          </cell>
          <cell r="F1303"/>
          <cell r="G1303"/>
          <cell r="H1303" t="str">
            <v>3-Aminocrotonic acid, diester with ethyleneglycol</v>
          </cell>
          <cell r="I1303"/>
          <cell r="J1303"/>
          <cell r="K1303"/>
          <cell r="L1303"/>
          <cell r="M1303"/>
          <cell r="N1303"/>
          <cell r="O1303"/>
          <cell r="P1303"/>
          <cell r="Q1303"/>
          <cell r="R1303"/>
          <cell r="S1303"/>
          <cell r="T1303"/>
          <cell r="U1303"/>
          <cell r="V1303"/>
          <cell r="W1303"/>
          <cell r="X1303" t="str">
            <v>C10H16N2O4</v>
          </cell>
        </row>
        <row r="1304">
          <cell r="B1304" t="str">
            <v>142-09-6</v>
          </cell>
          <cell r="C1304" t="str">
            <v>142-09-6</v>
          </cell>
          <cell r="D1304"/>
          <cell r="E1304"/>
          <cell r="F1304"/>
          <cell r="G1304"/>
          <cell r="H1304" t="str">
            <v>Methacrylic acid, hexyl ester</v>
          </cell>
          <cell r="I1304" t="str">
            <v>HEXYL METHACRYLATE
Methacrylic acid, hexyl ester
2-Propenoic acid, 2-methyl-, hexyl ester</v>
          </cell>
          <cell r="J1304"/>
          <cell r="K1304"/>
          <cell r="L1304"/>
          <cell r="M1304"/>
          <cell r="N1304"/>
          <cell r="O1304"/>
          <cell r="P1304"/>
          <cell r="Q1304"/>
          <cell r="R1304"/>
          <cell r="S1304"/>
          <cell r="T1304"/>
          <cell r="U1304"/>
          <cell r="V1304"/>
          <cell r="W1304"/>
          <cell r="X1304" t="str">
            <v>C10H18O2</v>
          </cell>
        </row>
        <row r="1305">
          <cell r="B1305" t="str">
            <v>1421-63-2</v>
          </cell>
          <cell r="C1305" t="str">
            <v>1421-63-2</v>
          </cell>
          <cell r="D1305"/>
          <cell r="E1305">
            <v>0</v>
          </cell>
          <cell r="F1305"/>
          <cell r="G1305"/>
          <cell r="H1305" t="str">
            <v>2,4,5-TRIHYDROXYBUTYROPHENONE</v>
          </cell>
          <cell r="I1305" t="str">
            <v>(thiophenoxyphenyl)diphenylsulfonium hexafluorophosphate-bis(diphenylsulfonium)
Thiobis(triphenyl sulfonium hexafluorophosphate)</v>
          </cell>
          <cell r="J1305"/>
          <cell r="K1305"/>
          <cell r="L1305"/>
          <cell r="M1305"/>
          <cell r="N1305"/>
          <cell r="O1305"/>
          <cell r="P1305"/>
          <cell r="Q1305"/>
          <cell r="R1305"/>
          <cell r="S1305"/>
          <cell r="T1305"/>
          <cell r="U1305"/>
          <cell r="V1305"/>
          <cell r="W1305"/>
          <cell r="X1305" t="str">
            <v>C10H12O4</v>
          </cell>
        </row>
        <row r="1306">
          <cell r="B1306" t="str">
            <v>142-16-5</v>
          </cell>
          <cell r="C1306" t="str">
            <v>142-16-5</v>
          </cell>
          <cell r="D1306"/>
          <cell r="E1306"/>
          <cell r="F1306"/>
          <cell r="G1306"/>
          <cell r="H1306" t="str">
            <v>Maleic acid, bis(2-ethylhexyl) ester
Maleic acid, di(2-ethylhexyl) ester</v>
          </cell>
          <cell r="I1306" t="str">
            <v xml:space="preserve">Di(2-ethylhexyl) maleate;
DEHM; 
Maleic acid, di(2-ethylhexyl)ester; 
2-Butenedioic acid, (Z)-, bis(2-ethylhexyl)ester; 
Dioctyl maleate; 
DOM; </v>
          </cell>
          <cell r="J1306"/>
          <cell r="K1306"/>
          <cell r="L1306"/>
          <cell r="M1306"/>
          <cell r="N1306"/>
          <cell r="O1306"/>
          <cell r="P1306"/>
          <cell r="Q1306"/>
          <cell r="R1306"/>
          <cell r="S1306"/>
          <cell r="T1306"/>
          <cell r="U1306"/>
          <cell r="V1306"/>
          <cell r="W1306"/>
          <cell r="X1306" t="str">
            <v>C20H36O4</v>
          </cell>
        </row>
        <row r="1307">
          <cell r="B1307" t="str">
            <v>142-17-6</v>
          </cell>
          <cell r="C1307" t="str">
            <v>142-17-6</v>
          </cell>
          <cell r="D1307"/>
          <cell r="E1307"/>
          <cell r="F1307"/>
          <cell r="G1307"/>
          <cell r="H1307" t="str">
            <v>CALCIUM OLEATE</v>
          </cell>
          <cell r="I1307"/>
          <cell r="J1307"/>
          <cell r="K1307"/>
          <cell r="L1307"/>
          <cell r="M1307"/>
          <cell r="N1307"/>
          <cell r="O1307"/>
          <cell r="P1307"/>
          <cell r="Q1307"/>
          <cell r="R1307"/>
          <cell r="S1307"/>
          <cell r="T1307"/>
          <cell r="U1307"/>
          <cell r="V1307"/>
          <cell r="W1307"/>
          <cell r="X1307" t="str">
            <v>C36H66CaO4</v>
          </cell>
        </row>
        <row r="1308">
          <cell r="B1308" t="str">
            <v>142-26-7</v>
          </cell>
          <cell r="C1308" t="str">
            <v>142-26-7</v>
          </cell>
          <cell r="D1308"/>
          <cell r="E1308">
            <v>0</v>
          </cell>
          <cell r="F1308"/>
          <cell r="G1308"/>
          <cell r="H1308" t="str">
            <v>2-ACETAMIDOETHANOL</v>
          </cell>
          <cell r="I1308" t="str">
            <v>2-ACETAMIDOETHANOL</v>
          </cell>
          <cell r="J1308"/>
          <cell r="K1308"/>
          <cell r="L1308"/>
          <cell r="M1308"/>
          <cell r="N1308"/>
          <cell r="O1308"/>
          <cell r="P1308"/>
          <cell r="Q1308"/>
          <cell r="R1308"/>
          <cell r="S1308"/>
          <cell r="T1308"/>
          <cell r="U1308"/>
          <cell r="V1308"/>
          <cell r="W1308"/>
          <cell r="X1308" t="str">
            <v>C4H9NO2</v>
          </cell>
        </row>
        <row r="1309">
          <cell r="B1309" t="str">
            <v>14228-73-0</v>
          </cell>
          <cell r="C1309" t="str">
            <v>14228-73-0</v>
          </cell>
          <cell r="D1309"/>
          <cell r="E1309"/>
          <cell r="F1309"/>
          <cell r="G1309"/>
          <cell r="H1309" t="str">
            <v>Cyclohexane, 1,4-bis[(2,3-epoxypropoxy)methyl]-</v>
          </cell>
          <cell r="I1309"/>
          <cell r="J1309"/>
          <cell r="K1309" t="str">
            <v>Swiss ordinance</v>
          </cell>
          <cell r="L1309"/>
          <cell r="M1309"/>
          <cell r="N1309"/>
          <cell r="O1309"/>
          <cell r="P1309"/>
          <cell r="Q1309"/>
          <cell r="R1309"/>
          <cell r="S1309"/>
          <cell r="T1309"/>
          <cell r="U1309"/>
          <cell r="V1309"/>
          <cell r="W1309"/>
          <cell r="X1309" t="str">
            <v>C14H24O4</v>
          </cell>
        </row>
        <row r="1310">
          <cell r="B1310" t="str">
            <v>142-29-0</v>
          </cell>
          <cell r="C1310" t="str">
            <v>142-29-0</v>
          </cell>
          <cell r="D1310"/>
          <cell r="E1310"/>
          <cell r="F1310"/>
          <cell r="G1310"/>
          <cell r="H1310" t="str">
            <v>Cyclopentene</v>
          </cell>
          <cell r="I1310"/>
          <cell r="J1310"/>
          <cell r="K1310"/>
          <cell r="L1310"/>
          <cell r="M1310"/>
          <cell r="N1310"/>
          <cell r="O1310"/>
          <cell r="P1310"/>
          <cell r="Q1310"/>
          <cell r="R1310"/>
          <cell r="S1310"/>
          <cell r="T1310"/>
          <cell r="U1310"/>
          <cell r="V1310"/>
          <cell r="W1310"/>
          <cell r="X1310" t="str">
            <v>C5H8</v>
          </cell>
        </row>
        <row r="1311">
          <cell r="B1311" t="str">
            <v>14234-82-3</v>
          </cell>
          <cell r="C1311" t="str">
            <v>14234-82-3</v>
          </cell>
          <cell r="D1311"/>
          <cell r="E1311"/>
          <cell r="F1311"/>
          <cell r="G1311"/>
          <cell r="H1311" t="str">
            <v>Maleic acid, diisobutyl ester</v>
          </cell>
          <cell r="I1311"/>
          <cell r="J1311"/>
          <cell r="K1311"/>
          <cell r="L1311"/>
          <cell r="M1311"/>
          <cell r="N1311"/>
          <cell r="O1311"/>
          <cell r="P1311"/>
          <cell r="Q1311"/>
          <cell r="R1311"/>
          <cell r="S1311"/>
          <cell r="T1311"/>
          <cell r="U1311"/>
          <cell r="V1311"/>
          <cell r="W1311"/>
          <cell r="X1311" t="str">
            <v>C12H20O4</v>
          </cell>
        </row>
        <row r="1312">
          <cell r="B1312" t="str">
            <v>142-47-2</v>
          </cell>
          <cell r="C1312" t="str">
            <v>142-47-2</v>
          </cell>
          <cell r="D1312"/>
          <cell r="E1312"/>
          <cell r="F1312"/>
          <cell r="G1312"/>
          <cell r="H1312" t="str">
            <v>L-Glutamic acid, monosodium salt</v>
          </cell>
          <cell r="I1312" t="str">
            <v>Sodium hydrogen glutamate</v>
          </cell>
          <cell r="J1312"/>
          <cell r="K1312"/>
          <cell r="L1312"/>
          <cell r="M1312"/>
          <cell r="N1312"/>
          <cell r="O1312"/>
          <cell r="P1312"/>
          <cell r="Q1312"/>
          <cell r="R1312"/>
          <cell r="S1312"/>
          <cell r="T1312"/>
          <cell r="U1312"/>
          <cell r="V1312"/>
          <cell r="W1312"/>
          <cell r="X1312" t="str">
            <v>C5H8NNaO4</v>
          </cell>
        </row>
        <row r="1313">
          <cell r="B1313" t="str">
            <v>142-48-3</v>
          </cell>
          <cell r="C1313" t="str">
            <v>142-48-3</v>
          </cell>
          <cell r="D1313"/>
          <cell r="E1313"/>
          <cell r="F1313"/>
          <cell r="G1313"/>
          <cell r="H1313" t="str">
            <v>N-Otearoylsarcosine</v>
          </cell>
          <cell r="I1313" t="str">
            <v>N-STEAROYLSARCOSINE</v>
          </cell>
          <cell r="J1313"/>
          <cell r="K1313"/>
          <cell r="L1313"/>
          <cell r="M1313"/>
          <cell r="N1313"/>
          <cell r="O1313"/>
          <cell r="P1313"/>
          <cell r="Q1313"/>
          <cell r="R1313"/>
          <cell r="S1313"/>
          <cell r="T1313"/>
          <cell r="U1313"/>
          <cell r="V1313"/>
          <cell r="W1313"/>
          <cell r="X1313" t="str">
            <v>C21H41NO3</v>
          </cell>
        </row>
        <row r="1314">
          <cell r="B1314" t="str">
            <v>142-57-4</v>
          </cell>
          <cell r="C1314" t="str">
            <v>142-57-4</v>
          </cell>
          <cell r="D1314"/>
          <cell r="E1314"/>
          <cell r="F1314"/>
          <cell r="G1314"/>
          <cell r="H1314" t="str">
            <v>Oleic acid, pentyl ester</v>
          </cell>
          <cell r="I1314"/>
          <cell r="J1314"/>
          <cell r="K1314"/>
          <cell r="L1314"/>
          <cell r="M1314"/>
          <cell r="N1314"/>
          <cell r="O1314"/>
          <cell r="P1314"/>
          <cell r="Q1314"/>
          <cell r="R1314"/>
          <cell r="S1314"/>
          <cell r="T1314"/>
          <cell r="U1314"/>
          <cell r="V1314"/>
          <cell r="W1314"/>
          <cell r="X1314" t="str">
            <v>C23H44O2</v>
          </cell>
        </row>
        <row r="1315">
          <cell r="B1315" t="str">
            <v>142-58-5</v>
          </cell>
          <cell r="C1315" t="str">
            <v>142-58-5</v>
          </cell>
          <cell r="D1315"/>
          <cell r="E1315"/>
          <cell r="F1315"/>
          <cell r="G1315"/>
          <cell r="H1315" t="str">
            <v>Tetradecanamide, N-(2-hydroxyethyl)-</v>
          </cell>
          <cell r="I1315"/>
          <cell r="J1315"/>
          <cell r="K1315" t="str">
            <v>Swiss ordinance</v>
          </cell>
          <cell r="L1315"/>
          <cell r="M1315"/>
          <cell r="N1315"/>
          <cell r="O1315"/>
          <cell r="P1315"/>
          <cell r="Q1315"/>
          <cell r="R1315"/>
          <cell r="S1315"/>
          <cell r="T1315"/>
          <cell r="U1315"/>
          <cell r="V1315"/>
          <cell r="W1315"/>
          <cell r="X1315" t="str">
            <v>C16H33NO2</v>
          </cell>
        </row>
        <row r="1316">
          <cell r="B1316" t="str">
            <v>142-59-6</v>
          </cell>
          <cell r="C1316" t="str">
            <v>142-59-6</v>
          </cell>
          <cell r="D1316"/>
          <cell r="E1316"/>
          <cell r="F1316"/>
          <cell r="G1316"/>
          <cell r="H1316" t="str">
            <v>Carbamodithioic acid, 1,2-ethanediylbis-, disodium salt</v>
          </cell>
          <cell r="I1316"/>
          <cell r="J1316"/>
          <cell r="K1316"/>
          <cell r="L1316"/>
          <cell r="M1316"/>
          <cell r="N1316"/>
          <cell r="O1316"/>
          <cell r="P1316"/>
          <cell r="Q1316"/>
          <cell r="R1316"/>
          <cell r="S1316"/>
          <cell r="T1316"/>
          <cell r="U1316"/>
          <cell r="V1316"/>
          <cell r="W1316"/>
          <cell r="X1316" t="str">
            <v>C4H6N2Na2S4</v>
          </cell>
        </row>
        <row r="1317">
          <cell r="B1317" t="str">
            <v>142-62-1</v>
          </cell>
          <cell r="C1317" t="str">
            <v>142-62-1</v>
          </cell>
          <cell r="D1317"/>
          <cell r="E1317"/>
          <cell r="F1317"/>
          <cell r="G1317"/>
          <cell r="H1317" t="str">
            <v>Hexanoic acid</v>
          </cell>
          <cell r="I1317" t="str">
            <v>Caproic acid</v>
          </cell>
          <cell r="J1317"/>
          <cell r="K1317"/>
          <cell r="L1317"/>
          <cell r="M1317"/>
          <cell r="N1317"/>
          <cell r="O1317"/>
          <cell r="P1317"/>
          <cell r="Q1317"/>
          <cell r="R1317"/>
          <cell r="S1317"/>
          <cell r="T1317"/>
          <cell r="U1317"/>
          <cell r="V1317"/>
          <cell r="W1317"/>
          <cell r="X1317" t="str">
            <v>C6H12O2</v>
          </cell>
        </row>
        <row r="1318">
          <cell r="B1318" t="str">
            <v>142627-97-2</v>
          </cell>
          <cell r="C1318" t="str">
            <v>142627-97-2</v>
          </cell>
          <cell r="D1318"/>
          <cell r="E1318">
            <v>0</v>
          </cell>
          <cell r="F1318"/>
          <cell r="G1318"/>
          <cell r="H1318" t="str">
            <v>1,4-bis[(3-ethyl-3-oxetanylmethoxy)methyl]benzene</v>
          </cell>
          <cell r="I1318"/>
          <cell r="J1318"/>
          <cell r="K1318"/>
          <cell r="L1318"/>
          <cell r="M1318"/>
          <cell r="N1318"/>
          <cell r="O1318"/>
          <cell r="P1318"/>
          <cell r="Q1318"/>
          <cell r="R1318"/>
          <cell r="S1318"/>
          <cell r="T1318"/>
          <cell r="U1318"/>
          <cell r="V1318"/>
          <cell r="W1318"/>
          <cell r="X1318" t="str">
            <v>C20H30O4</v>
          </cell>
        </row>
        <row r="1319">
          <cell r="B1319" t="str">
            <v>142-77-8</v>
          </cell>
          <cell r="C1319" t="str">
            <v>142-77-8</v>
          </cell>
          <cell r="D1319"/>
          <cell r="E1319"/>
          <cell r="F1319"/>
          <cell r="G1319"/>
          <cell r="H1319" t="str">
            <v>Oleic acid, butyl ester</v>
          </cell>
          <cell r="I1319" t="str">
            <v>BUTYL OLEATE</v>
          </cell>
          <cell r="J1319"/>
          <cell r="K1319"/>
          <cell r="L1319"/>
          <cell r="M1319"/>
          <cell r="N1319"/>
          <cell r="O1319"/>
          <cell r="P1319"/>
          <cell r="Q1319"/>
          <cell r="R1319"/>
          <cell r="S1319"/>
          <cell r="T1319"/>
          <cell r="U1319"/>
          <cell r="V1319"/>
          <cell r="W1319"/>
          <cell r="X1319" t="str">
            <v>C22H42O2</v>
          </cell>
        </row>
        <row r="1320">
          <cell r="B1320" t="str">
            <v>142-82-5</v>
          </cell>
          <cell r="C1320" t="str">
            <v>142-82-5</v>
          </cell>
          <cell r="D1320"/>
          <cell r="E1320"/>
          <cell r="F1320"/>
          <cell r="G1320"/>
          <cell r="H1320" t="str">
            <v>Heptane
n-Heptane</v>
          </cell>
          <cell r="I1320" t="str">
            <v>HEPTANE</v>
          </cell>
          <cell r="J1320"/>
          <cell r="K1320"/>
          <cell r="L1320"/>
          <cell r="M1320"/>
          <cell r="N1320"/>
          <cell r="O1320"/>
          <cell r="P1320"/>
          <cell r="Q1320"/>
          <cell r="R1320"/>
          <cell r="S1320"/>
          <cell r="T1320"/>
          <cell r="U1320"/>
          <cell r="V1320"/>
          <cell r="W1320"/>
          <cell r="X1320" t="str">
            <v>C7H16</v>
          </cell>
        </row>
        <row r="1321">
          <cell r="B1321" t="str">
            <v>142-84-7</v>
          </cell>
          <cell r="C1321" t="str">
            <v>142-84-7</v>
          </cell>
          <cell r="D1321"/>
          <cell r="E1321"/>
          <cell r="F1321"/>
          <cell r="G1321"/>
          <cell r="H1321" t="str">
            <v>Dipropylamine</v>
          </cell>
          <cell r="I1321"/>
          <cell r="J1321"/>
          <cell r="K1321" t="str">
            <v>Swiss ordinance</v>
          </cell>
          <cell r="L1321"/>
          <cell r="M1321"/>
          <cell r="N1321"/>
          <cell r="O1321"/>
          <cell r="P1321"/>
          <cell r="Q1321"/>
          <cell r="R1321"/>
          <cell r="S1321"/>
          <cell r="T1321"/>
          <cell r="U1321"/>
          <cell r="V1321"/>
          <cell r="W1321"/>
          <cell r="X1321" t="str">
            <v>C6H15N</v>
          </cell>
        </row>
        <row r="1322">
          <cell r="B1322" t="str">
            <v>142-90-5</v>
          </cell>
          <cell r="C1322" t="str">
            <v>142-90-5</v>
          </cell>
          <cell r="D1322"/>
          <cell r="E1322"/>
          <cell r="F1322"/>
          <cell r="G1322"/>
          <cell r="H1322" t="str">
            <v>Methacrylic acid, dodecyl ester</v>
          </cell>
          <cell r="I1322" t="str">
            <v>Methacrylic acid, dodecyl ester
2-Propenoic acid, 2-methyl-, dodecyl ester</v>
          </cell>
          <cell r="J1322"/>
          <cell r="K1322"/>
          <cell r="L1322"/>
          <cell r="M1322"/>
          <cell r="N1322"/>
          <cell r="O1322"/>
          <cell r="P1322"/>
          <cell r="Q1322"/>
          <cell r="R1322"/>
          <cell r="S1322"/>
          <cell r="T1322"/>
          <cell r="U1322"/>
          <cell r="V1322"/>
          <cell r="W1322"/>
          <cell r="X1322" t="str">
            <v>C16H30O2</v>
          </cell>
        </row>
        <row r="1323">
          <cell r="B1323" t="str">
            <v>142-92-7</v>
          </cell>
          <cell r="C1323" t="str">
            <v>142-92-7</v>
          </cell>
          <cell r="D1323"/>
          <cell r="E1323">
            <v>0</v>
          </cell>
          <cell r="F1323"/>
          <cell r="G1323"/>
          <cell r="H1323" t="str">
            <v>Acetic acid, hexyl ester</v>
          </cell>
          <cell r="I1323"/>
          <cell r="J1323"/>
          <cell r="K1323" t="str">
            <v>Swiss ordinance</v>
          </cell>
          <cell r="L1323"/>
          <cell r="M1323"/>
          <cell r="N1323"/>
          <cell r="O1323"/>
          <cell r="P1323"/>
          <cell r="Q1323"/>
          <cell r="R1323"/>
          <cell r="S1323"/>
          <cell r="T1323"/>
          <cell r="U1323"/>
          <cell r="V1323"/>
          <cell r="W1323"/>
          <cell r="X1323" t="str">
            <v>C8H16O2</v>
          </cell>
        </row>
        <row r="1324">
          <cell r="B1324" t="str">
            <v>1429-50-1</v>
          </cell>
          <cell r="C1324" t="str">
            <v>1429-50-1</v>
          </cell>
          <cell r="D1324"/>
          <cell r="E1324"/>
          <cell r="F1324"/>
          <cell r="G1324"/>
          <cell r="H1324" t="str">
            <v>Phosphonic acid, [1,2-ethanediylbis[nitrilobis</v>
          </cell>
          <cell r="I1324" t="str">
            <v>Ethylenediamine tetra(methylenephosphonic acid)</v>
          </cell>
          <cell r="J1324"/>
          <cell r="K1324"/>
          <cell r="L1324"/>
          <cell r="M1324"/>
          <cell r="N1324"/>
          <cell r="O1324"/>
          <cell r="P1324"/>
          <cell r="Q1324"/>
          <cell r="R1324"/>
          <cell r="S1324"/>
          <cell r="T1324"/>
          <cell r="U1324"/>
          <cell r="V1324"/>
          <cell r="W1324"/>
          <cell r="X1324" t="str">
            <v>C6H20N2O12P4</v>
          </cell>
        </row>
        <row r="1325">
          <cell r="B1325" t="str">
            <v>14295-72-8</v>
          </cell>
          <cell r="C1325" t="str">
            <v>14295-72-8</v>
          </cell>
          <cell r="D1325"/>
          <cell r="E1325">
            <v>0</v>
          </cell>
          <cell r="F1325"/>
          <cell r="G1325"/>
          <cell r="H1325" t="str">
            <v>1(4-Methylsulphonylphenyl)-3-(4-chlorophenyl)-delta-2-pyrazoline</v>
          </cell>
          <cell r="I1325"/>
          <cell r="J1325"/>
          <cell r="K1325"/>
          <cell r="L1325"/>
          <cell r="M1325"/>
          <cell r="N1325"/>
          <cell r="O1325"/>
          <cell r="P1325"/>
          <cell r="Q1325"/>
          <cell r="R1325"/>
          <cell r="S1325"/>
          <cell r="T1325"/>
          <cell r="U1325"/>
          <cell r="V1325"/>
          <cell r="W1325"/>
          <cell r="X1325" t="str">
            <v>C16H15ClN2O2S</v>
          </cell>
        </row>
        <row r="1326">
          <cell r="B1326" t="str">
            <v>142-96-1</v>
          </cell>
          <cell r="C1326" t="str">
            <v>142-96-1</v>
          </cell>
          <cell r="D1326"/>
          <cell r="E1326"/>
          <cell r="F1326"/>
          <cell r="G1326"/>
          <cell r="H1326" t="str">
            <v>Dibutyl ether</v>
          </cell>
          <cell r="I1326"/>
          <cell r="J1326"/>
          <cell r="K1326"/>
          <cell r="L1326"/>
          <cell r="M1326"/>
          <cell r="N1326"/>
          <cell r="O1326"/>
          <cell r="P1326"/>
          <cell r="Q1326"/>
          <cell r="R1326"/>
          <cell r="S1326"/>
          <cell r="T1326"/>
          <cell r="U1326"/>
          <cell r="V1326"/>
          <cell r="W1326"/>
          <cell r="X1326" t="str">
            <v>C8H18O</v>
          </cell>
        </row>
        <row r="1327">
          <cell r="B1327" t="str">
            <v>143-00-0</v>
          </cell>
          <cell r="C1327" t="str">
            <v>143-00-0</v>
          </cell>
          <cell r="D1327"/>
          <cell r="E1327"/>
          <cell r="F1327"/>
          <cell r="G1327"/>
          <cell r="H1327" t="str">
            <v>Dodecylsulphuric acid, diethanolamine salt</v>
          </cell>
          <cell r="I1327" t="str">
            <v>Dodecylsulphuric acid, diethanolamine salt
Diethanolamine dodecyl sulphate</v>
          </cell>
          <cell r="J1327"/>
          <cell r="K1327"/>
          <cell r="L1327"/>
          <cell r="M1327"/>
          <cell r="N1327"/>
          <cell r="O1327"/>
          <cell r="P1327"/>
          <cell r="Q1327"/>
          <cell r="R1327"/>
          <cell r="S1327"/>
          <cell r="T1327"/>
          <cell r="U1327"/>
          <cell r="V1327"/>
          <cell r="W1327"/>
          <cell r="X1327" t="str">
            <v>C14H33NO6S</v>
          </cell>
        </row>
        <row r="1328">
          <cell r="B1328" t="str">
            <v>143-06-6</v>
          </cell>
          <cell r="C1328" t="str">
            <v>143-06-6</v>
          </cell>
          <cell r="D1328"/>
          <cell r="E1328"/>
          <cell r="F1328"/>
          <cell r="G1328"/>
          <cell r="H1328" t="str">
            <v>HEXAMETHYLENEDIAMINE CARBAMATE</v>
          </cell>
          <cell r="I1328" t="str">
            <v>HEXAMETHYLENEDIAMINE CARBAMATE</v>
          </cell>
          <cell r="J1328"/>
          <cell r="K1328"/>
          <cell r="L1328"/>
          <cell r="M1328"/>
          <cell r="N1328"/>
          <cell r="O1328"/>
          <cell r="P1328"/>
          <cell r="Q1328"/>
          <cell r="R1328"/>
          <cell r="S1328"/>
          <cell r="T1328"/>
          <cell r="U1328"/>
          <cell r="V1328"/>
          <cell r="W1328"/>
          <cell r="X1328" t="str">
            <v>C7H16N2O2</v>
          </cell>
        </row>
        <row r="1329">
          <cell r="B1329" t="str">
            <v>143-07-7</v>
          </cell>
          <cell r="C1329" t="str">
            <v>143-07-7</v>
          </cell>
          <cell r="D1329"/>
          <cell r="E1329"/>
          <cell r="F1329"/>
          <cell r="G1329"/>
          <cell r="H1329" t="str">
            <v>Lauric acid</v>
          </cell>
          <cell r="I1329" t="str">
            <v>Dodecanoic acid</v>
          </cell>
          <cell r="J1329"/>
          <cell r="K1329"/>
          <cell r="L1329"/>
          <cell r="M1329"/>
          <cell r="N1329"/>
          <cell r="O1329"/>
          <cell r="P1329"/>
          <cell r="Q1329"/>
          <cell r="R1329"/>
          <cell r="S1329"/>
          <cell r="T1329"/>
          <cell r="U1329"/>
          <cell r="V1329"/>
          <cell r="W1329"/>
          <cell r="X1329" t="str">
            <v>C12H24O2</v>
          </cell>
        </row>
        <row r="1330">
          <cell r="B1330" t="str">
            <v>143-08-8</v>
          </cell>
          <cell r="C1330" t="str">
            <v>143-08-8</v>
          </cell>
          <cell r="D1330"/>
          <cell r="E1330">
            <v>0</v>
          </cell>
          <cell r="F1330"/>
          <cell r="G1330"/>
          <cell r="H1330" t="str">
            <v>1-Nonanol</v>
          </cell>
          <cell r="I1330"/>
          <cell r="J1330"/>
          <cell r="K1330"/>
          <cell r="L1330"/>
          <cell r="M1330"/>
          <cell r="N1330"/>
          <cell r="O1330"/>
          <cell r="P1330"/>
          <cell r="Q1330"/>
          <cell r="R1330"/>
          <cell r="S1330"/>
          <cell r="T1330"/>
          <cell r="U1330"/>
          <cell r="V1330"/>
          <cell r="W1330"/>
          <cell r="X1330" t="str">
            <v>C9H20O</v>
          </cell>
        </row>
        <row r="1331">
          <cell r="B1331" t="str">
            <v>143-16-8</v>
          </cell>
          <cell r="C1331" t="str">
            <v>143-16-8</v>
          </cell>
          <cell r="D1331"/>
          <cell r="E1331"/>
          <cell r="F1331"/>
          <cell r="G1331"/>
          <cell r="H1331" t="str">
            <v>Dihexylamine</v>
          </cell>
          <cell r="I1331"/>
          <cell r="J1331"/>
          <cell r="K1331" t="str">
            <v>Swiss ordinance</v>
          </cell>
          <cell r="L1331"/>
          <cell r="M1331"/>
          <cell r="N1331"/>
          <cell r="O1331"/>
          <cell r="P1331"/>
          <cell r="Q1331"/>
          <cell r="R1331"/>
          <cell r="S1331"/>
          <cell r="T1331"/>
          <cell r="U1331"/>
          <cell r="V1331"/>
          <cell r="W1331"/>
          <cell r="X1331" t="str">
            <v>C12H27N</v>
          </cell>
        </row>
        <row r="1332">
          <cell r="B1332" t="str">
            <v>143-18-0</v>
          </cell>
          <cell r="C1332" t="str">
            <v>143-18-0</v>
          </cell>
          <cell r="D1332"/>
          <cell r="E1332"/>
          <cell r="F1332"/>
          <cell r="G1332"/>
          <cell r="H1332" t="str">
            <v>POTASSIUM OLEATE
Oleic acid, potassium salt</v>
          </cell>
          <cell r="I1332" t="str">
            <v>POTASSIUM OLEATE</v>
          </cell>
          <cell r="J1332"/>
          <cell r="K1332"/>
          <cell r="L1332"/>
          <cell r="M1332"/>
          <cell r="N1332"/>
          <cell r="O1332"/>
          <cell r="P1332"/>
          <cell r="Q1332"/>
          <cell r="R1332"/>
          <cell r="S1332"/>
          <cell r="T1332"/>
          <cell r="U1332"/>
          <cell r="V1332"/>
          <cell r="W1332"/>
          <cell r="X1332" t="str">
            <v>C18H33KO2</v>
          </cell>
        </row>
        <row r="1333">
          <cell r="B1333" t="str">
            <v>143-19-1</v>
          </cell>
          <cell r="C1333" t="str">
            <v>143-19-1</v>
          </cell>
          <cell r="D1333"/>
          <cell r="E1333"/>
          <cell r="F1333"/>
          <cell r="G1333"/>
          <cell r="H1333" t="str">
            <v>SODIUM OLEATE</v>
          </cell>
          <cell r="I1333" t="str">
            <v>SODIUM OLEATE</v>
          </cell>
          <cell r="J1333"/>
          <cell r="K1333"/>
          <cell r="L1333"/>
          <cell r="M1333"/>
          <cell r="N1333"/>
          <cell r="O1333"/>
          <cell r="P1333"/>
          <cell r="Q1333"/>
          <cell r="R1333"/>
          <cell r="S1333"/>
          <cell r="T1333"/>
          <cell r="U1333"/>
          <cell r="V1333"/>
          <cell r="W1333"/>
          <cell r="X1333" t="str">
            <v>C18H33NaO2</v>
          </cell>
        </row>
        <row r="1334">
          <cell r="B1334" t="str">
            <v>14320-04-8</v>
          </cell>
          <cell r="C1334" t="str">
            <v>14320-04-8</v>
          </cell>
          <cell r="D1334"/>
          <cell r="E1334"/>
          <cell r="F1334"/>
          <cell r="G1334"/>
          <cell r="H1334" t="str">
            <v>Zinc, [phthalocyaninato(2-)]-</v>
          </cell>
          <cell r="I1334"/>
          <cell r="J1334"/>
          <cell r="K1334"/>
          <cell r="L1334"/>
          <cell r="M1334"/>
          <cell r="N1334"/>
          <cell r="O1334"/>
          <cell r="P1334"/>
          <cell r="Q1334"/>
          <cell r="R1334"/>
          <cell r="S1334"/>
          <cell r="T1334"/>
          <cell r="U1334"/>
          <cell r="V1334"/>
          <cell r="W1334"/>
          <cell r="X1334" t="str">
            <v>C32H16N8Zn</v>
          </cell>
        </row>
        <row r="1335">
          <cell r="B1335" t="str">
            <v>143-22-6</v>
          </cell>
          <cell r="C1335" t="str">
            <v>143-22-6</v>
          </cell>
          <cell r="D1335"/>
          <cell r="E1335"/>
          <cell r="F1335"/>
          <cell r="G1335"/>
          <cell r="H1335" t="str">
            <v>Triethyleneglycol monobutyl ether</v>
          </cell>
          <cell r="I1335" t="str">
            <v>Triethylene glycol monobutyl ether
Butoxytriglycol</v>
          </cell>
          <cell r="J1335"/>
          <cell r="K1335" t="str">
            <v>Swiss ordinance</v>
          </cell>
          <cell r="L1335"/>
          <cell r="M1335"/>
          <cell r="N1335"/>
          <cell r="O1335"/>
          <cell r="P1335"/>
          <cell r="Q1335"/>
          <cell r="R1335"/>
          <cell r="S1335"/>
          <cell r="T1335"/>
          <cell r="U1335"/>
          <cell r="V1335"/>
          <cell r="W1335"/>
          <cell r="X1335" t="str">
            <v>C10H22O4</v>
          </cell>
        </row>
        <row r="1336">
          <cell r="B1336" t="str">
            <v>143-23-7</v>
          </cell>
          <cell r="C1336" t="str">
            <v>143-23-7</v>
          </cell>
          <cell r="D1336"/>
          <cell r="E1336"/>
          <cell r="F1336"/>
          <cell r="G1336"/>
          <cell r="H1336" t="str">
            <v>N-(6-AMINOHEXYL)-1,6-HEXANEDIAMINE</v>
          </cell>
          <cell r="I1336"/>
          <cell r="J1336"/>
          <cell r="K1336"/>
          <cell r="L1336"/>
          <cell r="M1336"/>
          <cell r="N1336"/>
          <cell r="O1336"/>
          <cell r="P1336"/>
          <cell r="Q1336"/>
          <cell r="R1336"/>
          <cell r="S1336"/>
          <cell r="T1336"/>
          <cell r="U1336"/>
          <cell r="V1336"/>
          <cell r="W1336"/>
          <cell r="X1336" t="str">
            <v>C12H29N3</v>
          </cell>
        </row>
        <row r="1337">
          <cell r="B1337" t="str">
            <v>14324-55-1</v>
          </cell>
          <cell r="C1337" t="str">
            <v>14324-55-1</v>
          </cell>
          <cell r="D1337"/>
          <cell r="E1337"/>
          <cell r="F1337"/>
          <cell r="G1337"/>
          <cell r="H1337" t="str">
            <v>Diethyldithiocarbamic acid, zinc salt</v>
          </cell>
          <cell r="I1337" t="str">
            <v>ZINC DIETHYLDITHIOCARBAMATE
zinc bis(diethyldithiocarbamate)</v>
          </cell>
          <cell r="J1337"/>
          <cell r="K1337"/>
          <cell r="L1337"/>
          <cell r="M1337"/>
          <cell r="N1337"/>
          <cell r="O1337"/>
          <cell r="P1337"/>
          <cell r="Q1337"/>
          <cell r="R1337"/>
          <cell r="S1337"/>
          <cell r="T1337"/>
          <cell r="U1337"/>
          <cell r="V1337"/>
          <cell r="W1337"/>
          <cell r="X1337" t="str">
            <v>C10H20N2S4Zn</v>
          </cell>
        </row>
        <row r="1338">
          <cell r="B1338" t="str">
            <v>143-24-8</v>
          </cell>
          <cell r="C1338" t="str">
            <v>143-24-8</v>
          </cell>
          <cell r="D1338"/>
          <cell r="E1338">
            <v>0</v>
          </cell>
          <cell r="F1338"/>
          <cell r="G1338"/>
          <cell r="H1338" t="str">
            <v>2,5,8,11,14-Pentaoxapentadecane</v>
          </cell>
          <cell r="I1338"/>
          <cell r="J1338"/>
          <cell r="K1338" t="str">
            <v>Swiss ordinance</v>
          </cell>
          <cell r="L1338"/>
          <cell r="M1338"/>
          <cell r="N1338"/>
          <cell r="O1338"/>
          <cell r="P1338"/>
          <cell r="Q1338"/>
          <cell r="R1338"/>
          <cell r="S1338"/>
          <cell r="T1338"/>
          <cell r="U1338"/>
          <cell r="V1338"/>
          <cell r="W1338"/>
          <cell r="X1338" t="str">
            <v>C10H22O5</v>
          </cell>
        </row>
        <row r="1339">
          <cell r="B1339" t="str">
            <v>143-27-1</v>
          </cell>
          <cell r="C1339" t="str">
            <v>143-27-1</v>
          </cell>
          <cell r="D1339"/>
          <cell r="E1339"/>
          <cell r="F1339"/>
          <cell r="G1339"/>
          <cell r="H1339" t="str">
            <v>Hexadecylamine</v>
          </cell>
          <cell r="I1339"/>
          <cell r="J1339"/>
          <cell r="K1339" t="str">
            <v>Swiss ordinance</v>
          </cell>
          <cell r="L1339"/>
          <cell r="M1339"/>
          <cell r="N1339"/>
          <cell r="O1339"/>
          <cell r="P1339"/>
          <cell r="Q1339"/>
          <cell r="R1339"/>
          <cell r="S1339"/>
          <cell r="T1339"/>
          <cell r="U1339"/>
          <cell r="V1339"/>
          <cell r="W1339"/>
          <cell r="X1339" t="str">
            <v>C16H35N</v>
          </cell>
        </row>
        <row r="1340">
          <cell r="B1340" t="str">
            <v>143-28-2</v>
          </cell>
          <cell r="C1340" t="str">
            <v>143-28-2</v>
          </cell>
          <cell r="D1340"/>
          <cell r="E1340"/>
          <cell r="F1340"/>
          <cell r="G1340"/>
          <cell r="H1340" t="str">
            <v>Oleyl alcohol
9-Octadecen-1-ol, (Z)-</v>
          </cell>
          <cell r="I1340" t="str">
            <v>OLEYL ALCOHOL
Oleyl alcohol
9-Octadecen-1-ol, (Z)-</v>
          </cell>
          <cell r="J1340"/>
          <cell r="K1340"/>
          <cell r="L1340"/>
          <cell r="M1340"/>
          <cell r="N1340"/>
          <cell r="O1340"/>
          <cell r="P1340"/>
          <cell r="Q1340"/>
          <cell r="R1340"/>
          <cell r="S1340"/>
          <cell r="T1340"/>
          <cell r="U1340"/>
          <cell r="V1340"/>
          <cell r="W1340"/>
          <cell r="X1340" t="str">
            <v>C18H36O</v>
          </cell>
        </row>
        <row r="1341">
          <cell r="B1341" t="str">
            <v>143-29-3</v>
          </cell>
          <cell r="C1341" t="str">
            <v>143-29-3</v>
          </cell>
          <cell r="D1341"/>
          <cell r="E1341"/>
          <cell r="F1341"/>
          <cell r="G1341"/>
          <cell r="H1341" t="str">
            <v>Methane, bis[2-(2-butoxyethoxy)ethoxy]-</v>
          </cell>
          <cell r="I1341"/>
          <cell r="J1341"/>
          <cell r="K1341"/>
          <cell r="L1341"/>
          <cell r="M1341"/>
          <cell r="N1341"/>
          <cell r="O1341"/>
          <cell r="P1341"/>
          <cell r="Q1341"/>
          <cell r="R1341"/>
          <cell r="S1341"/>
          <cell r="T1341"/>
          <cell r="U1341"/>
          <cell r="V1341"/>
          <cell r="W1341"/>
          <cell r="X1341" t="str">
            <v>C17H36O6</v>
          </cell>
        </row>
        <row r="1342">
          <cell r="B1342" t="str">
            <v>14351-40-7</v>
          </cell>
          <cell r="C1342" t="str">
            <v>14351-40-7</v>
          </cell>
          <cell r="D1342"/>
          <cell r="E1342"/>
          <cell r="F1342"/>
          <cell r="G1342"/>
          <cell r="H1342" t="str">
            <v>Stearic acid, 2-stearamidoethyl ester</v>
          </cell>
          <cell r="I1342" t="str">
            <v>STEAROYL MONOETHANOLAMIDE STEARATE</v>
          </cell>
          <cell r="J1342"/>
          <cell r="K1342"/>
          <cell r="L1342"/>
          <cell r="M1342"/>
          <cell r="N1342"/>
          <cell r="O1342"/>
          <cell r="P1342"/>
          <cell r="Q1342"/>
          <cell r="R1342"/>
          <cell r="S1342"/>
          <cell r="T1342"/>
          <cell r="U1342"/>
          <cell r="V1342"/>
          <cell r="W1342"/>
          <cell r="X1342" t="str">
            <v>C38H75NO3</v>
          </cell>
        </row>
        <row r="1343">
          <cell r="B1343" t="str">
            <v>14362-12-0</v>
          </cell>
          <cell r="C1343" t="str">
            <v>14362-12-0</v>
          </cell>
          <cell r="D1343"/>
          <cell r="E1343">
            <v>0</v>
          </cell>
          <cell r="F1343"/>
          <cell r="G1343"/>
          <cell r="H1343" t="str">
            <v>2,2'-Methylene bis(4,6-di-tert-butylphenol)</v>
          </cell>
          <cell r="I1343" t="str">
            <v>Di-(3,5-di-tert-butyl-2-hydroxyphenyl) methane</v>
          </cell>
          <cell r="J1343"/>
          <cell r="K1343"/>
          <cell r="L1343"/>
          <cell r="M1343"/>
          <cell r="N1343"/>
          <cell r="O1343"/>
          <cell r="P1343"/>
          <cell r="Q1343"/>
          <cell r="R1343"/>
          <cell r="S1343"/>
          <cell r="T1343"/>
          <cell r="U1343"/>
          <cell r="V1343"/>
          <cell r="W1343"/>
          <cell r="X1343" t="str">
            <v>C29H44O2</v>
          </cell>
        </row>
        <row r="1344">
          <cell r="B1344" t="str">
            <v>14402-50-7</v>
          </cell>
          <cell r="C1344" t="str">
            <v>14402-50-7</v>
          </cell>
          <cell r="D1344"/>
          <cell r="E1344">
            <v>0</v>
          </cell>
          <cell r="F1344"/>
          <cell r="G1344"/>
          <cell r="H1344" t="str">
            <v>2-Dodecanethiol</v>
          </cell>
          <cell r="I1344"/>
          <cell r="J1344"/>
          <cell r="K1344" t="str">
            <v>Swiss ordinance</v>
          </cell>
          <cell r="L1344"/>
          <cell r="M1344"/>
          <cell r="N1344"/>
          <cell r="O1344"/>
          <cell r="P1344"/>
          <cell r="Q1344"/>
          <cell r="R1344"/>
          <cell r="S1344"/>
          <cell r="T1344"/>
          <cell r="U1344"/>
          <cell r="V1344"/>
          <cell r="W1344"/>
          <cell r="X1344" t="str">
            <v>C12H26S</v>
          </cell>
        </row>
        <row r="1345">
          <cell r="B1345" t="str">
            <v>144-15-0</v>
          </cell>
          <cell r="C1345" t="str">
            <v>144-15-0</v>
          </cell>
          <cell r="D1345"/>
          <cell r="E1345"/>
          <cell r="F1345"/>
          <cell r="G1345"/>
          <cell r="H1345" t="str">
            <v>Tris(2-ethylhexyl) acetylcitrate</v>
          </cell>
          <cell r="I1345"/>
          <cell r="J1345"/>
          <cell r="K1345"/>
          <cell r="L1345"/>
          <cell r="M1345"/>
          <cell r="N1345"/>
          <cell r="O1345"/>
          <cell r="P1345"/>
          <cell r="Q1345"/>
          <cell r="R1345"/>
          <cell r="S1345"/>
          <cell r="T1345"/>
          <cell r="U1345"/>
          <cell r="V1345"/>
          <cell r="W1345"/>
          <cell r="X1345" t="str">
            <v>C32H58O8</v>
          </cell>
        </row>
        <row r="1346">
          <cell r="B1346" t="str">
            <v>144-19-4</v>
          </cell>
          <cell r="C1346" t="str">
            <v>144-19-4</v>
          </cell>
          <cell r="D1346"/>
          <cell r="E1346">
            <v>0</v>
          </cell>
          <cell r="F1346"/>
          <cell r="G1346"/>
          <cell r="H1346" t="str">
            <v>1,3-Pentanediol, 2,2,4-trimethyl-
2,2,4-TRIMETHYL-1,3-PENTANEDIOL</v>
          </cell>
          <cell r="I1346" t="str">
            <v>2,2,4-TRIMETHYL-1,3-PENTANEDIOL</v>
          </cell>
          <cell r="J1346"/>
          <cell r="K1346"/>
          <cell r="L1346"/>
          <cell r="M1346"/>
          <cell r="N1346"/>
          <cell r="O1346"/>
          <cell r="P1346"/>
          <cell r="Q1346"/>
          <cell r="R1346"/>
          <cell r="S1346"/>
          <cell r="T1346"/>
          <cell r="U1346"/>
          <cell r="V1346"/>
          <cell r="W1346"/>
          <cell r="X1346" t="str">
            <v>C8H18O2</v>
          </cell>
        </row>
        <row r="1347">
          <cell r="B1347" t="str">
            <v>14440-80-3</v>
          </cell>
          <cell r="C1347" t="str">
            <v>14440-80-3</v>
          </cell>
          <cell r="D1347"/>
          <cell r="E1347"/>
          <cell r="F1347"/>
          <cell r="G1347"/>
          <cell r="H1347" t="str">
            <v>STEARYL-2-LACTYLIC ACID</v>
          </cell>
          <cell r="I1347" t="str">
            <v>STEARYL-2-LACTYLIC ACID</v>
          </cell>
          <cell r="J1347"/>
          <cell r="K1347"/>
          <cell r="L1347"/>
          <cell r="M1347"/>
          <cell r="N1347"/>
          <cell r="O1347"/>
          <cell r="P1347"/>
          <cell r="Q1347"/>
          <cell r="R1347"/>
          <cell r="S1347"/>
          <cell r="T1347"/>
          <cell r="U1347"/>
          <cell r="V1347"/>
          <cell r="W1347"/>
          <cell r="X1347" t="str">
            <v>C24H44O6</v>
          </cell>
        </row>
        <row r="1348">
          <cell r="B1348" t="str">
            <v>144-55-8</v>
          </cell>
          <cell r="C1348" t="str">
            <v>144-55-8</v>
          </cell>
          <cell r="D1348"/>
          <cell r="E1348"/>
          <cell r="F1348"/>
          <cell r="G1348"/>
          <cell r="H1348" t="str">
            <v>Carbonic acid, monosodium salt</v>
          </cell>
          <cell r="I1348" t="str">
            <v>Sodium bicarbonate
Sodium hydrogen carbonate
baking soda
bicarbonate of soda
carbonic acid monosdium salt
soda mint
sodium acid carbonate</v>
          </cell>
          <cell r="J1348"/>
          <cell r="K1348"/>
          <cell r="L1348"/>
          <cell r="M1348"/>
          <cell r="N1348"/>
          <cell r="O1348"/>
          <cell r="P1348"/>
          <cell r="Q1348"/>
          <cell r="R1348"/>
          <cell r="S1348"/>
          <cell r="T1348"/>
          <cell r="U1348"/>
          <cell r="V1348"/>
          <cell r="W1348"/>
          <cell r="X1348" t="str">
            <v>CHNaO3</v>
          </cell>
        </row>
        <row r="1349">
          <cell r="B1349" t="str">
            <v>144-62-7</v>
          </cell>
          <cell r="C1349" t="str">
            <v>144-62-7</v>
          </cell>
          <cell r="D1349"/>
          <cell r="E1349"/>
          <cell r="F1349"/>
          <cell r="G1349"/>
          <cell r="H1349" t="str">
            <v>Oxalic acid</v>
          </cell>
          <cell r="I1349"/>
          <cell r="J1349"/>
          <cell r="K1349"/>
          <cell r="L1349"/>
          <cell r="M1349"/>
          <cell r="N1349"/>
          <cell r="O1349"/>
          <cell r="P1349"/>
          <cell r="Q1349"/>
          <cell r="R1349"/>
          <cell r="S1349"/>
          <cell r="T1349"/>
          <cell r="U1349"/>
          <cell r="V1349"/>
          <cell r="W1349"/>
          <cell r="X1349" t="str">
            <v>C2H2O4</v>
          </cell>
        </row>
        <row r="1350">
          <cell r="B1350" t="str">
            <v>14464-46-1</v>
          </cell>
          <cell r="C1350" t="str">
            <v>14464-46-1</v>
          </cell>
          <cell r="D1350"/>
          <cell r="E1350"/>
          <cell r="F1350"/>
          <cell r="G1350"/>
          <cell r="H1350" t="str">
            <v>Cristobalite</v>
          </cell>
          <cell r="I1350" t="str">
            <v>SiO2
Silicium dioxide
Cristobalite</v>
          </cell>
          <cell r="J1350"/>
          <cell r="K1350"/>
          <cell r="L1350"/>
          <cell r="M1350"/>
          <cell r="N1350"/>
          <cell r="O1350"/>
          <cell r="P1350"/>
          <cell r="Q1350"/>
          <cell r="R1350"/>
          <cell r="S1350"/>
          <cell r="T1350"/>
          <cell r="U1350"/>
          <cell r="V1350"/>
          <cell r="W1350"/>
          <cell r="X1350" t="str">
            <v>O2Si</v>
          </cell>
        </row>
        <row r="1351">
          <cell r="B1351" t="str">
            <v>1446-61-3</v>
          </cell>
          <cell r="C1351" t="str">
            <v>1446-61-3</v>
          </cell>
          <cell r="D1351"/>
          <cell r="E1351"/>
          <cell r="F1351"/>
          <cell r="G1351"/>
          <cell r="H1351" t="str">
            <v>Dehydroabietylamine</v>
          </cell>
          <cell r="I1351"/>
          <cell r="J1351"/>
          <cell r="K1351"/>
          <cell r="L1351"/>
          <cell r="M1351"/>
          <cell r="N1351"/>
          <cell r="O1351"/>
          <cell r="P1351"/>
          <cell r="Q1351"/>
          <cell r="R1351"/>
          <cell r="S1351"/>
          <cell r="T1351"/>
          <cell r="U1351"/>
          <cell r="V1351"/>
          <cell r="W1351"/>
          <cell r="X1351" t="str">
            <v>C20H31N</v>
          </cell>
        </row>
        <row r="1352">
          <cell r="B1352" t="str">
            <v>144-79-6</v>
          </cell>
          <cell r="C1352" t="str">
            <v>144-79-6</v>
          </cell>
          <cell r="D1352"/>
          <cell r="E1352"/>
          <cell r="F1352"/>
          <cell r="G1352"/>
          <cell r="H1352" t="str">
            <v>Silane, chloromethyldiphenyl-</v>
          </cell>
          <cell r="I1352"/>
          <cell r="J1352"/>
          <cell r="K1352" t="str">
            <v>Swiss ordinance</v>
          </cell>
          <cell r="L1352"/>
          <cell r="M1352"/>
          <cell r="N1352"/>
          <cell r="O1352"/>
          <cell r="P1352"/>
          <cell r="Q1352"/>
          <cell r="R1352"/>
          <cell r="S1352"/>
          <cell r="T1352"/>
          <cell r="U1352"/>
          <cell r="V1352"/>
          <cell r="W1352"/>
          <cell r="X1352" t="str">
            <v>C13H13ClSi</v>
          </cell>
        </row>
        <row r="1353">
          <cell r="B1353" t="str">
            <v>14481-60-8</v>
          </cell>
          <cell r="C1353" t="str">
            <v>14481-60-8</v>
          </cell>
          <cell r="D1353"/>
          <cell r="E1353"/>
          <cell r="F1353"/>
          <cell r="G1353"/>
          <cell r="H1353" t="str">
            <v>Butanoic acid, 4-octadecylamino)-4-oxo-2-sulfo-, disodium salt</v>
          </cell>
          <cell r="I1353"/>
          <cell r="J1353"/>
          <cell r="K1353"/>
          <cell r="L1353"/>
          <cell r="M1353"/>
          <cell r="N1353"/>
          <cell r="O1353"/>
          <cell r="P1353"/>
          <cell r="Q1353"/>
          <cell r="R1353"/>
          <cell r="S1353"/>
          <cell r="T1353"/>
          <cell r="U1353"/>
          <cell r="V1353"/>
          <cell r="W1353"/>
          <cell r="X1353" t="str">
            <v>C22H41NNa2O6S</v>
          </cell>
        </row>
        <row r="1354">
          <cell r="B1354" t="str">
            <v>14491-66-8</v>
          </cell>
          <cell r="C1354" t="str">
            <v>14491-66-8</v>
          </cell>
          <cell r="D1354"/>
          <cell r="E1354"/>
          <cell r="F1354"/>
          <cell r="G1354"/>
          <cell r="H1354" t="str">
            <v>Succinic acid, di-n-octyl ester</v>
          </cell>
          <cell r="I1354" t="str">
            <v>Di-n-octyl succinate
Dioctyl succinate
Butanedioic acid, dioctyl ester
DOS</v>
          </cell>
          <cell r="J1354"/>
          <cell r="K1354"/>
          <cell r="L1354"/>
          <cell r="M1354"/>
          <cell r="N1354"/>
          <cell r="O1354"/>
          <cell r="P1354"/>
          <cell r="Q1354"/>
          <cell r="R1354"/>
          <cell r="S1354"/>
          <cell r="T1354"/>
          <cell r="U1354"/>
          <cell r="V1354"/>
          <cell r="W1354"/>
          <cell r="X1354" t="str">
            <v>C20H38O4</v>
          </cell>
        </row>
        <row r="1355">
          <cell r="B1355" t="str">
            <v>14548-60-8</v>
          </cell>
          <cell r="C1355" t="str">
            <v>14548-60-8</v>
          </cell>
          <cell r="D1355"/>
          <cell r="E1355"/>
          <cell r="F1355"/>
          <cell r="G1355"/>
          <cell r="H1355" t="str">
            <v>Methanol, (phenylmethoxy)-</v>
          </cell>
          <cell r="I1355"/>
          <cell r="J1355"/>
          <cell r="K1355"/>
          <cell r="L1355"/>
          <cell r="M1355"/>
          <cell r="N1355"/>
          <cell r="O1355"/>
          <cell r="P1355"/>
          <cell r="Q1355"/>
          <cell r="R1355"/>
          <cell r="S1355"/>
          <cell r="T1355"/>
          <cell r="U1355"/>
          <cell r="V1355"/>
          <cell r="W1355"/>
          <cell r="X1355" t="str">
            <v>C8H10O2</v>
          </cell>
        </row>
        <row r="1356">
          <cell r="B1356" t="str">
            <v>1455-42-1</v>
          </cell>
          <cell r="C1356" t="str">
            <v>1455-42-1</v>
          </cell>
          <cell r="D1356"/>
          <cell r="E1356">
            <v>0</v>
          </cell>
          <cell r="F1356"/>
          <cell r="G1356"/>
          <cell r="H1356" t="str">
            <v>2,4,8,10-tetraoxaspiro[5.5]undecane-3,9-diethanol,β3,β3,β9,β9-tetramethyl-</v>
          </cell>
          <cell r="I1356" t="str">
            <v>Spiroglycol
SPG
3,9-Bis(1,1-dimethyl-2-hydroxyethyl)-2,4,8,10-tetraoxaspiro[5.5]undecane
Bis(hydroxypivalaldehyde) pentaerythritol acetal
Cyclic acetal</v>
          </cell>
          <cell r="J1356"/>
          <cell r="K1356"/>
          <cell r="L1356"/>
          <cell r="M1356"/>
          <cell r="N1356"/>
          <cell r="O1356"/>
          <cell r="P1356"/>
          <cell r="Q1356"/>
          <cell r="R1356"/>
          <cell r="S1356"/>
          <cell r="T1356"/>
          <cell r="U1356"/>
          <cell r="V1356"/>
          <cell r="W1356"/>
          <cell r="X1356" t="str">
            <v>C15H28O6</v>
          </cell>
        </row>
        <row r="1357">
          <cell r="B1357" t="str">
            <v>145650-60-8</v>
          </cell>
          <cell r="C1357" t="str">
            <v>145650-60-8</v>
          </cell>
          <cell r="D1357"/>
          <cell r="E1357"/>
          <cell r="F1357"/>
          <cell r="G1357"/>
          <cell r="H1357" t="str">
            <v>Phosphorous acid, bis(2,4-di-tert-butyl-6-methylphenyl) ethyl ester</v>
          </cell>
          <cell r="I1357" t="str">
            <v>BIS(2,4-DI-TERT-BUTYL-6-METHYL PHENYL) ETHYL PHOSPHITE</v>
          </cell>
          <cell r="J1357"/>
          <cell r="K1357"/>
          <cell r="L1357"/>
          <cell r="M1357"/>
          <cell r="N1357"/>
          <cell r="O1357"/>
          <cell r="P1357"/>
          <cell r="Q1357"/>
          <cell r="R1357"/>
          <cell r="S1357"/>
          <cell r="T1357"/>
          <cell r="U1357"/>
          <cell r="V1357"/>
          <cell r="W1357"/>
          <cell r="X1357" t="str">
            <v>C32H51O3P</v>
          </cell>
        </row>
        <row r="1358">
          <cell r="B1358" t="str">
            <v>1459-93-4</v>
          </cell>
          <cell r="C1358" t="str">
            <v>1459-93-4</v>
          </cell>
          <cell r="D1358"/>
          <cell r="E1358"/>
          <cell r="F1358"/>
          <cell r="G1358"/>
          <cell r="H1358" t="str">
            <v>Isophthalic acid, dimethyl ester</v>
          </cell>
          <cell r="I1358" t="str">
            <v>DIMETHYL ISOPHTHALATE
dimethyl isophthalate; dimethyl 1,3- benzenedicarboxylate</v>
          </cell>
          <cell r="J1358"/>
          <cell r="K1358"/>
          <cell r="L1358"/>
          <cell r="M1358"/>
          <cell r="N1358"/>
          <cell r="O1358"/>
          <cell r="P1358"/>
          <cell r="Q1358"/>
          <cell r="R1358"/>
          <cell r="S1358"/>
          <cell r="T1358"/>
          <cell r="U1358"/>
          <cell r="V1358"/>
          <cell r="W1358"/>
          <cell r="X1358" t="str">
            <v>C10H10O4</v>
          </cell>
        </row>
        <row r="1359">
          <cell r="B1359" t="str">
            <v>1462-84-6</v>
          </cell>
          <cell r="C1359" t="str">
            <v>1462-84-6</v>
          </cell>
          <cell r="D1359"/>
          <cell r="E1359">
            <v>0</v>
          </cell>
          <cell r="F1359"/>
          <cell r="G1359"/>
          <cell r="H1359" t="str">
            <v>2,3,6-Trimethyl pyridine</v>
          </cell>
          <cell r="I1359" t="str">
            <v>2,3,6-TRIMETHYLPYRIDINE</v>
          </cell>
          <cell r="J1359"/>
          <cell r="K1359"/>
          <cell r="L1359"/>
          <cell r="M1359"/>
          <cell r="N1359"/>
          <cell r="O1359"/>
          <cell r="P1359"/>
          <cell r="Q1359"/>
          <cell r="R1359"/>
          <cell r="S1359"/>
          <cell r="T1359"/>
          <cell r="U1359"/>
          <cell r="V1359"/>
          <cell r="W1359"/>
          <cell r="X1359" t="str">
            <v>C8H11N</v>
          </cell>
        </row>
        <row r="1360">
          <cell r="B1360" t="str">
            <v>14634-93-6</v>
          </cell>
          <cell r="C1360" t="str">
            <v>14634-93-6</v>
          </cell>
          <cell r="D1360"/>
          <cell r="E1360"/>
          <cell r="F1360"/>
          <cell r="G1360"/>
          <cell r="H1360" t="str">
            <v>Ethylphenyldithiocarbamic acid, zinc salt</v>
          </cell>
          <cell r="I1360"/>
          <cell r="J1360"/>
          <cell r="K1360"/>
          <cell r="L1360"/>
          <cell r="M1360"/>
          <cell r="N1360"/>
          <cell r="O1360"/>
          <cell r="P1360"/>
          <cell r="Q1360"/>
          <cell r="R1360"/>
          <cell r="S1360"/>
          <cell r="T1360"/>
          <cell r="U1360"/>
          <cell r="V1360"/>
          <cell r="W1360"/>
          <cell r="X1360" t="str">
            <v>C18H20N2S4Zn</v>
          </cell>
        </row>
        <row r="1361">
          <cell r="B1361" t="str">
            <v>14639-28-2</v>
          </cell>
          <cell r="C1361" t="str">
            <v>14639-28-2</v>
          </cell>
          <cell r="D1361"/>
          <cell r="E1361"/>
          <cell r="F1361"/>
          <cell r="G1361"/>
          <cell r="H1361" t="str">
            <v>Magnesium, bis(8-quinolinolato)-</v>
          </cell>
          <cell r="I1361"/>
          <cell r="J1361"/>
          <cell r="K1361"/>
          <cell r="L1361"/>
          <cell r="M1361"/>
          <cell r="N1361"/>
          <cell r="O1361"/>
          <cell r="P1361"/>
          <cell r="Q1361"/>
          <cell r="R1361"/>
          <cell r="S1361"/>
          <cell r="T1361"/>
          <cell r="U1361"/>
          <cell r="V1361"/>
          <cell r="W1361"/>
          <cell r="X1361" t="str">
            <v>C18H12MgN2O2</v>
          </cell>
        </row>
        <row r="1362">
          <cell r="B1362" t="str">
            <v>14689-29-3</v>
          </cell>
          <cell r="C1362" t="str">
            <v>14689-29-3</v>
          </cell>
          <cell r="D1362"/>
          <cell r="E1362"/>
          <cell r="F1362"/>
          <cell r="G1362"/>
          <cell r="H1362" t="str">
            <v>Zincate(2-), [[N,N'-1,2-ethanediylbis[N-(carboxymethyl)glycinato]](4-)-N,N',O,O',ON,ON']-, dipotassium salt</v>
          </cell>
          <cell r="I1362"/>
          <cell r="J1362"/>
          <cell r="K1362"/>
          <cell r="L1362"/>
          <cell r="M1362"/>
          <cell r="N1362"/>
          <cell r="O1362"/>
          <cell r="P1362"/>
          <cell r="Q1362"/>
          <cell r="R1362"/>
          <cell r="S1362"/>
          <cell r="T1362"/>
          <cell r="U1362"/>
          <cell r="V1362"/>
          <cell r="W1362"/>
          <cell r="X1362" t="str">
            <v>C10H12N2O8ZnK2</v>
          </cell>
        </row>
        <row r="1363">
          <cell r="B1363" t="str">
            <v>147192-62-9</v>
          </cell>
          <cell r="C1363" t="str">
            <v>147192-62-9</v>
          </cell>
          <cell r="D1363"/>
          <cell r="E1363"/>
          <cell r="F1363"/>
          <cell r="G1363"/>
          <cell r="H1363" t="str">
            <v>Tetrakis(2,4-di-tert-butyl-5-methylphenyl)-4,4'-biphenylenediphosphonite</v>
          </cell>
          <cell r="I1363" t="str">
            <v>Tetrakis(2,4-di-tert-butyl-5-methylphenyl)[1,1'-biphenyl]-4,4’-diylbisphosphonite</v>
          </cell>
          <cell r="J1363"/>
          <cell r="K1363"/>
          <cell r="L1363"/>
          <cell r="M1363"/>
          <cell r="N1363"/>
          <cell r="O1363"/>
          <cell r="P1363"/>
          <cell r="Q1363"/>
          <cell r="R1363"/>
          <cell r="S1363"/>
          <cell r="T1363"/>
          <cell r="U1363"/>
          <cell r="V1363"/>
          <cell r="W1363"/>
          <cell r="X1363" t="str">
            <v>C72H100O4P2</v>
          </cell>
        </row>
        <row r="1364">
          <cell r="B1364" t="str">
            <v>14726-36-4</v>
          </cell>
          <cell r="C1364" t="str">
            <v>14726-36-4</v>
          </cell>
          <cell r="D1364"/>
          <cell r="E1364"/>
          <cell r="F1364"/>
          <cell r="G1364"/>
          <cell r="H1364" t="str">
            <v>Dibenzyldithiocarbamic acid, zinc salt</v>
          </cell>
          <cell r="I1364" t="str">
            <v>ZINC DIBENZYLDITHIOCARBAMATE</v>
          </cell>
          <cell r="J1364"/>
          <cell r="K1364"/>
          <cell r="L1364"/>
          <cell r="M1364"/>
          <cell r="N1364"/>
          <cell r="O1364"/>
          <cell r="P1364"/>
          <cell r="Q1364"/>
          <cell r="R1364"/>
          <cell r="S1364"/>
          <cell r="T1364"/>
          <cell r="U1364"/>
          <cell r="V1364"/>
          <cell r="W1364"/>
          <cell r="X1364" t="str">
            <v>C30H28N2S4Zn</v>
          </cell>
        </row>
        <row r="1365">
          <cell r="B1365" t="str">
            <v>147-47-7</v>
          </cell>
          <cell r="C1365" t="str">
            <v>147-47-7</v>
          </cell>
          <cell r="D1365"/>
          <cell r="E1365">
            <v>0</v>
          </cell>
          <cell r="F1365"/>
          <cell r="G1365"/>
          <cell r="H1365" t="str">
            <v>1,2-DIHYDRO-2,2,4-TRIMETHYLQUINOLINE</v>
          </cell>
          <cell r="I1365"/>
          <cell r="J1365"/>
          <cell r="K1365"/>
          <cell r="L1365"/>
          <cell r="M1365"/>
          <cell r="N1365"/>
          <cell r="O1365"/>
          <cell r="P1365"/>
          <cell r="Q1365"/>
          <cell r="R1365"/>
          <cell r="S1365"/>
          <cell r="T1365"/>
          <cell r="U1365"/>
          <cell r="V1365"/>
          <cell r="W1365"/>
          <cell r="X1365" t="str">
            <v>C12H15N</v>
          </cell>
        </row>
        <row r="1366">
          <cell r="B1366" t="str">
            <v>14762-38-0</v>
          </cell>
          <cell r="C1366" t="str">
            <v>14762-38-0</v>
          </cell>
          <cell r="D1366"/>
          <cell r="E1366"/>
          <cell r="F1366"/>
          <cell r="G1366"/>
          <cell r="H1366" t="str">
            <v>N-(ALPHA-(NITROETHYL)BENZYL) ETHYLENEDIAMINE</v>
          </cell>
          <cell r="I1366"/>
          <cell r="J1366"/>
          <cell r="K1366"/>
          <cell r="L1366"/>
          <cell r="M1366"/>
          <cell r="N1366"/>
          <cell r="O1366"/>
          <cell r="P1366"/>
          <cell r="Q1366"/>
          <cell r="R1366"/>
          <cell r="S1366"/>
          <cell r="T1366"/>
          <cell r="U1366"/>
          <cell r="V1366"/>
          <cell r="W1366"/>
          <cell r="X1366" t="str">
            <v>C11H17N3O2</v>
          </cell>
        </row>
        <row r="1367">
          <cell r="B1367" t="str">
            <v>1477-55-0</v>
          </cell>
          <cell r="C1367" t="str">
            <v>1477-55-0</v>
          </cell>
          <cell r="D1367"/>
          <cell r="E1367">
            <v>0</v>
          </cell>
          <cell r="F1367"/>
          <cell r="G1367"/>
          <cell r="H1367" t="str">
            <v>1,3-Benzenedimethanamine</v>
          </cell>
          <cell r="I1367" t="str">
            <v>XYLYLENEDIAMINE, M-</v>
          </cell>
          <cell r="J1367"/>
          <cell r="K1367"/>
          <cell r="L1367"/>
          <cell r="M1367"/>
          <cell r="N1367"/>
          <cell r="O1367"/>
          <cell r="P1367"/>
          <cell r="Q1367"/>
          <cell r="R1367"/>
          <cell r="S1367"/>
          <cell r="T1367"/>
          <cell r="U1367"/>
          <cell r="V1367"/>
          <cell r="W1367"/>
          <cell r="X1367" t="str">
            <v>C8H12N2</v>
          </cell>
        </row>
        <row r="1368">
          <cell r="B1368" t="str">
            <v>14779-78-3</v>
          </cell>
          <cell r="C1368" t="str">
            <v>14779-78-3</v>
          </cell>
          <cell r="D1368"/>
          <cell r="E1368"/>
          <cell r="F1368"/>
          <cell r="G1368"/>
          <cell r="H1368" t="str">
            <v>Benzoic acid, p-(dimethylamino)-, pentyl ester</v>
          </cell>
          <cell r="I1368"/>
          <cell r="J1368"/>
          <cell r="K1368" t="str">
            <v>Swiss ordinance</v>
          </cell>
          <cell r="L1368"/>
          <cell r="M1368"/>
          <cell r="N1368"/>
          <cell r="O1368"/>
          <cell r="P1368"/>
          <cell r="Q1368"/>
          <cell r="R1368"/>
          <cell r="S1368"/>
          <cell r="T1368"/>
          <cell r="U1368"/>
          <cell r="V1368"/>
          <cell r="W1368"/>
          <cell r="X1368" t="str">
            <v>C14H21NO2</v>
          </cell>
        </row>
        <row r="1369">
          <cell r="B1369" t="str">
            <v>14782-75-3</v>
          </cell>
          <cell r="C1369" t="str">
            <v>14782-75-3</v>
          </cell>
          <cell r="D1369"/>
          <cell r="E1369"/>
          <cell r="F1369"/>
          <cell r="G1369"/>
          <cell r="H1369" t="str">
            <v>Aluminium, (hydrogen acetoacetato)diisopropoxy-, ethyl ester</v>
          </cell>
          <cell r="I1369"/>
          <cell r="J1369"/>
          <cell r="K1369" t="str">
            <v>Swiss ordinance</v>
          </cell>
          <cell r="L1369"/>
          <cell r="M1369"/>
          <cell r="N1369"/>
          <cell r="O1369"/>
          <cell r="P1369"/>
          <cell r="Q1369"/>
          <cell r="R1369"/>
          <cell r="S1369"/>
          <cell r="T1369"/>
          <cell r="U1369"/>
          <cell r="V1369"/>
          <cell r="W1369"/>
          <cell r="X1369" t="str">
            <v>C12H23AlO5</v>
          </cell>
        </row>
        <row r="1370">
          <cell r="B1370" t="str">
            <v>1478-61-1</v>
          </cell>
          <cell r="C1370" t="str">
            <v>1478-61-1</v>
          </cell>
          <cell r="D1370"/>
          <cell r="E1370">
            <v>0</v>
          </cell>
          <cell r="F1370"/>
          <cell r="G1370"/>
          <cell r="H1370" t="str">
            <v>2,2-Bis(4´-hydroxyphenyl)hexafluoropropane</v>
          </cell>
          <cell r="I1370" t="str">
            <v>Bisphenol AF
2,2-Bis(4´-hydroxyphenyl)hexafluoropropane
2,2-di(4-hydroxyphenyl)-1,1,1-3,3,3-hexafluoropropane
4,4'-(Hexafluoroisopropylidene) diphenol 
Hexafluorobisphenol A
BPAF</v>
          </cell>
          <cell r="J1370"/>
          <cell r="K1370"/>
          <cell r="L1370"/>
          <cell r="M1370"/>
          <cell r="N1370"/>
          <cell r="O1370"/>
          <cell r="P1370"/>
          <cell r="Q1370"/>
          <cell r="R1370"/>
          <cell r="S1370"/>
          <cell r="T1370"/>
          <cell r="U1370"/>
          <cell r="V1370"/>
          <cell r="W1370"/>
          <cell r="X1370" t="str">
            <v>C15H10F6O2</v>
          </cell>
        </row>
        <row r="1371">
          <cell r="B1371" t="str">
            <v>147-93-3</v>
          </cell>
          <cell r="C1371" t="str">
            <v>147-93-3</v>
          </cell>
          <cell r="D1371"/>
          <cell r="E1371"/>
          <cell r="F1371"/>
          <cell r="G1371"/>
          <cell r="H1371" t="str">
            <v>Benzoic acid, o-mercapto-</v>
          </cell>
          <cell r="I1371"/>
          <cell r="J1371"/>
          <cell r="K1371" t="str">
            <v>Swiss ordinance</v>
          </cell>
          <cell r="L1371"/>
          <cell r="M1371"/>
          <cell r="N1371"/>
          <cell r="O1371"/>
          <cell r="P1371"/>
          <cell r="Q1371"/>
          <cell r="R1371"/>
          <cell r="S1371"/>
          <cell r="T1371"/>
          <cell r="U1371"/>
          <cell r="V1371"/>
          <cell r="W1371"/>
          <cell r="X1371" t="str">
            <v>C7H6O2S</v>
          </cell>
        </row>
        <row r="1372">
          <cell r="B1372" t="str">
            <v>14806-72-5</v>
          </cell>
          <cell r="C1372" t="str">
            <v>14806-72-5</v>
          </cell>
          <cell r="D1372"/>
          <cell r="E1372"/>
          <cell r="F1372"/>
          <cell r="G1372"/>
          <cell r="H1372" t="str">
            <v>Ethanol, 2,2',2"-nitrilotris-acetate (salt)</v>
          </cell>
          <cell r="I1372"/>
          <cell r="J1372"/>
          <cell r="K1372"/>
          <cell r="L1372"/>
          <cell r="M1372"/>
          <cell r="N1372"/>
          <cell r="O1372"/>
          <cell r="P1372"/>
          <cell r="Q1372"/>
          <cell r="R1372"/>
          <cell r="S1372"/>
          <cell r="T1372"/>
          <cell r="U1372"/>
          <cell r="V1372"/>
          <cell r="W1372"/>
          <cell r="X1372" t="str">
            <v>C8H19NO5</v>
          </cell>
        </row>
        <row r="1373">
          <cell r="B1373" t="str">
            <v>14808-60-7</v>
          </cell>
          <cell r="C1373" t="str">
            <v>14808-60-7</v>
          </cell>
          <cell r="D1373"/>
          <cell r="E1373"/>
          <cell r="F1373"/>
          <cell r="G1373"/>
          <cell r="H1373" t="str">
            <v>Quartz</v>
          </cell>
          <cell r="I1373"/>
          <cell r="J1373"/>
          <cell r="K1373"/>
          <cell r="L1373"/>
          <cell r="M1373"/>
          <cell r="N1373"/>
          <cell r="O1373"/>
          <cell r="P1373"/>
          <cell r="Q1373"/>
          <cell r="R1373"/>
          <cell r="S1373"/>
          <cell r="T1373"/>
          <cell r="U1373"/>
          <cell r="V1373"/>
          <cell r="W1373"/>
          <cell r="X1373" t="str">
            <v>O2Si</v>
          </cell>
        </row>
        <row r="1374">
          <cell r="B1374" t="str">
            <v>1481-41-0</v>
          </cell>
          <cell r="C1374" t="str">
            <v>1481-41-0</v>
          </cell>
          <cell r="D1374"/>
          <cell r="E1374"/>
          <cell r="F1374"/>
          <cell r="G1374"/>
          <cell r="H1374" t="str">
            <v>Silane, chlorodimethyl(3,3,3-trifluoropropyl)-</v>
          </cell>
          <cell r="I1374"/>
          <cell r="J1374"/>
          <cell r="K1374" t="str">
            <v>Swiss ordinance</v>
          </cell>
          <cell r="L1374"/>
          <cell r="M1374"/>
          <cell r="N1374"/>
          <cell r="O1374"/>
          <cell r="P1374"/>
          <cell r="Q1374"/>
          <cell r="R1374"/>
          <cell r="S1374"/>
          <cell r="T1374"/>
          <cell r="U1374"/>
          <cell r="V1374"/>
          <cell r="W1374"/>
          <cell r="X1374" t="str">
            <v>C5H10ClF3Si</v>
          </cell>
        </row>
        <row r="1375">
          <cell r="B1375" t="str">
            <v>148-18-5</v>
          </cell>
          <cell r="C1375" t="str">
            <v>148-18-5</v>
          </cell>
          <cell r="D1375"/>
          <cell r="E1375"/>
          <cell r="F1375"/>
          <cell r="G1375"/>
          <cell r="H1375" t="str">
            <v>Diethyldithiocarbamic acid, sodium salt</v>
          </cell>
          <cell r="I1375"/>
          <cell r="J1375"/>
          <cell r="K1375"/>
          <cell r="L1375"/>
          <cell r="M1375"/>
          <cell r="N1375"/>
          <cell r="O1375"/>
          <cell r="P1375"/>
          <cell r="Q1375"/>
          <cell r="R1375"/>
          <cell r="S1375"/>
          <cell r="T1375"/>
          <cell r="U1375"/>
          <cell r="V1375"/>
          <cell r="W1375"/>
          <cell r="X1375" t="str">
            <v>C5H10NNaS2</v>
          </cell>
        </row>
        <row r="1376">
          <cell r="B1376" t="str">
            <v>1484-13-5</v>
          </cell>
          <cell r="C1376" t="str">
            <v>1484-13-5</v>
          </cell>
          <cell r="D1376"/>
          <cell r="E1376"/>
          <cell r="F1376"/>
          <cell r="G1376"/>
          <cell r="H1376" t="str">
            <v>N-Vinylcarbazole</v>
          </cell>
          <cell r="I1376"/>
          <cell r="J1376"/>
          <cell r="K1376"/>
          <cell r="L1376"/>
          <cell r="M1376"/>
          <cell r="N1376"/>
          <cell r="O1376"/>
          <cell r="P1376"/>
          <cell r="Q1376"/>
          <cell r="R1376"/>
          <cell r="S1376"/>
          <cell r="T1376"/>
          <cell r="U1376"/>
          <cell r="V1376"/>
          <cell r="W1376"/>
          <cell r="X1376" t="str">
            <v>C14H11N</v>
          </cell>
        </row>
        <row r="1377">
          <cell r="B1377" t="str">
            <v>1484-84-0</v>
          </cell>
          <cell r="C1377" t="str">
            <v>1484-84-0</v>
          </cell>
          <cell r="D1377"/>
          <cell r="E1377">
            <v>0</v>
          </cell>
          <cell r="F1377"/>
          <cell r="G1377"/>
          <cell r="H1377" t="str">
            <v>2-Piperidineethanol</v>
          </cell>
          <cell r="I1377"/>
          <cell r="J1377"/>
          <cell r="K1377" t="str">
            <v>Swiss ordinance</v>
          </cell>
          <cell r="L1377"/>
          <cell r="M1377"/>
          <cell r="N1377"/>
          <cell r="O1377"/>
          <cell r="P1377"/>
          <cell r="Q1377"/>
          <cell r="R1377"/>
          <cell r="S1377"/>
          <cell r="T1377"/>
          <cell r="U1377"/>
          <cell r="V1377"/>
          <cell r="W1377"/>
          <cell r="X1377" t="str">
            <v>C7H15NO</v>
          </cell>
        </row>
        <row r="1378">
          <cell r="B1378" t="str">
            <v>14861-06-4</v>
          </cell>
          <cell r="C1378" t="str">
            <v>14861-06-4</v>
          </cell>
          <cell r="D1378"/>
          <cell r="E1378"/>
          <cell r="F1378"/>
          <cell r="G1378"/>
          <cell r="H1378" t="str">
            <v>Crotonic acid, vinyl ester</v>
          </cell>
          <cell r="I1378" t="str">
            <v>2-Butenoic acid, ethenyl ester
Crotonic acid, vinyl ester
Vinyl crotonate</v>
          </cell>
          <cell r="J1378"/>
          <cell r="K1378"/>
          <cell r="L1378"/>
          <cell r="M1378"/>
          <cell r="N1378"/>
          <cell r="O1378"/>
          <cell r="P1378"/>
          <cell r="Q1378"/>
          <cell r="R1378"/>
          <cell r="S1378"/>
          <cell r="T1378"/>
          <cell r="U1378"/>
          <cell r="V1378"/>
          <cell r="W1378"/>
          <cell r="X1378" t="str">
            <v>C6H8O2</v>
          </cell>
        </row>
        <row r="1379">
          <cell r="B1379" t="str">
            <v>14906-59-3</v>
          </cell>
          <cell r="C1379" t="str">
            <v>14906-59-3</v>
          </cell>
          <cell r="D1379"/>
          <cell r="E1379">
            <v>0</v>
          </cell>
          <cell r="F1379"/>
          <cell r="G1379"/>
          <cell r="H1379" t="str">
            <v>4-Pyridinecarbonitrile, 1-oxide</v>
          </cell>
          <cell r="I1379"/>
          <cell r="J1379"/>
          <cell r="K1379" t="str">
            <v>Swiss ordinance</v>
          </cell>
          <cell r="L1379"/>
          <cell r="M1379"/>
          <cell r="N1379"/>
          <cell r="O1379"/>
          <cell r="P1379"/>
          <cell r="Q1379"/>
          <cell r="R1379"/>
          <cell r="S1379"/>
          <cell r="T1379"/>
          <cell r="U1379"/>
          <cell r="V1379"/>
          <cell r="W1379"/>
          <cell r="X1379" t="str">
            <v>C6H4N2O</v>
          </cell>
        </row>
        <row r="1380">
          <cell r="B1380" t="str">
            <v>149-32-6</v>
          </cell>
          <cell r="C1380" t="str">
            <v>149-32-6</v>
          </cell>
          <cell r="D1380"/>
          <cell r="E1380"/>
          <cell r="F1380"/>
          <cell r="G1380"/>
          <cell r="H1380" t="str">
            <v>Erythritol</v>
          </cell>
          <cell r="I1380"/>
          <cell r="J1380"/>
          <cell r="K1380" t="str">
            <v>Swiss ordinance</v>
          </cell>
          <cell r="L1380"/>
          <cell r="M1380"/>
          <cell r="N1380"/>
          <cell r="O1380"/>
          <cell r="P1380"/>
          <cell r="Q1380"/>
          <cell r="R1380"/>
          <cell r="S1380"/>
          <cell r="T1380"/>
          <cell r="U1380"/>
          <cell r="V1380"/>
          <cell r="W1380"/>
          <cell r="X1380" t="str">
            <v>C4H10O4</v>
          </cell>
        </row>
        <row r="1381">
          <cell r="B1381" t="str">
            <v>14933-08-5</v>
          </cell>
          <cell r="C1381" t="str">
            <v>14933-08-5</v>
          </cell>
          <cell r="D1381"/>
          <cell r="E1381">
            <v>0</v>
          </cell>
          <cell r="F1381"/>
          <cell r="G1381"/>
          <cell r="H1381" t="str">
            <v>1-Dodecanaminium, N,N-dimethyl-N-(3-sulfopropyl)-, hydroxide, inner salt</v>
          </cell>
          <cell r="I1381"/>
          <cell r="J1381"/>
          <cell r="K1381"/>
          <cell r="L1381"/>
          <cell r="M1381"/>
          <cell r="N1381"/>
          <cell r="O1381"/>
          <cell r="P1381"/>
          <cell r="Q1381"/>
          <cell r="R1381"/>
          <cell r="S1381"/>
          <cell r="T1381"/>
          <cell r="U1381"/>
          <cell r="V1381"/>
          <cell r="W1381"/>
          <cell r="X1381" t="str">
            <v>C17H37NO3S</v>
          </cell>
        </row>
        <row r="1382">
          <cell r="B1382" t="str">
            <v>14933-09-6</v>
          </cell>
          <cell r="C1382" t="str">
            <v>14933-09-6</v>
          </cell>
          <cell r="D1382"/>
          <cell r="E1382">
            <v>0</v>
          </cell>
          <cell r="F1382"/>
          <cell r="G1382"/>
          <cell r="H1382" t="str">
            <v>1-Tetradecanaminium, N,N-dimethyl-N-(3-sulfopropyl)-, hydroxide, inner salt</v>
          </cell>
          <cell r="I1382"/>
          <cell r="J1382"/>
          <cell r="K1382"/>
          <cell r="L1382"/>
          <cell r="M1382"/>
          <cell r="N1382"/>
          <cell r="O1382"/>
          <cell r="P1382"/>
          <cell r="Q1382"/>
          <cell r="R1382"/>
          <cell r="S1382"/>
          <cell r="T1382"/>
          <cell r="U1382"/>
          <cell r="V1382"/>
          <cell r="W1382"/>
          <cell r="X1382" t="str">
            <v>C19H41NO3S</v>
          </cell>
        </row>
        <row r="1383">
          <cell r="B1383" t="str">
            <v>149-74-6</v>
          </cell>
          <cell r="C1383" t="str">
            <v>149-74-6</v>
          </cell>
          <cell r="D1383"/>
          <cell r="E1383"/>
          <cell r="F1383"/>
          <cell r="G1383"/>
          <cell r="H1383" t="str">
            <v>Silane, dichloromethylphenyl-</v>
          </cell>
          <cell r="I1383"/>
          <cell r="J1383"/>
          <cell r="K1383" t="str">
            <v>Swiss ordinance</v>
          </cell>
          <cell r="L1383"/>
          <cell r="M1383"/>
          <cell r="N1383"/>
          <cell r="O1383"/>
          <cell r="P1383"/>
          <cell r="Q1383"/>
          <cell r="R1383"/>
          <cell r="S1383"/>
          <cell r="T1383"/>
          <cell r="U1383"/>
          <cell r="V1383"/>
          <cell r="W1383"/>
          <cell r="X1383" t="str">
            <v>C7H8Cl2Si</v>
          </cell>
        </row>
        <row r="1384">
          <cell r="B1384" t="str">
            <v>149-82-6</v>
          </cell>
          <cell r="C1384" t="str">
            <v>149-82-6</v>
          </cell>
          <cell r="D1384"/>
          <cell r="E1384"/>
          <cell r="F1384"/>
          <cell r="G1384"/>
          <cell r="H1384" t="str">
            <v>Dibutyldithiocarbamic acid, N,N-dimethylcyclohexylamine salt</v>
          </cell>
          <cell r="I1384" t="str">
            <v>N,N-DIMETHYLCYCLOHEXYLAMMONIUM DIBUTYLDITHIOCARBAMATE</v>
          </cell>
          <cell r="J1384"/>
          <cell r="K1384"/>
          <cell r="L1384"/>
          <cell r="M1384"/>
          <cell r="N1384"/>
          <cell r="O1384"/>
          <cell r="P1384"/>
          <cell r="Q1384"/>
          <cell r="R1384"/>
          <cell r="S1384"/>
          <cell r="T1384"/>
          <cell r="U1384"/>
          <cell r="V1384"/>
          <cell r="W1384"/>
          <cell r="X1384" t="str">
            <v>C17H36N2S2</v>
          </cell>
        </row>
        <row r="1385">
          <cell r="B1385" t="str">
            <v>149-91-7</v>
          </cell>
          <cell r="C1385" t="str">
            <v>149-91-7</v>
          </cell>
          <cell r="D1385"/>
          <cell r="E1385"/>
          <cell r="F1385"/>
          <cell r="G1385"/>
          <cell r="H1385" t="str">
            <v>Gallic acid</v>
          </cell>
          <cell r="I1385"/>
          <cell r="J1385"/>
          <cell r="K1385" t="str">
            <v>Swiss ordinance</v>
          </cell>
          <cell r="L1385"/>
          <cell r="M1385"/>
          <cell r="N1385"/>
          <cell r="O1385"/>
          <cell r="P1385"/>
          <cell r="Q1385"/>
          <cell r="R1385"/>
          <cell r="S1385"/>
          <cell r="T1385"/>
          <cell r="U1385"/>
          <cell r="V1385"/>
          <cell r="W1385"/>
          <cell r="X1385" t="str">
            <v>C7H6O5</v>
          </cell>
        </row>
        <row r="1386">
          <cell r="B1386" t="str">
            <v>150-13-0</v>
          </cell>
          <cell r="C1386" t="str">
            <v>150-13-0</v>
          </cell>
          <cell r="D1386">
            <v>0</v>
          </cell>
          <cell r="E1386">
            <v>0.97799999999999998</v>
          </cell>
          <cell r="F1386">
            <v>0</v>
          </cell>
          <cell r="G1386">
            <v>3.4499999999999998E-5</v>
          </cell>
          <cell r="H1386" t="str">
            <v>4-Aminobenzoic acid</v>
          </cell>
          <cell r="I1386"/>
          <cell r="J1386"/>
          <cell r="K1386"/>
          <cell r="L1386"/>
          <cell r="M1386"/>
          <cell r="N1386"/>
          <cell r="O1386"/>
          <cell r="P1386"/>
          <cell r="Q1386"/>
          <cell r="R1386"/>
          <cell r="S1386"/>
          <cell r="T1386"/>
          <cell r="U1386"/>
          <cell r="V1386"/>
          <cell r="W1386"/>
          <cell r="X1386" t="str">
            <v>C7H7NO2</v>
          </cell>
        </row>
        <row r="1387">
          <cell r="B1387" t="str">
            <v>150-38-9</v>
          </cell>
          <cell r="C1387" t="str">
            <v>150-38-9</v>
          </cell>
          <cell r="D1387"/>
          <cell r="E1387"/>
          <cell r="F1387"/>
          <cell r="G1387"/>
          <cell r="H1387" t="str">
            <v>TRISODIUM ETHYLENEDIAMINETETRAACETATE</v>
          </cell>
          <cell r="I1387"/>
          <cell r="J1387"/>
          <cell r="K1387"/>
          <cell r="L1387"/>
          <cell r="M1387"/>
          <cell r="N1387"/>
          <cell r="O1387"/>
          <cell r="P1387"/>
          <cell r="Q1387"/>
          <cell r="R1387"/>
          <cell r="S1387"/>
          <cell r="T1387"/>
          <cell r="U1387"/>
          <cell r="V1387"/>
          <cell r="W1387"/>
          <cell r="X1387" t="str">
            <v>C10H13N2Na3O8</v>
          </cell>
        </row>
        <row r="1388">
          <cell r="B1388" t="str">
            <v>150-39-0</v>
          </cell>
          <cell r="C1388" t="str">
            <v>150-39-0</v>
          </cell>
          <cell r="D1388"/>
          <cell r="E1388"/>
          <cell r="F1388"/>
          <cell r="G1388"/>
          <cell r="H1388" t="str">
            <v>N-(2-Hydroxyethyl)ethylenediaminetriacetic acid</v>
          </cell>
          <cell r="I1388" t="str">
            <v>Glycine, N-[2-[bis(carboxymethyl)amino]ethyl]-N-(2-
N-(2-Hydroxyethyl)ethylenediaminetriacetic acid</v>
          </cell>
          <cell r="J1388"/>
          <cell r="K1388"/>
          <cell r="L1388"/>
          <cell r="M1388"/>
          <cell r="N1388"/>
          <cell r="O1388"/>
          <cell r="P1388"/>
          <cell r="Q1388"/>
          <cell r="R1388"/>
          <cell r="S1388"/>
          <cell r="T1388"/>
          <cell r="U1388"/>
          <cell r="V1388"/>
          <cell r="W1388"/>
          <cell r="X1388" t="str">
            <v>C10H18N2O7</v>
          </cell>
        </row>
        <row r="1389">
          <cell r="B1389" t="str">
            <v>150-61-8</v>
          </cell>
          <cell r="C1389" t="str">
            <v>150-61-8</v>
          </cell>
          <cell r="D1389"/>
          <cell r="E1389"/>
          <cell r="F1389"/>
          <cell r="G1389"/>
          <cell r="H1389" t="str">
            <v>N,N'-Diphenylethylenediamine</v>
          </cell>
          <cell r="I1389"/>
          <cell r="J1389"/>
          <cell r="K1389"/>
          <cell r="L1389"/>
          <cell r="M1389"/>
          <cell r="N1389"/>
          <cell r="O1389"/>
          <cell r="P1389"/>
          <cell r="Q1389"/>
          <cell r="R1389"/>
          <cell r="S1389"/>
          <cell r="T1389"/>
          <cell r="U1389"/>
          <cell r="V1389"/>
          <cell r="W1389"/>
          <cell r="X1389" t="str">
            <v>C14H16N2</v>
          </cell>
        </row>
        <row r="1390">
          <cell r="B1390" t="str">
            <v>150-76-5</v>
          </cell>
          <cell r="C1390" t="str">
            <v>150-76-5</v>
          </cell>
          <cell r="D1390"/>
          <cell r="E1390">
            <v>0</v>
          </cell>
          <cell r="F1390"/>
          <cell r="G1390"/>
          <cell r="H1390" t="str">
            <v>4-Methoxyphenol
Phenol, 4-methoxy-</v>
          </cell>
          <cell r="I1390" t="str">
            <v>4-METHOXYPHENOL
Phenol, 4-methoxy-
4-Methoxyphenol
Hydroquinone monomethyl ether</v>
          </cell>
          <cell r="J1390"/>
          <cell r="K1390"/>
          <cell r="L1390"/>
          <cell r="M1390"/>
          <cell r="N1390"/>
          <cell r="O1390"/>
          <cell r="P1390"/>
          <cell r="Q1390"/>
          <cell r="R1390"/>
          <cell r="S1390"/>
          <cell r="T1390"/>
          <cell r="U1390"/>
          <cell r="V1390"/>
          <cell r="W1390"/>
          <cell r="X1390" t="str">
            <v>C7H8O2</v>
          </cell>
        </row>
        <row r="1391">
          <cell r="B1391" t="str">
            <v>15086-94-9</v>
          </cell>
          <cell r="C1391" t="str">
            <v>15086-94-9</v>
          </cell>
          <cell r="D1391"/>
          <cell r="E1391"/>
          <cell r="F1391"/>
          <cell r="G1391"/>
          <cell r="H1391" t="str">
            <v>Solvent Red 43</v>
          </cell>
          <cell r="I1391"/>
          <cell r="J1391"/>
          <cell r="K1391"/>
          <cell r="L1391"/>
          <cell r="M1391"/>
          <cell r="N1391"/>
          <cell r="O1391"/>
          <cell r="P1391"/>
          <cell r="Q1391"/>
          <cell r="R1391"/>
          <cell r="S1391"/>
          <cell r="T1391"/>
          <cell r="U1391"/>
          <cell r="V1391"/>
          <cell r="W1391"/>
          <cell r="X1391" t="str">
            <v>C20H8Br4O5</v>
          </cell>
        </row>
        <row r="1392">
          <cell r="B1392" t="str">
            <v>150-88-9</v>
          </cell>
          <cell r="C1392" t="str">
            <v>150-88-9</v>
          </cell>
          <cell r="D1392"/>
          <cell r="E1392"/>
          <cell r="F1392"/>
          <cell r="G1392"/>
          <cell r="H1392" t="str">
            <v>Butylxanthogenic acid, zinc salt</v>
          </cell>
          <cell r="I1392" t="str">
            <v>ZINC BUTYL XANTHATE</v>
          </cell>
          <cell r="J1392"/>
          <cell r="K1392"/>
          <cell r="L1392"/>
          <cell r="M1392"/>
          <cell r="N1392"/>
          <cell r="O1392"/>
          <cell r="P1392"/>
          <cell r="Q1392"/>
          <cell r="R1392"/>
          <cell r="S1392"/>
          <cell r="T1392"/>
          <cell r="U1392"/>
          <cell r="V1392"/>
          <cell r="W1392"/>
          <cell r="X1392" t="str">
            <v>C10H18O2S4Zn</v>
          </cell>
        </row>
        <row r="1393">
          <cell r="B1393" t="str">
            <v>151-13-3</v>
          </cell>
          <cell r="C1393" t="str">
            <v>151-13-3</v>
          </cell>
          <cell r="D1393"/>
          <cell r="E1393"/>
          <cell r="F1393"/>
          <cell r="G1393"/>
          <cell r="H1393" t="str">
            <v>Ricinoleic acid, butyl ester</v>
          </cell>
          <cell r="I1393" t="str">
            <v>BUTYL RICINOLEATE</v>
          </cell>
          <cell r="J1393"/>
          <cell r="K1393"/>
          <cell r="L1393"/>
          <cell r="M1393"/>
          <cell r="N1393"/>
          <cell r="O1393"/>
          <cell r="P1393"/>
          <cell r="Q1393"/>
          <cell r="R1393"/>
          <cell r="S1393"/>
          <cell r="T1393"/>
          <cell r="U1393"/>
          <cell r="V1393"/>
          <cell r="W1393"/>
          <cell r="X1393" t="str">
            <v>C22H42O3</v>
          </cell>
        </row>
        <row r="1394">
          <cell r="B1394" t="str">
            <v>151-21-3</v>
          </cell>
          <cell r="C1394" t="str">
            <v>151-21-3</v>
          </cell>
          <cell r="D1394"/>
          <cell r="E1394"/>
          <cell r="F1394"/>
          <cell r="G1394"/>
          <cell r="H1394" t="str">
            <v>Dodecylsulphuric acid, sodium salt</v>
          </cell>
          <cell r="I1394" t="str">
            <v>SODIUM LAURYL SULFATE
Sulfuric acid, monododecyl, ester, sodium salt
Sodium lauryl sulphate
Dodecylsulphuric acid, sodium salt</v>
          </cell>
          <cell r="J1394"/>
          <cell r="K1394"/>
          <cell r="L1394"/>
          <cell r="M1394"/>
          <cell r="N1394"/>
          <cell r="O1394"/>
          <cell r="P1394"/>
          <cell r="Q1394"/>
          <cell r="R1394"/>
          <cell r="S1394"/>
          <cell r="T1394"/>
          <cell r="U1394"/>
          <cell r="V1394"/>
          <cell r="W1394"/>
          <cell r="X1394" t="str">
            <v>C12H25NaO4S</v>
          </cell>
        </row>
        <row r="1395">
          <cell r="B1395" t="str">
            <v>151-32-6</v>
          </cell>
          <cell r="C1395" t="str">
            <v>151-32-6</v>
          </cell>
          <cell r="D1395"/>
          <cell r="E1395"/>
          <cell r="F1395"/>
          <cell r="G1395"/>
          <cell r="H1395" t="str">
            <v>Adipic acid, di-n-nonyl ester</v>
          </cell>
          <cell r="I1395"/>
          <cell r="J1395"/>
          <cell r="K1395"/>
          <cell r="L1395"/>
          <cell r="M1395"/>
          <cell r="N1395"/>
          <cell r="O1395"/>
          <cell r="P1395"/>
          <cell r="Q1395"/>
          <cell r="R1395"/>
          <cell r="S1395"/>
          <cell r="T1395"/>
          <cell r="U1395"/>
          <cell r="V1395"/>
          <cell r="W1395"/>
          <cell r="X1395" t="str">
            <v>C24H46O4</v>
          </cell>
        </row>
        <row r="1396">
          <cell r="B1396" t="str">
            <v>151-41-7</v>
          </cell>
          <cell r="C1396" t="str">
            <v>151-41-7</v>
          </cell>
          <cell r="D1396"/>
          <cell r="E1396"/>
          <cell r="F1396"/>
          <cell r="G1396"/>
          <cell r="H1396" t="str">
            <v>Sulfuric acid, monodecyl ester</v>
          </cell>
          <cell r="I1396" t="str">
            <v>Dodecylsulphuric acid</v>
          </cell>
          <cell r="J1396"/>
          <cell r="K1396"/>
          <cell r="L1396"/>
          <cell r="M1396"/>
          <cell r="N1396"/>
          <cell r="O1396"/>
          <cell r="P1396"/>
          <cell r="Q1396"/>
          <cell r="R1396"/>
          <cell r="S1396"/>
          <cell r="T1396"/>
          <cell r="U1396"/>
          <cell r="V1396"/>
          <cell r="W1396"/>
          <cell r="X1396" t="str">
            <v>C12H26O4S</v>
          </cell>
        </row>
        <row r="1397">
          <cell r="B1397" t="str">
            <v>15149-11-8</v>
          </cell>
          <cell r="C1397" t="str">
            <v>15149-11-8</v>
          </cell>
          <cell r="D1397"/>
          <cell r="E1397">
            <v>0</v>
          </cell>
          <cell r="F1397"/>
          <cell r="G1397"/>
          <cell r="H1397" t="str">
            <v>1,2-Di(4-methylphenoxy) ethane</v>
          </cell>
          <cell r="I1397" t="str">
            <v>1,​2-​Bis(p-​tolyloxy)​ethane; 
Benzene, 1,​1'-​[1,​2-​ethanediylbis(oxy)​]​;
bis[4-​methyl-Ethane, 1,​2-​bis(p-​tolyloxy)​- ; 
ethylene glycol ditolyl ether; EGTE</v>
          </cell>
          <cell r="J1397"/>
          <cell r="K1397"/>
          <cell r="L1397"/>
          <cell r="M1397"/>
          <cell r="N1397"/>
          <cell r="O1397"/>
          <cell r="P1397"/>
          <cell r="Q1397"/>
          <cell r="R1397"/>
          <cell r="S1397"/>
          <cell r="T1397"/>
          <cell r="U1397"/>
          <cell r="V1397"/>
          <cell r="W1397"/>
          <cell r="X1397" t="str">
            <v>C16H18O2</v>
          </cell>
        </row>
        <row r="1398">
          <cell r="B1398" t="str">
            <v>151-56-4</v>
          </cell>
          <cell r="C1398" t="str">
            <v>151-56-4</v>
          </cell>
          <cell r="D1398"/>
          <cell r="E1398"/>
          <cell r="F1398"/>
          <cell r="G1398"/>
          <cell r="H1398" t="str">
            <v>Ethyleneimine</v>
          </cell>
          <cell r="I1398" t="str">
            <v>Aziridine
Aminoethylene
Azacyclopropane</v>
          </cell>
          <cell r="J1398"/>
          <cell r="K1398"/>
          <cell r="L1398"/>
          <cell r="M1398"/>
          <cell r="N1398"/>
          <cell r="O1398"/>
          <cell r="P1398"/>
          <cell r="Q1398"/>
          <cell r="R1398"/>
          <cell r="S1398"/>
          <cell r="T1398"/>
          <cell r="U1398"/>
          <cell r="V1398"/>
          <cell r="W1398"/>
          <cell r="X1398" t="str">
            <v>C2H5N</v>
          </cell>
        </row>
        <row r="1399">
          <cell r="B1399" t="str">
            <v>1516-94-5</v>
          </cell>
          <cell r="C1399" t="str">
            <v>1516-94-5</v>
          </cell>
          <cell r="D1399"/>
          <cell r="E1399">
            <v>0</v>
          </cell>
          <cell r="F1399"/>
          <cell r="G1399"/>
          <cell r="H1399" t="str">
            <v>1,2-Bis(3,5-ditertiobutyl 4-hydroxy phenyl) ethane</v>
          </cell>
          <cell r="I1399" t="str">
            <v>Phenol, 4,4'-(1,2-ethanediyl)bis(2,6-bis(1,1-dimethylethyl)- 
4-[2-(4-hydroxy-3,5-ditert-butyl-phenyl)ethyl]-2,6-ditert-butyl-phenol</v>
          </cell>
          <cell r="J1399"/>
          <cell r="K1399"/>
          <cell r="L1399"/>
          <cell r="M1399"/>
          <cell r="N1399"/>
          <cell r="O1399"/>
          <cell r="P1399"/>
          <cell r="Q1399"/>
          <cell r="R1399"/>
          <cell r="S1399"/>
          <cell r="T1399"/>
          <cell r="U1399"/>
          <cell r="V1399"/>
          <cell r="W1399"/>
          <cell r="X1399" t="str">
            <v>C30H46O2</v>
          </cell>
        </row>
        <row r="1400">
          <cell r="B1400" t="str">
            <v>1520-44-1</v>
          </cell>
          <cell r="C1400" t="str">
            <v>1520-44-1</v>
          </cell>
          <cell r="D1400"/>
          <cell r="E1400"/>
          <cell r="F1400"/>
          <cell r="G1400"/>
          <cell r="H1400" t="str">
            <v>Butane, 1,3-diphenyl</v>
          </cell>
          <cell r="I1400" t="str">
            <v>1,3-Diphenyl butane</v>
          </cell>
          <cell r="J1400"/>
          <cell r="K1400"/>
          <cell r="L1400"/>
          <cell r="M1400"/>
          <cell r="N1400"/>
          <cell r="O1400"/>
          <cell r="P1400"/>
          <cell r="Q1400"/>
          <cell r="R1400"/>
          <cell r="S1400"/>
          <cell r="T1400"/>
          <cell r="U1400"/>
          <cell r="V1400"/>
          <cell r="W1400"/>
          <cell r="X1400" t="str">
            <v>C16H18</v>
          </cell>
        </row>
        <row r="1401">
          <cell r="B1401" t="str">
            <v>15214-89-8</v>
          </cell>
          <cell r="C1401" t="str">
            <v>15214-89-8</v>
          </cell>
          <cell r="D1401"/>
          <cell r="E1401">
            <v>0</v>
          </cell>
          <cell r="F1401"/>
          <cell r="G1401"/>
          <cell r="H1401" t="str">
            <v>2-Acrylamido-2-methylpropanesulphonic acid
1-Propanesulfonic acid, 2-methyl-2-[(1-oxo-2-propenyl)amino]-</v>
          </cell>
          <cell r="I1401" t="str">
            <v>2-Acrylamido-2-methylpropanesulphonic acid
1-Propanesulfonic acid, 2-methyl-2-[(1-oxo-2-propenyl)amino]-
2-methyl-2-[(1-oxo-2-propenyl)amino]1-propane sulphonic acid;  AMPS</v>
          </cell>
          <cell r="J1401"/>
          <cell r="K1401"/>
          <cell r="L1401"/>
          <cell r="M1401"/>
          <cell r="N1401"/>
          <cell r="O1401"/>
          <cell r="P1401"/>
          <cell r="Q1401"/>
          <cell r="R1401"/>
          <cell r="S1401"/>
          <cell r="T1401"/>
          <cell r="U1401"/>
          <cell r="V1401"/>
          <cell r="W1401"/>
          <cell r="X1401" t="str">
            <v>C7H13NO4S</v>
          </cell>
        </row>
        <row r="1402">
          <cell r="B1402" t="str">
            <v>15284-51-2</v>
          </cell>
          <cell r="C1402" t="str">
            <v>15284-51-2</v>
          </cell>
          <cell r="D1402"/>
          <cell r="E1402"/>
          <cell r="F1402"/>
          <cell r="G1402"/>
          <cell r="H1402" t="str">
            <v>CALCIUM MYRISTATE</v>
          </cell>
          <cell r="I1402"/>
          <cell r="J1402"/>
          <cell r="K1402"/>
          <cell r="L1402"/>
          <cell r="M1402"/>
          <cell r="N1402"/>
          <cell r="O1402"/>
          <cell r="P1402"/>
          <cell r="Q1402"/>
          <cell r="R1402"/>
          <cell r="S1402"/>
          <cell r="T1402"/>
          <cell r="U1402"/>
          <cell r="V1402"/>
          <cell r="W1402"/>
          <cell r="X1402" t="str">
            <v>C28H54CaO4</v>
          </cell>
        </row>
        <row r="1403">
          <cell r="B1403" t="str">
            <v>1528-48-9</v>
          </cell>
          <cell r="C1403" t="str">
            <v>1528-48-9</v>
          </cell>
          <cell r="D1403"/>
          <cell r="E1403"/>
          <cell r="F1403"/>
          <cell r="G1403"/>
          <cell r="H1403" t="str">
            <v>Trimellitic acid, triheptyl ester</v>
          </cell>
          <cell r="I1403"/>
          <cell r="J1403"/>
          <cell r="K1403"/>
          <cell r="L1403"/>
          <cell r="M1403"/>
          <cell r="N1403"/>
          <cell r="O1403"/>
          <cell r="P1403"/>
          <cell r="Q1403"/>
          <cell r="R1403"/>
          <cell r="S1403"/>
          <cell r="T1403"/>
          <cell r="U1403"/>
          <cell r="V1403"/>
          <cell r="W1403"/>
          <cell r="X1403" t="str">
            <v>C30H48O6</v>
          </cell>
        </row>
        <row r="1404">
          <cell r="B1404" t="str">
            <v>15305-07-4</v>
          </cell>
          <cell r="C1404" t="str">
            <v>15305-07-4</v>
          </cell>
          <cell r="D1404"/>
          <cell r="E1404"/>
          <cell r="F1404"/>
          <cell r="G1404"/>
          <cell r="H1404" t="str">
            <v>Aluminium, tris(N-hydroxy-N-nitrosobenzenaminato-O,O')-</v>
          </cell>
          <cell r="I1404"/>
          <cell r="J1404"/>
          <cell r="K1404"/>
          <cell r="L1404"/>
          <cell r="M1404"/>
          <cell r="N1404"/>
          <cell r="O1404"/>
          <cell r="P1404"/>
          <cell r="Q1404"/>
          <cell r="R1404"/>
          <cell r="S1404"/>
          <cell r="T1404"/>
          <cell r="U1404"/>
          <cell r="V1404"/>
          <cell r="W1404"/>
          <cell r="X1404" t="str">
            <v>C18H15AlN6O6</v>
          </cell>
        </row>
        <row r="1405">
          <cell r="B1405" t="str">
            <v>15306-17-9</v>
          </cell>
          <cell r="C1405" t="str">
            <v>15306-17-9</v>
          </cell>
          <cell r="D1405"/>
          <cell r="E1405"/>
          <cell r="F1405"/>
          <cell r="G1405"/>
          <cell r="H1405" t="str">
            <v>Aluminium tris(ethyl acetylacetate)</v>
          </cell>
          <cell r="I1405"/>
          <cell r="J1405"/>
          <cell r="K1405"/>
          <cell r="L1405"/>
          <cell r="M1405"/>
          <cell r="N1405"/>
          <cell r="O1405"/>
          <cell r="P1405"/>
          <cell r="Q1405"/>
          <cell r="R1405"/>
          <cell r="S1405"/>
          <cell r="T1405"/>
          <cell r="U1405"/>
          <cell r="V1405"/>
          <cell r="W1405"/>
          <cell r="X1405" t="str">
            <v>C18H27AlO9</v>
          </cell>
        </row>
        <row r="1406">
          <cell r="B1406" t="str">
            <v>1533-45-5</v>
          </cell>
          <cell r="C1406" t="str">
            <v>1533-45-5</v>
          </cell>
          <cell r="D1406"/>
          <cell r="E1406">
            <v>0</v>
          </cell>
          <cell r="F1406"/>
          <cell r="G1406"/>
          <cell r="H1406" t="str">
            <v>4,4'-Bis(2-benzoxazolyl)stilbene</v>
          </cell>
          <cell r="I1406" t="str">
            <v>2,2'-(1,2-ETHENEDIYLDI-4,1-PHENYLENE) BIS(BENZOXAZOLE)
2,2'-(1,2 Ethenediyl di-4,1-phenylene) Bisbenzoxazole</v>
          </cell>
          <cell r="J1406"/>
          <cell r="K1406"/>
          <cell r="L1406"/>
          <cell r="M1406"/>
          <cell r="N1406"/>
          <cell r="O1406"/>
          <cell r="P1406"/>
          <cell r="Q1406"/>
          <cell r="R1406"/>
          <cell r="S1406"/>
          <cell r="T1406"/>
          <cell r="U1406"/>
          <cell r="V1406"/>
          <cell r="W1406"/>
          <cell r="X1406" t="str">
            <v>C28H18N2O2</v>
          </cell>
        </row>
        <row r="1407">
          <cell r="B1407" t="str">
            <v>15336-82-0</v>
          </cell>
          <cell r="C1407" t="str">
            <v>15336-82-0</v>
          </cell>
          <cell r="D1407"/>
          <cell r="E1407">
            <v>0</v>
          </cell>
          <cell r="F1407"/>
          <cell r="G1407"/>
          <cell r="H1407" t="str">
            <v>5-ETHYL-1,3-DIGLYCIDYL-5-METHYLHYDANTOIN</v>
          </cell>
          <cell r="I1407" t="str">
            <v>5-ETHYL-1,3-DIGLYCIDYL-5-METHYLHYDANTOIN</v>
          </cell>
          <cell r="J1407"/>
          <cell r="K1407"/>
          <cell r="L1407"/>
          <cell r="M1407"/>
          <cell r="N1407"/>
          <cell r="O1407"/>
          <cell r="P1407"/>
          <cell r="Q1407"/>
          <cell r="R1407"/>
          <cell r="S1407"/>
          <cell r="T1407"/>
          <cell r="U1407"/>
          <cell r="V1407"/>
          <cell r="W1407"/>
          <cell r="X1407" t="str">
            <v>C12H18N2O4</v>
          </cell>
        </row>
        <row r="1408">
          <cell r="B1408" t="str">
            <v>1539-04-4</v>
          </cell>
          <cell r="C1408" t="str">
            <v>1539-04-4</v>
          </cell>
          <cell r="D1408"/>
          <cell r="E1408"/>
          <cell r="F1408"/>
          <cell r="G1408"/>
          <cell r="H1408" t="str">
            <v>Terephthalic acid, diphenyl ester</v>
          </cell>
          <cell r="I1408"/>
          <cell r="J1408"/>
          <cell r="K1408"/>
          <cell r="L1408"/>
          <cell r="M1408"/>
          <cell r="N1408"/>
          <cell r="O1408"/>
          <cell r="P1408"/>
          <cell r="Q1408"/>
          <cell r="R1408"/>
          <cell r="S1408"/>
          <cell r="T1408"/>
          <cell r="U1408"/>
          <cell r="V1408"/>
          <cell r="W1408"/>
          <cell r="X1408" t="str">
            <v>C20H14O4</v>
          </cell>
        </row>
        <row r="1409">
          <cell r="B1409" t="str">
            <v>1541-81-7</v>
          </cell>
          <cell r="C1409" t="str">
            <v>1541-81-7</v>
          </cell>
          <cell r="D1409"/>
          <cell r="E1409"/>
          <cell r="F1409"/>
          <cell r="G1409"/>
          <cell r="H1409" t="str">
            <v>N-DODECYLMORPHOLINE</v>
          </cell>
          <cell r="I1409" t="str">
            <v>N-DODECYLMORPHOLINE</v>
          </cell>
          <cell r="J1409"/>
          <cell r="K1409"/>
          <cell r="L1409"/>
          <cell r="M1409"/>
          <cell r="N1409"/>
          <cell r="O1409"/>
          <cell r="P1409"/>
          <cell r="Q1409"/>
          <cell r="R1409"/>
          <cell r="S1409"/>
          <cell r="T1409"/>
          <cell r="U1409"/>
          <cell r="V1409"/>
          <cell r="W1409"/>
          <cell r="X1409" t="str">
            <v>C16H33NO</v>
          </cell>
        </row>
        <row r="1410">
          <cell r="B1410" t="str">
            <v>15467-06-8</v>
          </cell>
          <cell r="C1410" t="str">
            <v>15467-06-8</v>
          </cell>
          <cell r="D1410"/>
          <cell r="E1410"/>
          <cell r="F1410"/>
          <cell r="G1410"/>
          <cell r="H1410" t="str">
            <v>LITHIUM RICINOLEATE</v>
          </cell>
          <cell r="I1410"/>
          <cell r="J1410"/>
          <cell r="K1410"/>
          <cell r="L1410"/>
          <cell r="M1410"/>
          <cell r="N1410"/>
          <cell r="O1410"/>
          <cell r="P1410"/>
          <cell r="Q1410"/>
          <cell r="R1410"/>
          <cell r="S1410"/>
          <cell r="T1410"/>
          <cell r="U1410"/>
          <cell r="V1410"/>
          <cell r="W1410"/>
          <cell r="X1410" t="str">
            <v>C18H33LiO3</v>
          </cell>
        </row>
        <row r="1411">
          <cell r="B1411" t="str">
            <v>15471-17-7</v>
          </cell>
          <cell r="C1411" t="str">
            <v>15471-17-7</v>
          </cell>
          <cell r="D1411"/>
          <cell r="E1411"/>
          <cell r="F1411"/>
          <cell r="G1411"/>
          <cell r="H1411" t="str">
            <v>Pyridinium, 1-(3-sulfopropyl)-, hydroxide, inner salt</v>
          </cell>
          <cell r="I1411"/>
          <cell r="J1411"/>
          <cell r="K1411" t="str">
            <v>Swiss ordinance</v>
          </cell>
          <cell r="L1411"/>
          <cell r="M1411"/>
          <cell r="N1411"/>
          <cell r="O1411"/>
          <cell r="P1411"/>
          <cell r="Q1411"/>
          <cell r="R1411"/>
          <cell r="S1411"/>
          <cell r="T1411"/>
          <cell r="U1411"/>
          <cell r="V1411"/>
          <cell r="W1411"/>
          <cell r="X1411" t="str">
            <v>C8H11NO3S</v>
          </cell>
        </row>
        <row r="1412">
          <cell r="B1412" t="str">
            <v>1547-26-8</v>
          </cell>
          <cell r="C1412" t="str">
            <v>1547-26-8</v>
          </cell>
          <cell r="D1412"/>
          <cell r="E1412">
            <v>0</v>
          </cell>
          <cell r="F1412"/>
          <cell r="G1412"/>
          <cell r="H1412" t="str">
            <v>1-pentene, 2,3,3,4,4,5,5-heptaﬂuoro</v>
          </cell>
          <cell r="I1412" t="str">
            <v>2,3,3,4,4,5,5-heptaﬂuoro-1-pentene</v>
          </cell>
          <cell r="J1412"/>
          <cell r="K1412"/>
          <cell r="L1412"/>
          <cell r="M1412"/>
          <cell r="N1412"/>
          <cell r="O1412"/>
          <cell r="P1412"/>
          <cell r="Q1412"/>
          <cell r="R1412"/>
          <cell r="S1412"/>
          <cell r="T1412"/>
          <cell r="U1412"/>
          <cell r="V1412"/>
          <cell r="W1412"/>
          <cell r="X1412" t="str">
            <v>C5F7H3</v>
          </cell>
        </row>
        <row r="1413">
          <cell r="B1413" t="str">
            <v>15484-34-1</v>
          </cell>
          <cell r="C1413" t="str">
            <v>15484-34-1</v>
          </cell>
          <cell r="D1413"/>
          <cell r="E1413"/>
          <cell r="F1413"/>
          <cell r="G1413"/>
          <cell r="H1413" t="str">
            <v>Carbamic acid, bis(4-amino-cyclohexyl)methyl ester</v>
          </cell>
          <cell r="I1413" t="str">
            <v>Bis(4-aminocyclohexyl)methane carbamate</v>
          </cell>
          <cell r="J1413"/>
          <cell r="K1413"/>
          <cell r="L1413"/>
          <cell r="M1413"/>
          <cell r="N1413"/>
          <cell r="O1413"/>
          <cell r="P1413"/>
          <cell r="Q1413"/>
          <cell r="R1413"/>
          <cell r="S1413"/>
          <cell r="T1413"/>
          <cell r="U1413"/>
          <cell r="V1413"/>
          <cell r="W1413"/>
          <cell r="X1413" t="str">
            <v>C14H27N3O2</v>
          </cell>
        </row>
        <row r="1414">
          <cell r="B1414" t="str">
            <v>15498-31-4</v>
          </cell>
          <cell r="C1414" t="str">
            <v>15498-31-4</v>
          </cell>
          <cell r="D1414"/>
          <cell r="E1414">
            <v>0</v>
          </cell>
          <cell r="F1414"/>
          <cell r="G1414"/>
          <cell r="H1414" t="str">
            <v>1,4-dioxecane-5,10-dione</v>
          </cell>
          <cell r="I1414"/>
          <cell r="J1414"/>
          <cell r="K1414" t="str">
            <v>oligomer</v>
          </cell>
          <cell r="L1414"/>
          <cell r="M1414"/>
          <cell r="N1414" t="str">
            <v>DUND-101548</v>
          </cell>
          <cell r="O1414"/>
          <cell r="P1414"/>
          <cell r="Q1414"/>
          <cell r="R1414"/>
          <cell r="S1414"/>
          <cell r="T1414"/>
          <cell r="U1414">
            <v>1225</v>
          </cell>
          <cell r="V1414"/>
          <cell r="W1414"/>
          <cell r="X1414" t="str">
            <v>C8H12O4</v>
          </cell>
        </row>
        <row r="1415">
          <cell r="B1415" t="str">
            <v>155-04-4</v>
          </cell>
          <cell r="C1415" t="str">
            <v>155-04-4</v>
          </cell>
          <cell r="D1415"/>
          <cell r="E1415">
            <v>0</v>
          </cell>
          <cell r="F1415"/>
          <cell r="G1415"/>
          <cell r="H1415" t="str">
            <v>2-Mercaptobenzothiazole, zinc salt</v>
          </cell>
          <cell r="I1415" t="str">
            <v>ZINC 2-MERCAPTOBENZOTHIAZOLE</v>
          </cell>
          <cell r="J1415"/>
          <cell r="K1415"/>
          <cell r="L1415"/>
          <cell r="M1415"/>
          <cell r="N1415"/>
          <cell r="O1415"/>
          <cell r="P1415"/>
          <cell r="Q1415"/>
          <cell r="R1415"/>
          <cell r="S1415"/>
          <cell r="T1415"/>
          <cell r="U1415"/>
          <cell r="V1415"/>
          <cell r="W1415"/>
          <cell r="X1415" t="str">
            <v>C14H8N2S4Zn</v>
          </cell>
        </row>
        <row r="1416">
          <cell r="B1416" t="str">
            <v>15511-81-6</v>
          </cell>
          <cell r="C1416" t="str">
            <v>15511-81-6</v>
          </cell>
          <cell r="D1416"/>
          <cell r="E1416"/>
          <cell r="F1416"/>
          <cell r="G1416"/>
          <cell r="H1416" t="str">
            <v>Hexamethylenediamine adipate</v>
          </cell>
          <cell r="I1416"/>
          <cell r="J1416"/>
          <cell r="K1416"/>
          <cell r="L1416"/>
          <cell r="M1416"/>
          <cell r="N1416"/>
          <cell r="O1416"/>
          <cell r="P1416"/>
          <cell r="Q1416"/>
          <cell r="R1416"/>
          <cell r="S1416"/>
          <cell r="T1416"/>
          <cell r="U1416"/>
          <cell r="V1416"/>
          <cell r="W1416"/>
          <cell r="X1416" t="str">
            <v>C12H26N2O4</v>
          </cell>
        </row>
        <row r="1417">
          <cell r="B1417" t="str">
            <v>15520-10-2</v>
          </cell>
          <cell r="C1417" t="str">
            <v>15520-10-2</v>
          </cell>
          <cell r="D1417"/>
          <cell r="E1417">
            <v>0</v>
          </cell>
          <cell r="F1417"/>
          <cell r="G1417"/>
          <cell r="H1417" t="str">
            <v>1,5-Pentanediamine, 2-methyl-</v>
          </cell>
          <cell r="I1417"/>
          <cell r="J1417"/>
          <cell r="K1417" t="str">
            <v>Swiss ordinance</v>
          </cell>
          <cell r="L1417"/>
          <cell r="M1417"/>
          <cell r="N1417"/>
          <cell r="O1417"/>
          <cell r="P1417"/>
          <cell r="Q1417"/>
          <cell r="R1417"/>
          <cell r="S1417"/>
          <cell r="T1417"/>
          <cell r="U1417"/>
          <cell r="V1417"/>
          <cell r="W1417"/>
          <cell r="X1417" t="str">
            <v>C6H16N2</v>
          </cell>
        </row>
        <row r="1418">
          <cell r="B1418" t="str">
            <v>15535-79-2</v>
          </cell>
          <cell r="C1418" t="str">
            <v>15535-79-2</v>
          </cell>
          <cell r="D1418"/>
          <cell r="E1418"/>
          <cell r="F1418"/>
          <cell r="G1418"/>
          <cell r="H1418" t="str">
            <v>Di-n-octyltin mercaptoacetate</v>
          </cell>
          <cell r="I1418"/>
          <cell r="J1418"/>
          <cell r="K1418"/>
          <cell r="L1418"/>
          <cell r="M1418"/>
          <cell r="N1418"/>
          <cell r="O1418"/>
          <cell r="P1418"/>
          <cell r="Q1418"/>
          <cell r="R1418"/>
          <cell r="S1418"/>
          <cell r="T1418"/>
          <cell r="U1418"/>
          <cell r="V1418"/>
          <cell r="W1418"/>
          <cell r="X1418" t="str">
            <v>C18H36O2SSn</v>
          </cell>
        </row>
        <row r="1419">
          <cell r="B1419" t="str">
            <v>15546-16-4</v>
          </cell>
          <cell r="C1419" t="str">
            <v>15546-16-4</v>
          </cell>
          <cell r="D1419"/>
          <cell r="E1419"/>
          <cell r="F1419"/>
          <cell r="G1419"/>
          <cell r="H1419" t="str">
            <v>Di-n-butyltin-di-(monobutyl)maleate</v>
          </cell>
          <cell r="I1419"/>
          <cell r="J1419"/>
          <cell r="K1419"/>
          <cell r="L1419"/>
          <cell r="M1419"/>
          <cell r="N1419"/>
          <cell r="O1419"/>
          <cell r="P1419"/>
          <cell r="Q1419"/>
          <cell r="R1419"/>
          <cell r="S1419"/>
          <cell r="T1419"/>
          <cell r="U1419"/>
          <cell r="V1419"/>
          <cell r="W1419"/>
          <cell r="X1419" t="str">
            <v>C24H40O8Sn</v>
          </cell>
        </row>
        <row r="1420">
          <cell r="B1420" t="str">
            <v>1555-53-9</v>
          </cell>
          <cell r="C1420" t="str">
            <v>1555-53-9</v>
          </cell>
          <cell r="D1420"/>
          <cell r="E1420"/>
          <cell r="F1420"/>
          <cell r="G1420"/>
          <cell r="H1420" t="str">
            <v>MAGNESIUM OLEATE</v>
          </cell>
          <cell r="I1420"/>
          <cell r="J1420"/>
          <cell r="K1420"/>
          <cell r="L1420"/>
          <cell r="M1420"/>
          <cell r="N1420"/>
          <cell r="O1420"/>
          <cell r="P1420"/>
          <cell r="Q1420"/>
          <cell r="R1420"/>
          <cell r="S1420"/>
          <cell r="T1420"/>
          <cell r="U1420"/>
          <cell r="V1420"/>
          <cell r="W1420"/>
          <cell r="X1420" t="str">
            <v>C36H66MgO4</v>
          </cell>
        </row>
        <row r="1421">
          <cell r="B1421" t="str">
            <v>15571-58-1</v>
          </cell>
          <cell r="C1421" t="str">
            <v>15571-58-1</v>
          </cell>
          <cell r="D1421"/>
          <cell r="E1421"/>
          <cell r="F1421"/>
          <cell r="G1421"/>
          <cell r="H1421" t="str">
            <v>Di-n-octyltin bis(2-ethylhexyl mercaptoacetate)</v>
          </cell>
          <cell r="I1421" t="str">
            <v>Di-n-octyltin bis(2-ethylhexyl thioglycolate)
2-ethylhexyl 10-ethyl-4, 4-dioctyl-7-oxo-8-oxa-3, 5-dithia-4-
stannatetetradecanoate</v>
          </cell>
          <cell r="J1421"/>
          <cell r="K1421"/>
          <cell r="L1421"/>
          <cell r="M1421"/>
          <cell r="N1421"/>
          <cell r="O1421"/>
          <cell r="P1421"/>
          <cell r="Q1421"/>
          <cell r="R1421"/>
          <cell r="S1421"/>
          <cell r="T1421"/>
          <cell r="U1421"/>
          <cell r="V1421"/>
          <cell r="W1421"/>
          <cell r="X1421" t="str">
            <v>C36H72O4S2Sn</v>
          </cell>
        </row>
        <row r="1422">
          <cell r="B1422" t="str">
            <v>15571-60-5</v>
          </cell>
          <cell r="C1422" t="str">
            <v>15571-60-5</v>
          </cell>
          <cell r="D1422"/>
          <cell r="E1422"/>
          <cell r="F1422"/>
          <cell r="G1422"/>
          <cell r="H1422" t="str">
            <v>Di-n-octyltin dimaleate</v>
          </cell>
          <cell r="I1422"/>
          <cell r="J1422"/>
          <cell r="K1422"/>
          <cell r="L1422"/>
          <cell r="M1422"/>
          <cell r="N1422"/>
          <cell r="O1422"/>
          <cell r="P1422"/>
          <cell r="Q1422"/>
          <cell r="R1422"/>
          <cell r="S1422"/>
          <cell r="T1422"/>
          <cell r="U1422"/>
          <cell r="V1422"/>
          <cell r="W1422"/>
          <cell r="X1422" t="str">
            <v>C24H40O8Sn</v>
          </cell>
        </row>
        <row r="1423">
          <cell r="B1423" t="str">
            <v>1559-34-8</v>
          </cell>
          <cell r="C1423" t="str">
            <v>1559-34-8</v>
          </cell>
          <cell r="D1423"/>
          <cell r="E1423">
            <v>0</v>
          </cell>
          <cell r="F1423"/>
          <cell r="G1423"/>
          <cell r="H1423" t="str">
            <v>3,6,9,12-Tetraoxahexadecan-1-ol</v>
          </cell>
          <cell r="I1423"/>
          <cell r="J1423"/>
          <cell r="K1423" t="str">
            <v>Swiss ordinance</v>
          </cell>
          <cell r="L1423"/>
          <cell r="M1423"/>
          <cell r="N1423"/>
          <cell r="O1423"/>
          <cell r="P1423"/>
          <cell r="Q1423"/>
          <cell r="R1423"/>
          <cell r="S1423"/>
          <cell r="T1423"/>
          <cell r="U1423"/>
          <cell r="V1423"/>
          <cell r="W1423"/>
          <cell r="X1423" t="str">
            <v>C12H26O5</v>
          </cell>
        </row>
        <row r="1424">
          <cell r="B1424" t="str">
            <v>1559-35-9</v>
          </cell>
          <cell r="C1424" t="str">
            <v>1559-35-9</v>
          </cell>
          <cell r="D1424"/>
          <cell r="E1424"/>
          <cell r="F1424"/>
          <cell r="G1424"/>
          <cell r="H1424" t="str">
            <v>Ethyleneglycol mono-2-ethylhexyl ether</v>
          </cell>
          <cell r="I1424"/>
          <cell r="J1424"/>
          <cell r="K1424" t="str">
            <v>Swiss ordinance</v>
          </cell>
          <cell r="L1424"/>
          <cell r="M1424"/>
          <cell r="N1424"/>
          <cell r="O1424"/>
          <cell r="P1424"/>
          <cell r="Q1424"/>
          <cell r="R1424"/>
          <cell r="S1424"/>
          <cell r="T1424"/>
          <cell r="U1424"/>
          <cell r="V1424"/>
          <cell r="W1424"/>
          <cell r="X1424" t="str">
            <v>C10H22O2</v>
          </cell>
        </row>
        <row r="1425">
          <cell r="B1425" t="str">
            <v>15602-15-0</v>
          </cell>
          <cell r="C1425" t="str">
            <v>15602-15-0</v>
          </cell>
          <cell r="D1425"/>
          <cell r="E1425"/>
          <cell r="F1425"/>
          <cell r="G1425"/>
          <cell r="H1425" t="str">
            <v>MAGNESIUM 2-ETHYLHEXOATE</v>
          </cell>
          <cell r="I1425"/>
          <cell r="J1425"/>
          <cell r="K1425"/>
          <cell r="L1425"/>
          <cell r="M1425"/>
          <cell r="N1425"/>
          <cell r="O1425"/>
          <cell r="P1425"/>
          <cell r="Q1425"/>
          <cell r="R1425"/>
          <cell r="S1425"/>
          <cell r="T1425"/>
          <cell r="U1425"/>
          <cell r="V1425"/>
          <cell r="W1425"/>
          <cell r="X1425" t="str">
            <v>C16H30MgO4</v>
          </cell>
        </row>
        <row r="1426">
          <cell r="B1426" t="str">
            <v>156-38-7</v>
          </cell>
          <cell r="C1426" t="str">
            <v>156-38-7</v>
          </cell>
          <cell r="D1426"/>
          <cell r="E1426">
            <v>0</v>
          </cell>
          <cell r="F1426"/>
          <cell r="G1426"/>
          <cell r="H1426" t="str">
            <v>Acetic acid, (p-hydroxyphenyl)-</v>
          </cell>
          <cell r="I1426"/>
          <cell r="J1426"/>
          <cell r="K1426" t="str">
            <v>Swiss ordinance</v>
          </cell>
          <cell r="L1426"/>
          <cell r="M1426"/>
          <cell r="N1426"/>
          <cell r="O1426"/>
          <cell r="P1426"/>
          <cell r="Q1426"/>
          <cell r="R1426"/>
          <cell r="S1426"/>
          <cell r="T1426"/>
          <cell r="U1426"/>
          <cell r="V1426"/>
          <cell r="W1426"/>
          <cell r="X1426" t="str">
            <v>C8H8O3</v>
          </cell>
        </row>
        <row r="1427">
          <cell r="B1427" t="str">
            <v>15646-96-5</v>
          </cell>
          <cell r="C1427" t="str">
            <v>15646-96-5</v>
          </cell>
          <cell r="D1427"/>
          <cell r="E1427">
            <v>0</v>
          </cell>
          <cell r="F1427"/>
          <cell r="G1427"/>
          <cell r="H1427" t="str">
            <v>2,4,4-Trimethylhexane 1,6-diisocyanate</v>
          </cell>
          <cell r="I1427"/>
          <cell r="J1427"/>
          <cell r="K1427"/>
          <cell r="L1427"/>
          <cell r="M1427"/>
          <cell r="N1427"/>
          <cell r="O1427"/>
          <cell r="P1427"/>
          <cell r="Q1427"/>
          <cell r="R1427"/>
          <cell r="S1427"/>
          <cell r="T1427"/>
          <cell r="U1427"/>
          <cell r="V1427"/>
          <cell r="W1427"/>
          <cell r="X1427" t="str">
            <v>C11H18N2O2</v>
          </cell>
        </row>
        <row r="1428">
          <cell r="B1428" t="str">
            <v>15647-08-2</v>
          </cell>
          <cell r="C1428" t="str">
            <v>15647-08-2</v>
          </cell>
          <cell r="D1428"/>
          <cell r="E1428"/>
          <cell r="F1428"/>
          <cell r="G1428"/>
          <cell r="H1428" t="str">
            <v>Diphenyl 2-ethylhexyl phosphite</v>
          </cell>
          <cell r="I1428"/>
          <cell r="J1428"/>
          <cell r="K1428"/>
          <cell r="L1428"/>
          <cell r="M1428"/>
          <cell r="N1428"/>
          <cell r="O1428"/>
          <cell r="P1428"/>
          <cell r="Q1428"/>
          <cell r="R1428"/>
          <cell r="S1428"/>
          <cell r="T1428"/>
          <cell r="U1428"/>
          <cell r="V1428"/>
          <cell r="W1428"/>
          <cell r="X1428" t="str">
            <v>C20H27O3P</v>
          </cell>
        </row>
        <row r="1429">
          <cell r="B1429" t="str">
            <v>15647-8-2</v>
          </cell>
          <cell r="C1429" t="e">
            <v>#N/A</v>
          </cell>
          <cell r="D1429"/>
          <cell r="E1429"/>
          <cell r="F1429"/>
          <cell r="G1429"/>
          <cell r="H1429" t="str">
            <v>Phosporous acid, 2-ethylhexyl diphenyl ester</v>
          </cell>
          <cell r="I1429" t="str">
            <v>Ethylhexyl Diphenyl Phosphite
Weston EHDP (Addivant)</v>
          </cell>
          <cell r="J1429"/>
          <cell r="K1429"/>
          <cell r="L1429"/>
          <cell r="M1429"/>
          <cell r="N1429"/>
          <cell r="O1429"/>
          <cell r="P1429"/>
          <cell r="Q1429"/>
          <cell r="R1429"/>
          <cell r="S1429"/>
          <cell r="T1429"/>
          <cell r="U1429"/>
          <cell r="V1429"/>
          <cell r="W1429"/>
          <cell r="X1429" t="str">
            <v>C20H27O3P</v>
          </cell>
        </row>
        <row r="1430">
          <cell r="B1430" t="str">
            <v>15655-33-1</v>
          </cell>
          <cell r="C1430" t="str">
            <v>15655-33-1</v>
          </cell>
          <cell r="D1430"/>
          <cell r="E1430">
            <v>0</v>
          </cell>
          <cell r="F1430"/>
          <cell r="G1430"/>
          <cell r="H1430" t="str">
            <v>2-Heptadecyl-4,4'-bis(methylene stearate)-1,3-oxazoline
2-Heptadecyl-4,4'-bis(methylene stearate)-1,3- oxazoline</v>
          </cell>
          <cell r="I1430"/>
          <cell r="J1430"/>
          <cell r="K1430"/>
          <cell r="L1430"/>
          <cell r="M1430"/>
          <cell r="N1430"/>
          <cell r="O1430"/>
          <cell r="P1430"/>
          <cell r="Q1430"/>
          <cell r="R1430"/>
          <cell r="S1430"/>
          <cell r="T1430"/>
          <cell r="U1430"/>
          <cell r="V1430"/>
          <cell r="W1430"/>
          <cell r="X1430" t="str">
            <v>C58H111NO5</v>
          </cell>
        </row>
        <row r="1431">
          <cell r="B1431" t="str">
            <v>1565-80-6</v>
          </cell>
          <cell r="C1431" t="str">
            <v>1565-80-6</v>
          </cell>
          <cell r="D1431"/>
          <cell r="E1431">
            <v>0</v>
          </cell>
          <cell r="F1431"/>
          <cell r="G1431"/>
          <cell r="H1431" t="str">
            <v>1-Butanol, 2-methyl-, (S)-</v>
          </cell>
          <cell r="I1431"/>
          <cell r="J1431"/>
          <cell r="K1431"/>
          <cell r="L1431"/>
          <cell r="M1431"/>
          <cell r="N1431"/>
          <cell r="O1431"/>
          <cell r="P1431"/>
          <cell r="Q1431"/>
          <cell r="R1431"/>
          <cell r="S1431"/>
          <cell r="T1431"/>
          <cell r="U1431"/>
          <cell r="V1431"/>
          <cell r="W1431"/>
          <cell r="X1431" t="str">
            <v>C5H12O</v>
          </cell>
        </row>
        <row r="1432">
          <cell r="B1432" t="str">
            <v>156-59-2</v>
          </cell>
          <cell r="C1432" t="str">
            <v>156-59-2</v>
          </cell>
          <cell r="D1432"/>
          <cell r="E1432"/>
          <cell r="F1432"/>
          <cell r="G1432"/>
          <cell r="H1432" t="str">
            <v>cis-1,2-Dichloroethylene</v>
          </cell>
          <cell r="I1432"/>
          <cell r="J1432"/>
          <cell r="K1432"/>
          <cell r="L1432"/>
          <cell r="M1432"/>
          <cell r="N1432"/>
          <cell r="O1432"/>
          <cell r="P1432"/>
          <cell r="Q1432"/>
          <cell r="R1432"/>
          <cell r="S1432"/>
          <cell r="T1432"/>
          <cell r="U1432"/>
          <cell r="V1432"/>
          <cell r="W1432"/>
          <cell r="X1432" t="str">
            <v>C2H2Cl2</v>
          </cell>
        </row>
        <row r="1433">
          <cell r="B1433" t="str">
            <v>156-60-5</v>
          </cell>
          <cell r="C1433" t="str">
            <v>156-60-5</v>
          </cell>
          <cell r="D1433"/>
          <cell r="E1433"/>
          <cell r="F1433"/>
          <cell r="G1433"/>
          <cell r="H1433" t="str">
            <v>trans-1,2-Dichloroethylene</v>
          </cell>
          <cell r="I1433"/>
          <cell r="J1433"/>
          <cell r="K1433"/>
          <cell r="L1433"/>
          <cell r="M1433"/>
          <cell r="N1433"/>
          <cell r="O1433"/>
          <cell r="P1433"/>
          <cell r="Q1433"/>
          <cell r="R1433"/>
          <cell r="S1433"/>
          <cell r="T1433"/>
          <cell r="U1433"/>
          <cell r="V1433"/>
          <cell r="W1433"/>
          <cell r="X1433" t="str">
            <v>C2H2Cl2</v>
          </cell>
        </row>
        <row r="1434">
          <cell r="B1434" t="str">
            <v>15666-29-2</v>
          </cell>
          <cell r="C1434" t="str">
            <v>15666-29-2</v>
          </cell>
          <cell r="D1434"/>
          <cell r="E1434"/>
          <cell r="F1434"/>
          <cell r="G1434"/>
          <cell r="H1434" t="str">
            <v>Butylthiostannoic acid</v>
          </cell>
          <cell r="I1434"/>
          <cell r="J1434"/>
          <cell r="K1434"/>
          <cell r="L1434"/>
          <cell r="M1434"/>
          <cell r="N1434"/>
          <cell r="O1434"/>
          <cell r="P1434"/>
          <cell r="Q1434"/>
          <cell r="R1434"/>
          <cell r="S1434"/>
          <cell r="T1434"/>
          <cell r="U1434"/>
          <cell r="V1434"/>
          <cell r="W1434"/>
          <cell r="X1434" t="str">
            <v>C8H18S3Sn2</v>
          </cell>
        </row>
        <row r="1435">
          <cell r="B1435" t="str">
            <v>156-87-6</v>
          </cell>
          <cell r="C1435" t="str">
            <v>156-87-6</v>
          </cell>
          <cell r="D1435"/>
          <cell r="E1435">
            <v>0</v>
          </cell>
          <cell r="F1435"/>
          <cell r="G1435"/>
          <cell r="H1435" t="str">
            <v>1-Propanol, 3-amino</v>
          </cell>
          <cell r="I1435"/>
          <cell r="J1435"/>
          <cell r="K1435"/>
          <cell r="L1435"/>
          <cell r="M1435"/>
          <cell r="N1435"/>
          <cell r="O1435"/>
          <cell r="P1435"/>
          <cell r="Q1435"/>
          <cell r="R1435"/>
          <cell r="S1435"/>
          <cell r="T1435"/>
          <cell r="U1435"/>
          <cell r="V1435"/>
          <cell r="W1435"/>
          <cell r="X1435" t="str">
            <v>C3H9NO</v>
          </cell>
        </row>
        <row r="1436">
          <cell r="B1436" t="str">
            <v xml:space="preserve">1568-83-8                                                                                         </v>
          </cell>
          <cell r="C1436" t="e">
            <v>#N/A</v>
          </cell>
          <cell r="D1436"/>
          <cell r="E1436"/>
          <cell r="F1436"/>
          <cell r="G1436"/>
          <cell r="H1436" t="str">
            <v xml:space="preserve">Bisphenol A dimethyl ether                                                                                     </v>
          </cell>
          <cell r="I1436"/>
          <cell r="J1436"/>
          <cell r="K1436"/>
          <cell r="L1436"/>
          <cell r="M1436"/>
          <cell r="N1436"/>
          <cell r="O1436" t="str">
            <v>IS</v>
          </cell>
          <cell r="P1436"/>
          <cell r="Q1436"/>
          <cell r="R1436"/>
          <cell r="S1436"/>
          <cell r="T1436"/>
          <cell r="U1436">
            <v>927</v>
          </cell>
          <cell r="V1436"/>
          <cell r="W1436"/>
          <cell r="X1436" t="str">
            <v>C17H20O2</v>
          </cell>
        </row>
        <row r="1437">
          <cell r="B1437" t="str">
            <v>1569-01-3</v>
          </cell>
          <cell r="C1437" t="str">
            <v>1569-01-3</v>
          </cell>
          <cell r="D1437"/>
          <cell r="E1437">
            <v>0</v>
          </cell>
          <cell r="F1437"/>
          <cell r="G1437"/>
          <cell r="H1437" t="str">
            <v>2-Propanol, 1-propoxy-</v>
          </cell>
          <cell r="I1437"/>
          <cell r="J1437"/>
          <cell r="K1437" t="str">
            <v>Swiss ordinance</v>
          </cell>
          <cell r="L1437"/>
          <cell r="M1437"/>
          <cell r="N1437"/>
          <cell r="O1437"/>
          <cell r="P1437"/>
          <cell r="Q1437"/>
          <cell r="R1437"/>
          <cell r="S1437"/>
          <cell r="T1437"/>
          <cell r="U1437"/>
          <cell r="V1437"/>
          <cell r="W1437"/>
          <cell r="X1437" t="str">
            <v>C6H14O2</v>
          </cell>
        </row>
        <row r="1438">
          <cell r="B1438" t="str">
            <v>1569-02-4</v>
          </cell>
          <cell r="C1438" t="str">
            <v>1569-02-4</v>
          </cell>
          <cell r="D1438"/>
          <cell r="E1438">
            <v>0</v>
          </cell>
          <cell r="F1438"/>
          <cell r="G1438"/>
          <cell r="H1438" t="str">
            <v>1,2-Propyleneglycol monoethyl ether</v>
          </cell>
          <cell r="I1438"/>
          <cell r="J1438"/>
          <cell r="K1438" t="str">
            <v>Swiss ordinance</v>
          </cell>
          <cell r="L1438"/>
          <cell r="M1438"/>
          <cell r="N1438"/>
          <cell r="O1438"/>
          <cell r="P1438"/>
          <cell r="Q1438"/>
          <cell r="R1438"/>
          <cell r="S1438"/>
          <cell r="T1438"/>
          <cell r="U1438"/>
          <cell r="V1438"/>
          <cell r="W1438"/>
          <cell r="X1438" t="str">
            <v>C5H12O2</v>
          </cell>
        </row>
        <row r="1439">
          <cell r="B1439" t="str">
            <v>1571-75-1</v>
          </cell>
          <cell r="C1439" t="str">
            <v>1571-75-1</v>
          </cell>
          <cell r="D1439"/>
          <cell r="E1439"/>
          <cell r="F1439"/>
          <cell r="G1439"/>
          <cell r="H1439" t="str">
            <v>Bisphenol AP</v>
          </cell>
          <cell r="I1439" t="str">
            <v>4,4'-(1-phenylethylidene)bisphenol</v>
          </cell>
          <cell r="J1439" t="str">
            <v>BPAP</v>
          </cell>
          <cell r="K1439" t="str">
            <v>Bisphenol</v>
          </cell>
          <cell r="L1439"/>
          <cell r="M1439"/>
          <cell r="N1439"/>
          <cell r="O1439"/>
          <cell r="P1439"/>
          <cell r="Q1439"/>
          <cell r="R1439"/>
          <cell r="S1439"/>
          <cell r="T1439"/>
          <cell r="U1439">
            <v>1170</v>
          </cell>
          <cell r="V1439"/>
          <cell r="W1439"/>
          <cell r="X1439" t="str">
            <v>C20H18O2</v>
          </cell>
        </row>
        <row r="1440">
          <cell r="B1440" t="str">
            <v>1572-55-0</v>
          </cell>
          <cell r="C1440" t="str">
            <v>1572-55-0</v>
          </cell>
          <cell r="D1440"/>
          <cell r="E1440">
            <v>0</v>
          </cell>
          <cell r="F1440"/>
          <cell r="G1440"/>
          <cell r="H1440" t="str">
            <v>1,8-Octanediamine, 4–aminomethyl</v>
          </cell>
          <cell r="I1440" t="str">
            <v>4–aminomethyl-1,8-octanediamine
1,3,6-Triaminomethylhexane
Triaminononane 
TAN
Hexatran (Ascend)</v>
          </cell>
          <cell r="J1440"/>
          <cell r="K1440"/>
          <cell r="L1440"/>
          <cell r="M1440"/>
          <cell r="N1440"/>
          <cell r="O1440"/>
          <cell r="P1440"/>
          <cell r="Q1440"/>
          <cell r="R1440"/>
          <cell r="S1440"/>
          <cell r="T1440"/>
          <cell r="U1440"/>
          <cell r="V1440"/>
          <cell r="W1440"/>
          <cell r="X1440" t="str">
            <v>C9H23N3</v>
          </cell>
        </row>
        <row r="1441">
          <cell r="B1441" t="str">
            <v>15733-89-8</v>
          </cell>
          <cell r="C1441" t="str">
            <v>15733-89-8</v>
          </cell>
          <cell r="D1441"/>
          <cell r="E1441">
            <v>0</v>
          </cell>
          <cell r="F1441"/>
          <cell r="G1441"/>
          <cell r="H1441" t="str">
            <v>4-Quinolinecarboxylic acid, 1,2-dihydro-2-oxo-</v>
          </cell>
          <cell r="I1441"/>
          <cell r="J1441"/>
          <cell r="K1441" t="str">
            <v>Swiss ordinance</v>
          </cell>
          <cell r="L1441"/>
          <cell r="M1441"/>
          <cell r="N1441"/>
          <cell r="O1441"/>
          <cell r="P1441"/>
          <cell r="Q1441"/>
          <cell r="R1441"/>
          <cell r="S1441"/>
          <cell r="T1441"/>
          <cell r="U1441"/>
          <cell r="V1441"/>
          <cell r="W1441"/>
          <cell r="X1441" t="str">
            <v>C10H7NO3</v>
          </cell>
        </row>
        <row r="1442">
          <cell r="B1442" t="str">
            <v>1574-41-0</v>
          </cell>
          <cell r="C1442" t="str">
            <v>1574-41-0</v>
          </cell>
          <cell r="D1442"/>
          <cell r="E1442"/>
          <cell r="F1442"/>
          <cell r="G1442"/>
          <cell r="H1442" t="str">
            <v>cis-Piperylene</v>
          </cell>
          <cell r="I1442"/>
          <cell r="J1442"/>
          <cell r="K1442"/>
          <cell r="L1442"/>
          <cell r="M1442"/>
          <cell r="N1442"/>
          <cell r="O1442"/>
          <cell r="P1442"/>
          <cell r="Q1442"/>
          <cell r="R1442"/>
          <cell r="S1442"/>
          <cell r="T1442"/>
          <cell r="U1442"/>
          <cell r="V1442"/>
          <cell r="W1442"/>
          <cell r="X1442" t="str">
            <v>C5H8</v>
          </cell>
        </row>
        <row r="1443">
          <cell r="B1443" t="str">
            <v>1575-61-7</v>
          </cell>
          <cell r="C1443" t="str">
            <v>1575-61-7</v>
          </cell>
          <cell r="D1443"/>
          <cell r="E1443"/>
          <cell r="F1443"/>
          <cell r="G1443"/>
          <cell r="H1443" t="str">
            <v>Pentanoyl chloride, 5-chloro-</v>
          </cell>
          <cell r="I1443"/>
          <cell r="J1443"/>
          <cell r="K1443" t="str">
            <v>Swiss ordinance</v>
          </cell>
          <cell r="L1443"/>
          <cell r="M1443"/>
          <cell r="N1443"/>
          <cell r="O1443"/>
          <cell r="P1443"/>
          <cell r="Q1443"/>
          <cell r="R1443"/>
          <cell r="S1443"/>
          <cell r="T1443"/>
          <cell r="U1443"/>
          <cell r="V1443"/>
          <cell r="W1443"/>
          <cell r="X1443" t="str">
            <v>C5H8Cl2O</v>
          </cell>
        </row>
        <row r="1444">
          <cell r="B1444" t="str">
            <v>15793-73-4</v>
          </cell>
          <cell r="C1444" t="str">
            <v>15793-73-4</v>
          </cell>
          <cell r="D1444"/>
          <cell r="E1444"/>
          <cell r="F1444"/>
          <cell r="G1444"/>
          <cell r="H1444" t="str">
            <v>Pigment Orange 34
C.I. Pigment Orange 34</v>
          </cell>
          <cell r="I1444"/>
          <cell r="J1444"/>
          <cell r="K1444"/>
          <cell r="L1444"/>
          <cell r="M1444"/>
          <cell r="N1444"/>
          <cell r="O1444"/>
          <cell r="P1444"/>
          <cell r="Q1444"/>
          <cell r="R1444"/>
          <cell r="S1444"/>
          <cell r="T1444"/>
          <cell r="U1444"/>
          <cell r="V1444"/>
          <cell r="W1444"/>
          <cell r="X1444" t="str">
            <v>C34H28Cl2N8O2</v>
          </cell>
        </row>
        <row r="1445">
          <cell r="B1445" t="str">
            <v>15827-60-8</v>
          </cell>
          <cell r="C1445" t="str">
            <v>15827-60-8</v>
          </cell>
          <cell r="D1445"/>
          <cell r="E1445"/>
          <cell r="F1445"/>
          <cell r="G1445"/>
          <cell r="H1445" t="str">
            <v>Phosphonic acid, [[(phosphonomethyl)imino]bis[2,1-ethanediylnitrilobis(methylene)]]tetrakis-
Phosphonic acid, [[(phosphonomethyl)imino]bis[2,1ethanediylnitrilobis(methylene)]]tetrakis</v>
          </cell>
          <cell r="I1445" t="str">
            <v>Diethylenetriamine penta(methylenephosphonic acid)</v>
          </cell>
          <cell r="J1445"/>
          <cell r="K1445"/>
          <cell r="L1445"/>
          <cell r="M1445"/>
          <cell r="N1445"/>
          <cell r="O1445"/>
          <cell r="P1445"/>
          <cell r="Q1445"/>
          <cell r="R1445"/>
          <cell r="S1445"/>
          <cell r="T1445"/>
          <cell r="U1445"/>
          <cell r="V1445"/>
          <cell r="W1445"/>
          <cell r="X1445" t="str">
            <v>C9H28N3O15P5</v>
          </cell>
        </row>
        <row r="1446">
          <cell r="B1446" t="str">
            <v>15834-04-5</v>
          </cell>
          <cell r="C1446" t="str">
            <v>15834-04-5</v>
          </cell>
          <cell r="D1446"/>
          <cell r="E1446"/>
          <cell r="F1446"/>
          <cell r="G1446"/>
          <cell r="H1446" t="str">
            <v>Pentaerythritol tetrapentanoate</v>
          </cell>
          <cell r="I1446" t="str">
            <v>Pentaerythrityl tetravalerate
Pevalen (Perstorp)</v>
          </cell>
          <cell r="J1446"/>
          <cell r="K1446"/>
          <cell r="L1446"/>
          <cell r="M1446"/>
          <cell r="N1446"/>
          <cell r="O1446"/>
          <cell r="P1446"/>
          <cell r="Q1446"/>
          <cell r="R1446"/>
          <cell r="S1446"/>
          <cell r="T1446"/>
          <cell r="U1446"/>
          <cell r="V1446"/>
          <cell r="W1446"/>
          <cell r="X1446" t="str">
            <v>C25H44O8</v>
          </cell>
        </row>
        <row r="1447">
          <cell r="B1447" t="str">
            <v>15840-96-7</v>
          </cell>
          <cell r="C1447" t="str">
            <v>15840-96-7</v>
          </cell>
          <cell r="D1447"/>
          <cell r="E1447"/>
          <cell r="F1447"/>
          <cell r="G1447"/>
          <cell r="H1447" t="str">
            <v>Cyclohexanecarboxylic acid, cyclohexyl ester</v>
          </cell>
          <cell r="I1447" t="str">
            <v>Cyclohexyl cyclohexanecarboxylate</v>
          </cell>
          <cell r="J1447"/>
          <cell r="K1447"/>
          <cell r="L1447"/>
          <cell r="M1447"/>
          <cell r="N1447"/>
          <cell r="O1447"/>
          <cell r="P1447"/>
          <cell r="Q1447"/>
          <cell r="R1447"/>
          <cell r="S1447"/>
          <cell r="T1447"/>
          <cell r="U1447"/>
          <cell r="V1447"/>
          <cell r="W1447"/>
          <cell r="X1447" t="str">
            <v>C13H22O2</v>
          </cell>
        </row>
        <row r="1448">
          <cell r="B1448" t="str">
            <v>15875-13-5</v>
          </cell>
          <cell r="C1448" t="str">
            <v>15875-13-5</v>
          </cell>
          <cell r="D1448"/>
          <cell r="E1448"/>
          <cell r="F1448"/>
          <cell r="G1448"/>
          <cell r="H1448" t="str">
            <v>s-Triazine, 1,3,5-tris[3-(dimethylamino)propyl]hexahydro-</v>
          </cell>
          <cell r="I1448"/>
          <cell r="J1448"/>
          <cell r="K1448"/>
          <cell r="L1448"/>
          <cell r="M1448"/>
          <cell r="N1448"/>
          <cell r="O1448"/>
          <cell r="P1448"/>
          <cell r="Q1448"/>
          <cell r="R1448"/>
          <cell r="S1448"/>
          <cell r="T1448"/>
          <cell r="U1448"/>
          <cell r="V1448"/>
          <cell r="W1448"/>
          <cell r="X1448" t="str">
            <v>C18H42N6</v>
          </cell>
        </row>
        <row r="1449">
          <cell r="B1449" t="str">
            <v>15894-70-9</v>
          </cell>
          <cell r="C1449" t="str">
            <v>15894-70-9</v>
          </cell>
          <cell r="D1449"/>
          <cell r="E1449"/>
          <cell r="F1449"/>
          <cell r="G1449"/>
          <cell r="H1449" t="str">
            <v>Guanidine, N,N'''-1,6-hexanediylbis [N'-cyano</v>
          </cell>
          <cell r="I1449" t="str">
            <v>1,6-Hexamethylenebis(dicyanamide)</v>
          </cell>
          <cell r="J1449"/>
          <cell r="K1449"/>
          <cell r="L1449"/>
          <cell r="M1449"/>
          <cell r="N1449"/>
          <cell r="O1449"/>
          <cell r="P1449"/>
          <cell r="Q1449"/>
          <cell r="R1449"/>
          <cell r="S1449"/>
          <cell r="T1449"/>
          <cell r="U1449"/>
          <cell r="V1449"/>
          <cell r="W1449"/>
          <cell r="X1449" t="str">
            <v>C10H18N8</v>
          </cell>
        </row>
        <row r="1450">
          <cell r="B1450" t="str">
            <v>1589-47-5</v>
          </cell>
          <cell r="C1450" t="str">
            <v>1589-47-5</v>
          </cell>
          <cell r="D1450"/>
          <cell r="E1450">
            <v>0</v>
          </cell>
          <cell r="F1450"/>
          <cell r="G1450"/>
          <cell r="H1450" t="str">
            <v>1-Propanol, 2-methoxy</v>
          </cell>
          <cell r="I1450" t="str">
            <v>2-methoxy 1-propanol</v>
          </cell>
          <cell r="J1450"/>
          <cell r="K1450"/>
          <cell r="L1450"/>
          <cell r="M1450"/>
          <cell r="N1450"/>
          <cell r="O1450"/>
          <cell r="P1450"/>
          <cell r="Q1450"/>
          <cell r="R1450"/>
          <cell r="S1450"/>
          <cell r="T1450"/>
          <cell r="U1450"/>
          <cell r="V1450"/>
          <cell r="W1450"/>
          <cell r="X1450" t="str">
            <v>C4H10O2</v>
          </cell>
        </row>
        <row r="1451">
          <cell r="B1451" t="str">
            <v>1592-23-0</v>
          </cell>
          <cell r="C1451" t="e">
            <v>#N/A</v>
          </cell>
          <cell r="D1451"/>
          <cell r="E1451"/>
          <cell r="F1451"/>
          <cell r="G1451"/>
          <cell r="H1451" t="str">
            <v>Octadecanoic acid, calcium salt</v>
          </cell>
          <cell r="I1451" t="str">
            <v>CALCIUM STEARATE
Calcium distearate</v>
          </cell>
          <cell r="J1451"/>
          <cell r="K1451"/>
          <cell r="L1451"/>
          <cell r="M1451"/>
          <cell r="N1451"/>
          <cell r="O1451"/>
          <cell r="P1451"/>
          <cell r="Q1451"/>
          <cell r="R1451"/>
          <cell r="S1451"/>
          <cell r="T1451"/>
          <cell r="U1451"/>
          <cell r="V1451"/>
          <cell r="W1451"/>
          <cell r="X1451" t="str">
            <v>C36H70CaO4</v>
          </cell>
        </row>
        <row r="1452">
          <cell r="B1452" t="str">
            <v>1592-23-0 and 66071-81-6</v>
          </cell>
          <cell r="C1452" t="e">
            <v>#N/A</v>
          </cell>
          <cell r="D1452"/>
          <cell r="E1452"/>
          <cell r="F1452"/>
          <cell r="G1452"/>
          <cell r="H1452" t="str">
            <v>Octadecanoic acid, calcium salt</v>
          </cell>
          <cell r="I1452" t="str">
            <v>CALCIUM STEARATE
Calcium distearate</v>
          </cell>
          <cell r="J1452"/>
          <cell r="K1452"/>
          <cell r="L1452"/>
          <cell r="M1452"/>
          <cell r="N1452"/>
          <cell r="O1452"/>
          <cell r="P1452"/>
          <cell r="Q1452"/>
          <cell r="R1452"/>
          <cell r="S1452"/>
          <cell r="T1452"/>
          <cell r="U1452"/>
          <cell r="V1452"/>
          <cell r="W1452"/>
          <cell r="X1452" t="str">
            <v>C36H70CaO4</v>
          </cell>
        </row>
        <row r="1453">
          <cell r="B1453" t="str">
            <v>15922-78-8</v>
          </cell>
          <cell r="C1453" t="str">
            <v>15922-78-8</v>
          </cell>
          <cell r="D1453"/>
          <cell r="E1453"/>
          <cell r="F1453"/>
          <cell r="G1453"/>
          <cell r="H1453" t="str">
            <v>SODIUM SALT OF 1-HYDROXY 2(1H)-PYRIDINE THIONE</v>
          </cell>
          <cell r="I1453" t="str">
            <v>SODIUM SALT OF 1-HYDROXY 2(1H)-PYRIDINE THIONE</v>
          </cell>
          <cell r="J1453"/>
          <cell r="K1453"/>
          <cell r="L1453"/>
          <cell r="M1453"/>
          <cell r="N1453"/>
          <cell r="O1453"/>
          <cell r="P1453"/>
          <cell r="Q1453"/>
          <cell r="R1453"/>
          <cell r="S1453"/>
          <cell r="T1453"/>
          <cell r="U1453"/>
          <cell r="V1453"/>
          <cell r="W1453"/>
          <cell r="X1453" t="str">
            <v>C5H4NNaOS</v>
          </cell>
        </row>
        <row r="1454">
          <cell r="B1454" t="str">
            <v>15948-19-3</v>
          </cell>
          <cell r="C1454" t="str">
            <v>15948-19-3</v>
          </cell>
          <cell r="D1454"/>
          <cell r="E1454"/>
          <cell r="F1454"/>
          <cell r="G1454"/>
          <cell r="H1454" t="str">
            <v>Disiloxane, 1,3-dichloro-1,3-diethenyl-1,3-dimethyl-</v>
          </cell>
          <cell r="I1454"/>
          <cell r="J1454"/>
          <cell r="K1454" t="str">
            <v>Swiss ordinance</v>
          </cell>
          <cell r="L1454"/>
          <cell r="M1454"/>
          <cell r="N1454"/>
          <cell r="O1454"/>
          <cell r="P1454"/>
          <cell r="Q1454"/>
          <cell r="R1454"/>
          <cell r="S1454"/>
          <cell r="T1454"/>
          <cell r="U1454"/>
          <cell r="V1454"/>
          <cell r="W1454"/>
          <cell r="X1454" t="str">
            <v>C6H12Cl2OSi2</v>
          </cell>
        </row>
        <row r="1455">
          <cell r="B1455" t="str">
            <v>15956-58-8</v>
          </cell>
          <cell r="C1455" t="str">
            <v>15956-58-8</v>
          </cell>
          <cell r="D1455"/>
          <cell r="E1455">
            <v>0</v>
          </cell>
          <cell r="F1455"/>
          <cell r="G1455"/>
          <cell r="H1455" t="str">
            <v>2-Ethylhexanoic acid, manganese salt</v>
          </cell>
          <cell r="I1455" t="str">
            <v>MANGANESE 2-ETHYLHEXOATE</v>
          </cell>
          <cell r="J1455"/>
          <cell r="K1455"/>
          <cell r="L1455"/>
          <cell r="M1455"/>
          <cell r="N1455"/>
          <cell r="O1455"/>
          <cell r="P1455"/>
          <cell r="Q1455"/>
          <cell r="R1455"/>
          <cell r="S1455"/>
          <cell r="T1455"/>
          <cell r="U1455"/>
          <cell r="V1455"/>
          <cell r="W1455"/>
          <cell r="X1455" t="str">
            <v>C8H16MnO2</v>
          </cell>
        </row>
        <row r="1456">
          <cell r="B1456" t="str">
            <v>15958-19-7</v>
          </cell>
          <cell r="C1456" t="str">
            <v>15958-19-7</v>
          </cell>
          <cell r="D1456"/>
          <cell r="E1456"/>
          <cell r="F1456"/>
          <cell r="G1456"/>
          <cell r="H1456" t="str">
            <v>Pigment Red 53
C.I. Pigment Red 53</v>
          </cell>
          <cell r="I1456" t="str">
            <v>5-Chloro-2-[(2-hydroxy-1-naphthalenyl)azo]-4-methylbenzenesulfonic acid
2-chloro-5-[(2-hydroxy-1-naphthyl)azo]toluene-4-sulphonic acid</v>
          </cell>
          <cell r="J1456"/>
          <cell r="K1456"/>
          <cell r="L1456"/>
          <cell r="M1456"/>
          <cell r="N1456"/>
          <cell r="O1456"/>
          <cell r="P1456"/>
          <cell r="Q1456"/>
          <cell r="R1456"/>
          <cell r="S1456"/>
          <cell r="T1456"/>
          <cell r="U1456"/>
          <cell r="V1456"/>
          <cell r="W1456"/>
          <cell r="X1456" t="str">
            <v>C17H13ClN2O4S</v>
          </cell>
        </row>
        <row r="1457">
          <cell r="B1457" t="str">
            <v>15990-43-9</v>
          </cell>
          <cell r="C1457" t="str">
            <v>15990-43-9</v>
          </cell>
          <cell r="D1457"/>
          <cell r="E1457"/>
          <cell r="F1457"/>
          <cell r="G1457"/>
          <cell r="H1457" t="str">
            <v>Pyridinium, 1-benzyl-3-carboxy-, hydroxide, inner salt</v>
          </cell>
          <cell r="I1457"/>
          <cell r="J1457"/>
          <cell r="K1457" t="str">
            <v>Swiss ordinance</v>
          </cell>
          <cell r="L1457"/>
          <cell r="M1457"/>
          <cell r="N1457"/>
          <cell r="O1457"/>
          <cell r="P1457"/>
          <cell r="Q1457"/>
          <cell r="R1457"/>
          <cell r="S1457"/>
          <cell r="T1457"/>
          <cell r="U1457"/>
          <cell r="V1457"/>
          <cell r="W1457"/>
          <cell r="X1457" t="str">
            <v>C13H11NO2</v>
          </cell>
        </row>
        <row r="1458">
          <cell r="B1458" t="str">
            <v>1602-97-7</v>
          </cell>
          <cell r="C1458" t="str">
            <v>1602-97-7</v>
          </cell>
          <cell r="D1458"/>
          <cell r="E1458"/>
          <cell r="F1458"/>
          <cell r="G1458"/>
          <cell r="H1458" t="str">
            <v>HEXADECYL AMMONIUM CHLORIDE</v>
          </cell>
          <cell r="I1458" t="str">
            <v>HEXADECYL AMMONIUM CHLORIDE</v>
          </cell>
          <cell r="J1458"/>
          <cell r="K1458"/>
          <cell r="L1458"/>
          <cell r="M1458"/>
          <cell r="N1458"/>
          <cell r="O1458"/>
          <cell r="P1458"/>
          <cell r="Q1458"/>
          <cell r="R1458"/>
          <cell r="S1458"/>
          <cell r="T1458"/>
          <cell r="U1458"/>
          <cell r="V1458"/>
          <cell r="W1458"/>
          <cell r="X1458" t="str">
            <v>C16H36ClN</v>
          </cell>
        </row>
        <row r="1459">
          <cell r="B1459" t="str">
            <v>1604-35-9</v>
          </cell>
          <cell r="C1459" t="str">
            <v>1604-35-9</v>
          </cell>
          <cell r="D1459"/>
          <cell r="E1459">
            <v>0</v>
          </cell>
          <cell r="F1459"/>
          <cell r="G1459"/>
          <cell r="H1459" t="str">
            <v>1-Dodecyn-3-ol, 3,7,11-trimethyl-</v>
          </cell>
          <cell r="I1459"/>
          <cell r="J1459"/>
          <cell r="K1459" t="str">
            <v>Swiss ordinance</v>
          </cell>
          <cell r="L1459"/>
          <cell r="M1459"/>
          <cell r="N1459"/>
          <cell r="O1459"/>
          <cell r="P1459"/>
          <cell r="Q1459"/>
          <cell r="R1459"/>
          <cell r="S1459"/>
          <cell r="T1459"/>
          <cell r="U1459"/>
          <cell r="V1459"/>
          <cell r="W1459"/>
          <cell r="X1459" t="str">
            <v>C15H28O</v>
          </cell>
        </row>
        <row r="1460">
          <cell r="B1460" t="str">
            <v>16064-83-8</v>
          </cell>
          <cell r="C1460" t="str">
            <v>16064-83-8</v>
          </cell>
          <cell r="D1460"/>
          <cell r="E1460"/>
          <cell r="F1460"/>
          <cell r="G1460"/>
          <cell r="H1460" t="str">
            <v>HEXYL MALEATE</v>
          </cell>
          <cell r="I1460"/>
          <cell r="J1460"/>
          <cell r="K1460"/>
          <cell r="L1460"/>
          <cell r="M1460"/>
          <cell r="N1460"/>
          <cell r="O1460"/>
          <cell r="P1460"/>
          <cell r="Q1460"/>
          <cell r="R1460"/>
          <cell r="S1460"/>
          <cell r="T1460"/>
          <cell r="U1460"/>
          <cell r="V1460"/>
          <cell r="W1460"/>
          <cell r="X1460" t="str">
            <v>C16H28O4</v>
          </cell>
        </row>
        <row r="1461">
          <cell r="B1461" t="str">
            <v>1606-83-3</v>
          </cell>
          <cell r="C1461" t="str">
            <v>1606-83-3</v>
          </cell>
          <cell r="D1461"/>
          <cell r="E1461">
            <v>0</v>
          </cell>
          <cell r="F1461"/>
          <cell r="G1461"/>
          <cell r="H1461" t="str">
            <v>2-Propanol, 1,1'-(2-butynylenedioxy)bis[3-chloro-</v>
          </cell>
          <cell r="I1461"/>
          <cell r="J1461"/>
          <cell r="K1461" t="str">
            <v>Swiss ordinance</v>
          </cell>
          <cell r="L1461"/>
          <cell r="M1461"/>
          <cell r="N1461"/>
          <cell r="O1461"/>
          <cell r="P1461"/>
          <cell r="Q1461"/>
          <cell r="R1461"/>
          <cell r="S1461"/>
          <cell r="T1461"/>
          <cell r="U1461"/>
          <cell r="V1461"/>
          <cell r="W1461"/>
          <cell r="X1461" t="str">
            <v>C10H16Cl2O4</v>
          </cell>
        </row>
        <row r="1462">
          <cell r="B1462" t="str">
            <v>16068-37-4</v>
          </cell>
          <cell r="C1462" t="str">
            <v>16068-37-4</v>
          </cell>
          <cell r="D1462"/>
          <cell r="E1462">
            <v>0</v>
          </cell>
          <cell r="F1462"/>
          <cell r="G1462"/>
          <cell r="H1462" t="str">
            <v>1,2-Bis(triethoxysilyl)ethane</v>
          </cell>
          <cell r="I1462"/>
          <cell r="J1462"/>
          <cell r="K1462"/>
          <cell r="L1462"/>
          <cell r="M1462"/>
          <cell r="N1462"/>
          <cell r="O1462"/>
          <cell r="P1462"/>
          <cell r="Q1462"/>
          <cell r="R1462"/>
          <cell r="S1462"/>
          <cell r="T1462"/>
          <cell r="U1462"/>
          <cell r="V1462"/>
          <cell r="W1462"/>
          <cell r="X1462" t="str">
            <v>C14H34O6Si2</v>
          </cell>
        </row>
        <row r="1463">
          <cell r="B1463" t="str">
            <v>1606-85-5</v>
          </cell>
          <cell r="C1463" t="str">
            <v>1606-85-5</v>
          </cell>
          <cell r="D1463"/>
          <cell r="E1463"/>
          <cell r="F1463"/>
          <cell r="G1463"/>
          <cell r="H1463" t="str">
            <v>Ethanol, 2,2'-(2-butynylenedioxy)di-</v>
          </cell>
          <cell r="I1463"/>
          <cell r="J1463"/>
          <cell r="K1463" t="str">
            <v>Swiss ordinance</v>
          </cell>
          <cell r="L1463"/>
          <cell r="M1463"/>
          <cell r="N1463"/>
          <cell r="O1463"/>
          <cell r="P1463"/>
          <cell r="Q1463"/>
          <cell r="R1463"/>
          <cell r="S1463"/>
          <cell r="T1463"/>
          <cell r="U1463"/>
          <cell r="V1463"/>
          <cell r="W1463"/>
          <cell r="X1463" t="str">
            <v>C8H14O4</v>
          </cell>
        </row>
        <row r="1464">
          <cell r="B1464" t="str">
            <v>16079-88-2</v>
          </cell>
          <cell r="C1464" t="str">
            <v>16079-88-2</v>
          </cell>
          <cell r="D1464"/>
          <cell r="E1464">
            <v>0</v>
          </cell>
          <cell r="F1464"/>
          <cell r="G1464"/>
          <cell r="H1464" t="str">
            <v>2,4-Imidazolidinedione, 1-bromo-3-chloro-5,5-dimethyl-</v>
          </cell>
          <cell r="I1464" t="str">
            <v>1-Bromo-3-chloro-5,5-dimethylimidazolidine-2,4-dione</v>
          </cell>
          <cell r="J1464"/>
          <cell r="K1464"/>
          <cell r="L1464"/>
          <cell r="M1464"/>
          <cell r="N1464"/>
          <cell r="O1464"/>
          <cell r="P1464"/>
          <cell r="Q1464"/>
          <cell r="R1464"/>
          <cell r="S1464"/>
          <cell r="T1464"/>
          <cell r="U1464"/>
          <cell r="V1464"/>
          <cell r="W1464"/>
          <cell r="X1464" t="str">
            <v>C5H6BrClN2O2</v>
          </cell>
        </row>
        <row r="1465">
          <cell r="B1465" t="str">
            <v>16090-02-1</v>
          </cell>
          <cell r="C1465" t="str">
            <v>16090-02-1</v>
          </cell>
          <cell r="D1465"/>
          <cell r="E1465"/>
          <cell r="F1465"/>
          <cell r="G1465"/>
          <cell r="H1465" t="str">
            <v>Benzenesulfonic acid, 2,2'-(1,2-ethenediyl)bis[5-[[4-(4-morpholinyl)-6-(phenylamino)-1,3,5-triazin-2-yl]amino]-,</v>
          </cell>
          <cell r="I1465"/>
          <cell r="J1465"/>
          <cell r="K1465"/>
          <cell r="L1465"/>
          <cell r="M1465"/>
          <cell r="N1465"/>
          <cell r="O1465"/>
          <cell r="P1465"/>
          <cell r="Q1465"/>
          <cell r="R1465"/>
          <cell r="S1465"/>
          <cell r="T1465"/>
          <cell r="U1465"/>
          <cell r="V1465"/>
          <cell r="W1465"/>
          <cell r="X1465" t="str">
            <v>C40H38N12Na2O8S2</v>
          </cell>
        </row>
        <row r="1466">
          <cell r="B1466" t="str">
            <v>16091-18-2</v>
          </cell>
          <cell r="C1466" t="str">
            <v>16091-18-2</v>
          </cell>
          <cell r="D1466"/>
          <cell r="E1466"/>
          <cell r="F1466"/>
          <cell r="G1466"/>
          <cell r="H1466" t="str">
            <v>DI(N-OCTYL) TIN MALEATE</v>
          </cell>
          <cell r="I1466"/>
          <cell r="J1466"/>
          <cell r="K1466"/>
          <cell r="L1466"/>
          <cell r="M1466"/>
          <cell r="N1466"/>
          <cell r="O1466"/>
          <cell r="P1466"/>
          <cell r="Q1466"/>
          <cell r="R1466"/>
          <cell r="S1466"/>
          <cell r="T1466"/>
          <cell r="U1466"/>
          <cell r="V1466"/>
          <cell r="W1466"/>
          <cell r="X1466" t="str">
            <v>C20H36O4Sn</v>
          </cell>
        </row>
        <row r="1467">
          <cell r="B1467" t="str">
            <v>16096-30-3</v>
          </cell>
          <cell r="C1467" t="str">
            <v>16096-30-3</v>
          </cell>
          <cell r="D1467"/>
          <cell r="E1467"/>
          <cell r="F1467"/>
          <cell r="G1467"/>
          <cell r="H1467" t="str">
            <v>Oxirane, 2,2'-[(1-methyl-1,2-ethanediyl)bis(oxymethylene)]bis-</v>
          </cell>
          <cell r="I1467"/>
          <cell r="J1467"/>
          <cell r="K1467" t="str">
            <v>Swiss ordinance</v>
          </cell>
          <cell r="L1467"/>
          <cell r="M1467"/>
          <cell r="N1467"/>
          <cell r="O1467"/>
          <cell r="P1467"/>
          <cell r="Q1467"/>
          <cell r="R1467"/>
          <cell r="S1467"/>
          <cell r="T1467"/>
          <cell r="U1467"/>
          <cell r="V1467"/>
          <cell r="W1467"/>
          <cell r="X1467" t="str">
            <v>C9H16O4</v>
          </cell>
        </row>
        <row r="1468">
          <cell r="B1468" t="str">
            <v>16096-31-4</v>
          </cell>
          <cell r="C1468" t="str">
            <v>16096-31-4</v>
          </cell>
          <cell r="D1468"/>
          <cell r="E1468"/>
          <cell r="F1468"/>
          <cell r="G1468"/>
          <cell r="H1468" t="str">
            <v>Oxirane, 2,2'-[1,6-hexanediylbis(oxymethylene)]bis-</v>
          </cell>
          <cell r="I1468"/>
          <cell r="J1468"/>
          <cell r="K1468" t="str">
            <v>Swiss ordinance</v>
          </cell>
          <cell r="L1468"/>
          <cell r="M1468"/>
          <cell r="N1468"/>
          <cell r="O1468"/>
          <cell r="P1468"/>
          <cell r="Q1468"/>
          <cell r="R1468"/>
          <cell r="S1468"/>
          <cell r="T1468"/>
          <cell r="U1468"/>
          <cell r="V1468"/>
          <cell r="W1468"/>
          <cell r="X1468" t="str">
            <v>C12H22O4</v>
          </cell>
        </row>
        <row r="1469">
          <cell r="B1469" t="str">
            <v>161717-32-4</v>
          </cell>
          <cell r="C1469" t="str">
            <v>161717-32-4</v>
          </cell>
          <cell r="D1469"/>
          <cell r="E1469">
            <v>0</v>
          </cell>
          <cell r="F1469"/>
          <cell r="G1469"/>
          <cell r="H1469" t="str">
            <v>2,4,6-Tris(tert-butyl)phenyl-2-butyl-2-ethyl-1,3-propanediol phosphite</v>
          </cell>
          <cell r="I1469" t="str">
            <v>PHOSPHOROUS ACID, CYCLIC BUTYLETHYL PROPANEDIOL, 2,4,6-TRI-TERT-BUTYLPHENYL ESTER
1,3,2-Dioxaphosphorinane, 5-butyl-5-ethyl-2-[2,4,6-tris(1,1-dimethylethyl)phenoxy]-
2,4,6-Tri-tert-butylphenyl cyclic butylethylpropanediyl phosphite
Ultranox 641</v>
          </cell>
          <cell r="J1469"/>
          <cell r="K1469"/>
          <cell r="L1469"/>
          <cell r="M1469"/>
          <cell r="N1469"/>
          <cell r="O1469"/>
          <cell r="P1469"/>
          <cell r="Q1469"/>
          <cell r="R1469"/>
          <cell r="S1469"/>
          <cell r="T1469"/>
          <cell r="U1469"/>
          <cell r="V1469"/>
          <cell r="W1469"/>
          <cell r="X1469" t="str">
            <v>C27H47O3P</v>
          </cell>
        </row>
        <row r="1470">
          <cell r="B1470" t="str">
            <v>1620-68-4</v>
          </cell>
          <cell r="C1470" t="str">
            <v>1620-68-4</v>
          </cell>
          <cell r="D1470"/>
          <cell r="E1470">
            <v>0</v>
          </cell>
          <cell r="F1470"/>
          <cell r="G1470"/>
          <cell r="H1470" t="str">
            <v>2,6-Bis(2-hydroxy-5-methylbenzyl)-4-methylphenol</v>
          </cell>
          <cell r="I1470"/>
          <cell r="J1470"/>
          <cell r="K1470"/>
          <cell r="L1470"/>
          <cell r="M1470"/>
          <cell r="N1470"/>
          <cell r="O1470"/>
          <cell r="P1470"/>
          <cell r="Q1470"/>
          <cell r="R1470"/>
          <cell r="S1470"/>
          <cell r="T1470"/>
          <cell r="U1470"/>
          <cell r="V1470"/>
          <cell r="W1470"/>
          <cell r="X1470" t="str">
            <v>C23H24O3</v>
          </cell>
        </row>
        <row r="1471">
          <cell r="B1471" t="str">
            <v>1620-98-0</v>
          </cell>
          <cell r="C1471" t="str">
            <v>1620-98-0</v>
          </cell>
          <cell r="D1471"/>
          <cell r="E1471">
            <v>0</v>
          </cell>
          <cell r="F1471"/>
          <cell r="G1471"/>
          <cell r="H1471" t="str">
            <v>3,5-di-tert-Butyl-4-hydroxy benzaldehyde</v>
          </cell>
          <cell r="I1471"/>
          <cell r="J1471"/>
          <cell r="K1471"/>
          <cell r="L1471"/>
          <cell r="M1471"/>
          <cell r="N1471"/>
          <cell r="O1471"/>
          <cell r="P1471"/>
          <cell r="Q1471"/>
          <cell r="R1471"/>
          <cell r="S1471"/>
          <cell r="T1471"/>
          <cell r="U1471"/>
          <cell r="V1471"/>
          <cell r="W1471"/>
          <cell r="X1471" t="str">
            <v>C15H22O2</v>
          </cell>
        </row>
        <row r="1472">
          <cell r="B1472" t="str">
            <v>16215-21-7</v>
          </cell>
          <cell r="C1472" t="str">
            <v>16215-21-7</v>
          </cell>
          <cell r="D1472"/>
          <cell r="E1472"/>
          <cell r="F1472"/>
          <cell r="G1472"/>
          <cell r="H1472" t="str">
            <v>Propionic acid, 3-mercapto-, butyl ester
Propanoic acid, 3-mercapto-, butyl ester</v>
          </cell>
          <cell r="I1472"/>
          <cell r="J1472"/>
          <cell r="K1472"/>
          <cell r="L1472"/>
          <cell r="M1472"/>
          <cell r="N1472"/>
          <cell r="O1472"/>
          <cell r="P1472"/>
          <cell r="Q1472"/>
          <cell r="R1472"/>
          <cell r="S1472"/>
          <cell r="T1472"/>
          <cell r="U1472"/>
          <cell r="V1472"/>
          <cell r="W1472"/>
          <cell r="X1472" t="str">
            <v>C7H14O2S</v>
          </cell>
        </row>
        <row r="1473">
          <cell r="B1473" t="str">
            <v>16219-75-3</v>
          </cell>
          <cell r="C1473" t="str">
            <v>16219-75-3</v>
          </cell>
          <cell r="D1473"/>
          <cell r="E1473">
            <v>0</v>
          </cell>
          <cell r="F1473"/>
          <cell r="G1473"/>
          <cell r="H1473" t="str">
            <v>5 -Ethylidenebicyclo [2.2.1]hept-2-ene
5-Ethylidenebicyclo[2.2.1]hept-2-ene</v>
          </cell>
          <cell r="I1473" t="str">
            <v>5-ETHYLIDENE-2-NORBORNENE</v>
          </cell>
          <cell r="J1473"/>
          <cell r="K1473"/>
          <cell r="L1473"/>
          <cell r="M1473"/>
          <cell r="N1473"/>
          <cell r="O1473"/>
          <cell r="P1473"/>
          <cell r="Q1473"/>
          <cell r="R1473"/>
          <cell r="S1473"/>
          <cell r="T1473"/>
          <cell r="U1473"/>
          <cell r="V1473"/>
          <cell r="W1473"/>
          <cell r="X1473" t="str">
            <v>C9H12</v>
          </cell>
        </row>
        <row r="1474">
          <cell r="B1474" t="str">
            <v>1623-05-8</v>
          </cell>
          <cell r="C1474" t="str">
            <v>1623-05-8</v>
          </cell>
          <cell r="D1474"/>
          <cell r="E1474"/>
          <cell r="F1474"/>
          <cell r="G1474"/>
          <cell r="H1474" t="str">
            <v>Perfluoropropyl perfluorovinyl ether</v>
          </cell>
          <cell r="I1474" t="str">
            <v>PERFLUOROPROPYL VINYL ETHER</v>
          </cell>
          <cell r="J1474"/>
          <cell r="K1474"/>
          <cell r="L1474"/>
          <cell r="M1474"/>
          <cell r="N1474"/>
          <cell r="O1474"/>
          <cell r="P1474"/>
          <cell r="Q1474"/>
          <cell r="R1474"/>
          <cell r="S1474"/>
          <cell r="T1474"/>
          <cell r="U1474"/>
          <cell r="V1474"/>
          <cell r="W1474"/>
          <cell r="X1474" t="str">
            <v>C5F10O</v>
          </cell>
        </row>
        <row r="1475">
          <cell r="B1475" t="str">
            <v>1623-15-0</v>
          </cell>
          <cell r="C1475" t="str">
            <v>1623-15-0</v>
          </cell>
          <cell r="D1475"/>
          <cell r="E1475"/>
          <cell r="F1475"/>
          <cell r="G1475"/>
          <cell r="H1475" t="str">
            <v>Phosphoric acid, monobutyl ester
Phosphoric acid, monobutylester</v>
          </cell>
          <cell r="I1475"/>
          <cell r="J1475"/>
          <cell r="K1475"/>
          <cell r="L1475"/>
          <cell r="M1475"/>
          <cell r="N1475"/>
          <cell r="O1475"/>
          <cell r="P1475"/>
          <cell r="Q1475"/>
          <cell r="R1475"/>
          <cell r="S1475"/>
          <cell r="T1475"/>
          <cell r="U1475"/>
          <cell r="V1475"/>
          <cell r="W1475"/>
          <cell r="X1475" t="str">
            <v>C4H11O4P</v>
          </cell>
        </row>
        <row r="1476">
          <cell r="B1476" t="str">
            <v>16260-09-6</v>
          </cell>
          <cell r="C1476" t="str">
            <v>16260-09-6</v>
          </cell>
          <cell r="D1476"/>
          <cell r="E1476"/>
          <cell r="F1476"/>
          <cell r="G1476"/>
          <cell r="H1476" t="str">
            <v>Oleylpalmitamide</v>
          </cell>
          <cell r="I1476" t="str">
            <v>OLEYL PALMITAMIDE</v>
          </cell>
          <cell r="J1476"/>
          <cell r="K1476"/>
          <cell r="L1476"/>
          <cell r="M1476"/>
          <cell r="N1476"/>
          <cell r="O1476"/>
          <cell r="P1476"/>
          <cell r="Q1476"/>
          <cell r="R1476"/>
          <cell r="S1476"/>
          <cell r="T1476"/>
          <cell r="U1476"/>
          <cell r="V1476"/>
          <cell r="W1476"/>
          <cell r="X1476" t="str">
            <v>C34H67NO</v>
          </cell>
        </row>
        <row r="1477">
          <cell r="B1477" t="str">
            <v>16283-36-6</v>
          </cell>
          <cell r="C1477" t="str">
            <v>16283-36-6</v>
          </cell>
          <cell r="D1477"/>
          <cell r="E1477"/>
          <cell r="F1477"/>
          <cell r="G1477"/>
          <cell r="H1477" t="str">
            <v>ZINC SALICYLATE</v>
          </cell>
          <cell r="I1477"/>
          <cell r="J1477"/>
          <cell r="K1477"/>
          <cell r="L1477"/>
          <cell r="M1477"/>
          <cell r="N1477"/>
          <cell r="O1477"/>
          <cell r="P1477"/>
          <cell r="Q1477"/>
          <cell r="R1477"/>
          <cell r="S1477"/>
          <cell r="T1477"/>
          <cell r="U1477"/>
          <cell r="V1477"/>
          <cell r="W1477"/>
          <cell r="X1477" t="str">
            <v>C14H10O6Zn</v>
          </cell>
        </row>
        <row r="1478">
          <cell r="B1478" t="str">
            <v>162881-26-7</v>
          </cell>
          <cell r="C1478" t="str">
            <v>162881-26-7</v>
          </cell>
          <cell r="D1478"/>
          <cell r="E1478"/>
          <cell r="F1478"/>
          <cell r="G1478"/>
          <cell r="H1478" t="str">
            <v xml:space="preserve">Phosphine oxide, phenyl bis(2,4,6-trimethylbenzoyl) </v>
          </cell>
          <cell r="I1478" t="str">
            <v>Bis(2,4,6-trimethylbenzoyl) phenyl phosphine oxide
Irgacure 819, Speedcure BPO</v>
          </cell>
          <cell r="J1478"/>
          <cell r="K1478" t="str">
            <v>Photoinitiators</v>
          </cell>
          <cell r="L1478"/>
          <cell r="M1478"/>
          <cell r="N1478"/>
          <cell r="O1478"/>
          <cell r="P1478"/>
          <cell r="Q1478"/>
          <cell r="R1478"/>
          <cell r="S1478"/>
          <cell r="T1478"/>
          <cell r="U1478">
            <v>743</v>
          </cell>
          <cell r="V1478"/>
          <cell r="W1478"/>
          <cell r="X1478" t="str">
            <v>C26H27O3P</v>
          </cell>
        </row>
        <row r="1479">
          <cell r="B1479" t="str">
            <v>16294-75-0</v>
          </cell>
          <cell r="C1479" t="str">
            <v>16294-75-0</v>
          </cell>
          <cell r="D1479"/>
          <cell r="E1479"/>
          <cell r="F1479"/>
          <cell r="G1479"/>
          <cell r="H1479" t="str">
            <v>Solvent Orange 63
C.I. Solvent Orange 63</v>
          </cell>
          <cell r="I1479"/>
          <cell r="J1479"/>
          <cell r="K1479"/>
          <cell r="L1479"/>
          <cell r="M1479"/>
          <cell r="N1479"/>
          <cell r="O1479"/>
          <cell r="P1479"/>
          <cell r="Q1479"/>
          <cell r="R1479"/>
          <cell r="S1479"/>
          <cell r="T1479"/>
          <cell r="U1479"/>
          <cell r="V1479"/>
          <cell r="W1479"/>
          <cell r="X1479" t="str">
            <v>C23H12OS</v>
          </cell>
        </row>
        <row r="1480">
          <cell r="B1480" t="str">
            <v>1631-25-0</v>
          </cell>
          <cell r="C1480" t="str">
            <v>1631-25-0</v>
          </cell>
          <cell r="D1480"/>
          <cell r="E1480"/>
          <cell r="F1480"/>
          <cell r="G1480"/>
          <cell r="H1480" t="str">
            <v>N-Cyclohexylmaleimide</v>
          </cell>
          <cell r="I1480"/>
          <cell r="J1480"/>
          <cell r="K1480"/>
          <cell r="L1480"/>
          <cell r="M1480"/>
          <cell r="N1480"/>
          <cell r="O1480"/>
          <cell r="P1480"/>
          <cell r="Q1480"/>
          <cell r="R1480"/>
          <cell r="S1480"/>
          <cell r="T1480"/>
          <cell r="U1480"/>
          <cell r="V1480"/>
          <cell r="W1480"/>
          <cell r="X1480" t="str">
            <v>C10H13NO2</v>
          </cell>
        </row>
        <row r="1481">
          <cell r="B1481" t="str">
            <v>1633-22-3</v>
          </cell>
          <cell r="C1481" t="str">
            <v>1633-22-3</v>
          </cell>
          <cell r="D1481"/>
          <cell r="E1481">
            <v>0</v>
          </cell>
          <cell r="F1481"/>
          <cell r="G1481"/>
          <cell r="H1481" t="str">
            <v xml:space="preserve">2,2-Paracyclophane </v>
          </cell>
          <cell r="I1481" t="str">
            <v>Di-para-xylylene
p-xylylene cyclic dimer</v>
          </cell>
          <cell r="J1481"/>
          <cell r="K1481"/>
          <cell r="L1481"/>
          <cell r="M1481"/>
          <cell r="N1481"/>
          <cell r="O1481"/>
          <cell r="P1481"/>
          <cell r="Q1481"/>
          <cell r="R1481"/>
          <cell r="S1481"/>
          <cell r="T1481"/>
          <cell r="U1481"/>
          <cell r="V1481"/>
          <cell r="W1481"/>
          <cell r="X1481" t="str">
            <v>C16H16</v>
          </cell>
        </row>
        <row r="1482">
          <cell r="B1482" t="str">
            <v>1634-04-4</v>
          </cell>
          <cell r="C1482" t="str">
            <v>1634-04-4</v>
          </cell>
          <cell r="D1482"/>
          <cell r="E1482"/>
          <cell r="F1482"/>
          <cell r="G1482"/>
          <cell r="H1482" t="str">
            <v>tert-Butylmethyl ether</v>
          </cell>
          <cell r="I1482"/>
          <cell r="J1482"/>
          <cell r="K1482"/>
          <cell r="L1482"/>
          <cell r="M1482"/>
          <cell r="N1482"/>
          <cell r="O1482"/>
          <cell r="P1482"/>
          <cell r="Q1482"/>
          <cell r="R1482"/>
          <cell r="S1482"/>
          <cell r="T1482"/>
          <cell r="U1482"/>
          <cell r="V1482"/>
          <cell r="W1482"/>
          <cell r="X1482" t="str">
            <v>C5H12O</v>
          </cell>
        </row>
        <row r="1483">
          <cell r="B1483" t="str">
            <v xml:space="preserve">16346-97-7
</v>
          </cell>
          <cell r="C1483" t="e">
            <v>#N/A</v>
          </cell>
          <cell r="D1483"/>
          <cell r="E1483">
            <v>0</v>
          </cell>
          <cell r="F1483"/>
          <cell r="G1483"/>
          <cell r="H1483" t="str">
            <v>4,4′-Sulfonylbis(2-methylphenol)</v>
          </cell>
          <cell r="I1483" t="str">
            <v>Dimethyl bisphenol S
DMBPS</v>
          </cell>
          <cell r="J1483"/>
          <cell r="K1483"/>
          <cell r="L1483"/>
          <cell r="M1483"/>
          <cell r="N1483"/>
          <cell r="O1483"/>
          <cell r="P1483"/>
          <cell r="Q1483"/>
          <cell r="R1483"/>
          <cell r="S1483"/>
          <cell r="T1483"/>
          <cell r="U1483"/>
          <cell r="V1483"/>
          <cell r="W1483"/>
          <cell r="X1483" t="str">
            <v>C14H14O4S</v>
          </cell>
        </row>
        <row r="1484">
          <cell r="B1484" t="str">
            <v>16369-21-4</v>
          </cell>
          <cell r="C1484" t="str">
            <v>16369-21-4</v>
          </cell>
          <cell r="D1484"/>
          <cell r="E1484"/>
          <cell r="F1484"/>
          <cell r="G1484"/>
          <cell r="H1484" t="str">
            <v>Ethanol, 2-(propylamino)-</v>
          </cell>
          <cell r="I1484"/>
          <cell r="J1484"/>
          <cell r="K1484" t="str">
            <v>Swiss ordinance</v>
          </cell>
          <cell r="L1484"/>
          <cell r="M1484"/>
          <cell r="N1484"/>
          <cell r="O1484"/>
          <cell r="P1484"/>
          <cell r="Q1484"/>
          <cell r="R1484"/>
          <cell r="S1484"/>
          <cell r="T1484"/>
          <cell r="U1484"/>
          <cell r="V1484"/>
          <cell r="W1484"/>
          <cell r="X1484" t="str">
            <v>C5H13NO</v>
          </cell>
        </row>
        <row r="1485">
          <cell r="B1485" t="str">
            <v>1638-22-8</v>
          </cell>
          <cell r="C1485" t="str">
            <v>1638-22-8</v>
          </cell>
          <cell r="D1485"/>
          <cell r="E1485">
            <v>0</v>
          </cell>
          <cell r="F1485"/>
          <cell r="G1485"/>
          <cell r="H1485" t="str">
            <v>4-Butylphenol</v>
          </cell>
          <cell r="I1485"/>
          <cell r="J1485"/>
          <cell r="K1485"/>
          <cell r="L1485"/>
          <cell r="M1485"/>
          <cell r="N1485"/>
          <cell r="O1485"/>
          <cell r="P1485"/>
          <cell r="Q1485"/>
          <cell r="R1485"/>
          <cell r="S1485"/>
          <cell r="T1485"/>
          <cell r="U1485"/>
          <cell r="V1485"/>
          <cell r="W1485"/>
          <cell r="X1485" t="str">
            <v>C10H14O</v>
          </cell>
        </row>
        <row r="1486">
          <cell r="B1486" t="str">
            <v>1639-66-3</v>
          </cell>
          <cell r="C1486" t="str">
            <v>1639-66-3</v>
          </cell>
          <cell r="D1486"/>
          <cell r="E1486"/>
          <cell r="F1486"/>
          <cell r="G1486"/>
          <cell r="H1486" t="str">
            <v>Sulphosuccinic acid, dioctyl ester, sodium salt</v>
          </cell>
          <cell r="I1486" t="str">
            <v>Butanedioic acid, sulfo-, 1,4-dioctyl ester, sodium salt</v>
          </cell>
          <cell r="J1486"/>
          <cell r="K1486"/>
          <cell r="L1486"/>
          <cell r="M1486"/>
          <cell r="N1486"/>
          <cell r="O1486"/>
          <cell r="P1486"/>
          <cell r="Q1486"/>
          <cell r="R1486"/>
          <cell r="S1486"/>
          <cell r="T1486"/>
          <cell r="U1486"/>
          <cell r="V1486"/>
          <cell r="W1486"/>
          <cell r="X1486" t="str">
            <v>C20H37NaO7S</v>
          </cell>
        </row>
        <row r="1487">
          <cell r="B1487" t="str">
            <v>16397-75-4</v>
          </cell>
          <cell r="C1487" t="str">
            <v>16397-75-4</v>
          </cell>
          <cell r="D1487"/>
          <cell r="E1487"/>
          <cell r="F1487"/>
          <cell r="G1487"/>
          <cell r="H1487" t="str">
            <v>Hexanoic acid, 2-ethylhexyl ester</v>
          </cell>
          <cell r="I1487"/>
          <cell r="J1487"/>
          <cell r="K1487" t="str">
            <v>Swiss ordinance</v>
          </cell>
          <cell r="L1487"/>
          <cell r="M1487"/>
          <cell r="N1487"/>
          <cell r="O1487"/>
          <cell r="P1487"/>
          <cell r="Q1487"/>
          <cell r="R1487"/>
          <cell r="S1487"/>
          <cell r="T1487"/>
          <cell r="U1487"/>
          <cell r="V1487"/>
          <cell r="W1487"/>
          <cell r="X1487" t="str">
            <v>C14H28O2</v>
          </cell>
        </row>
        <row r="1488">
          <cell r="B1488" t="str">
            <v>16403-84-2</v>
          </cell>
          <cell r="C1488" t="str">
            <v>16403-84-2</v>
          </cell>
          <cell r="D1488"/>
          <cell r="E1488"/>
          <cell r="F1488"/>
          <cell r="G1488"/>
          <cell r="H1488" t="str">
            <v>Pigment Red 268</v>
          </cell>
          <cell r="I1488"/>
          <cell r="J1488"/>
          <cell r="K1488"/>
          <cell r="L1488"/>
          <cell r="M1488"/>
          <cell r="N1488"/>
          <cell r="O1488"/>
          <cell r="P1488"/>
          <cell r="Q1488"/>
          <cell r="R1488"/>
          <cell r="S1488"/>
          <cell r="T1488"/>
          <cell r="U1488"/>
          <cell r="V1488"/>
          <cell r="W1488"/>
          <cell r="X1488" t="str">
            <v>C25H20N4O3</v>
          </cell>
        </row>
        <row r="1489">
          <cell r="B1489" t="str">
            <v>16415-12-6</v>
          </cell>
          <cell r="C1489" t="str">
            <v>16415-12-6</v>
          </cell>
          <cell r="D1489"/>
          <cell r="E1489"/>
          <cell r="F1489"/>
          <cell r="G1489"/>
          <cell r="H1489" t="str">
            <v>Silane, hexadecyltrimethoxy-</v>
          </cell>
          <cell r="I1489"/>
          <cell r="J1489"/>
          <cell r="K1489"/>
          <cell r="L1489"/>
          <cell r="M1489"/>
          <cell r="N1489"/>
          <cell r="O1489"/>
          <cell r="P1489"/>
          <cell r="Q1489"/>
          <cell r="R1489"/>
          <cell r="S1489"/>
          <cell r="T1489"/>
          <cell r="U1489"/>
          <cell r="V1489"/>
          <cell r="W1489"/>
          <cell r="X1489" t="str">
            <v>C19H42O3Si</v>
          </cell>
        </row>
        <row r="1490">
          <cell r="B1490" t="str">
            <v>1643-20-5</v>
          </cell>
          <cell r="C1490" t="str">
            <v>1643-20-5</v>
          </cell>
          <cell r="D1490"/>
          <cell r="E1490"/>
          <cell r="F1490"/>
          <cell r="G1490"/>
          <cell r="H1490" t="str">
            <v>Dodecylamine, N,N-dimethyl-, N-oxide
1-Dodecanamine, N,N-dimethyl-, N-oxide</v>
          </cell>
          <cell r="I1490"/>
          <cell r="J1490"/>
          <cell r="K1490"/>
          <cell r="L1490"/>
          <cell r="M1490"/>
          <cell r="N1490"/>
          <cell r="O1490"/>
          <cell r="P1490"/>
          <cell r="Q1490"/>
          <cell r="R1490"/>
          <cell r="S1490"/>
          <cell r="T1490"/>
          <cell r="U1490"/>
          <cell r="V1490"/>
          <cell r="W1490"/>
          <cell r="X1490" t="str">
            <v>C14H31NO</v>
          </cell>
        </row>
        <row r="1491">
          <cell r="B1491" t="str">
            <v>164391-52-0</v>
          </cell>
          <cell r="C1491" t="str">
            <v>164391-52-0</v>
          </cell>
          <cell r="D1491"/>
          <cell r="E1491">
            <v>0</v>
          </cell>
          <cell r="F1491"/>
          <cell r="G1491"/>
          <cell r="H1491" t="str">
            <v>2(3H)​-​Benzofuranone, 5,7-di-tert-butyl ​3-​(3,​4-​dimethyl phenyl)​</v>
          </cell>
          <cell r="I1491" t="str">
            <v>3-(3,4-Dimethylphenyl)-5,7-di-tert-butyl-3H-benzofuran-2-one
5,7-di-t-butyl-3-(3,4 di-methylphenyl)- 3H-benzofuran-2-one
Milliguard AOX first generation lactone (Milliken)
Part (90 %) of antioxidant HP-136 (BASF)</v>
          </cell>
          <cell r="J1491"/>
          <cell r="K1491"/>
          <cell r="L1491"/>
          <cell r="M1491"/>
          <cell r="N1491"/>
          <cell r="O1491"/>
          <cell r="P1491"/>
          <cell r="Q1491"/>
          <cell r="R1491"/>
          <cell r="S1491"/>
          <cell r="T1491"/>
          <cell r="U1491"/>
          <cell r="V1491"/>
          <cell r="W1491"/>
          <cell r="X1491" t="str">
            <v>C24H30O2</v>
          </cell>
        </row>
        <row r="1492">
          <cell r="B1492" t="str">
            <v>1647-16-1</v>
          </cell>
          <cell r="C1492" t="str">
            <v>1647-16-1</v>
          </cell>
          <cell r="D1492"/>
          <cell r="E1492">
            <v>0</v>
          </cell>
          <cell r="F1492"/>
          <cell r="G1492"/>
          <cell r="H1492" t="str">
            <v>1,9-Decadiene</v>
          </cell>
          <cell r="I1492"/>
          <cell r="J1492"/>
          <cell r="K1492"/>
          <cell r="L1492"/>
          <cell r="M1492"/>
          <cell r="N1492"/>
          <cell r="O1492"/>
          <cell r="P1492"/>
          <cell r="Q1492"/>
          <cell r="R1492"/>
          <cell r="S1492"/>
          <cell r="T1492"/>
          <cell r="U1492"/>
          <cell r="V1492"/>
          <cell r="W1492"/>
          <cell r="X1492" t="str">
            <v>C10H18</v>
          </cell>
        </row>
        <row r="1493">
          <cell r="B1493" t="str">
            <v>16515-58-5</v>
          </cell>
          <cell r="C1493" t="str">
            <v>16515-58-5</v>
          </cell>
          <cell r="D1493"/>
          <cell r="E1493">
            <v>0</v>
          </cell>
          <cell r="F1493"/>
          <cell r="G1493"/>
          <cell r="H1493" t="str">
            <v>7-(5'-Methyl-6'-n-butoxy-benzotriazole(2))-3-phenylcoumarin</v>
          </cell>
          <cell r="I1493"/>
          <cell r="J1493"/>
          <cell r="K1493"/>
          <cell r="L1493"/>
          <cell r="M1493"/>
          <cell r="N1493"/>
          <cell r="O1493"/>
          <cell r="P1493"/>
          <cell r="Q1493"/>
          <cell r="R1493"/>
          <cell r="S1493"/>
          <cell r="T1493"/>
          <cell r="U1493"/>
          <cell r="V1493"/>
          <cell r="W1493"/>
          <cell r="X1493" t="str">
            <v>C26H23N3O3</v>
          </cell>
        </row>
        <row r="1494">
          <cell r="B1494" t="str">
            <v>1653-19-6</v>
          </cell>
          <cell r="C1494" t="str">
            <v>1653-19-6</v>
          </cell>
          <cell r="D1494"/>
          <cell r="E1494">
            <v>0</v>
          </cell>
          <cell r="F1494"/>
          <cell r="G1494"/>
          <cell r="H1494" t="str">
            <v>2,3-Dichloro-1,3-butadiene</v>
          </cell>
          <cell r="I1494"/>
          <cell r="J1494"/>
          <cell r="K1494"/>
          <cell r="L1494"/>
          <cell r="M1494"/>
          <cell r="N1494"/>
          <cell r="O1494"/>
          <cell r="P1494"/>
          <cell r="Q1494"/>
          <cell r="R1494"/>
          <cell r="S1494"/>
          <cell r="T1494"/>
          <cell r="U1494"/>
          <cell r="V1494"/>
          <cell r="W1494"/>
          <cell r="X1494" t="str">
            <v>C4H4Cl2</v>
          </cell>
        </row>
        <row r="1495">
          <cell r="B1495" t="str">
            <v>16545-53-2</v>
          </cell>
          <cell r="C1495" t="str">
            <v>16545-53-2</v>
          </cell>
          <cell r="D1495"/>
          <cell r="E1495"/>
          <cell r="F1495"/>
          <cell r="G1495"/>
          <cell r="H1495" t="str">
            <v>Octadecyl (4-hydroxy-3,5-dimethylbenzyl)merca ptoacetate</v>
          </cell>
          <cell r="I1495"/>
          <cell r="J1495"/>
          <cell r="K1495"/>
          <cell r="L1495"/>
          <cell r="M1495"/>
          <cell r="N1495"/>
          <cell r="O1495"/>
          <cell r="P1495"/>
          <cell r="Q1495"/>
          <cell r="R1495"/>
          <cell r="S1495"/>
          <cell r="T1495"/>
          <cell r="U1495"/>
          <cell r="V1495"/>
          <cell r="W1495"/>
          <cell r="X1495" t="str">
            <v>C29H50O3S</v>
          </cell>
        </row>
        <row r="1496">
          <cell r="B1496" t="str">
            <v>16545-54-3</v>
          </cell>
          <cell r="C1496" t="str">
            <v>16545-54-3</v>
          </cell>
          <cell r="D1496"/>
          <cell r="E1496"/>
          <cell r="F1496"/>
          <cell r="G1496"/>
          <cell r="H1496" t="str">
            <v>Thiodipropionic acid, ditetradecylester
Thiodipropionic acid, ditetradecyl ester</v>
          </cell>
          <cell r="I1496" t="str">
            <v xml:space="preserve">DIMYRISTYL THIODIPROPIONATE
</v>
          </cell>
          <cell r="J1496"/>
          <cell r="K1496"/>
          <cell r="L1496"/>
          <cell r="M1496"/>
          <cell r="N1496"/>
          <cell r="O1496"/>
          <cell r="P1496"/>
          <cell r="Q1496"/>
          <cell r="R1496"/>
          <cell r="S1496"/>
          <cell r="T1496"/>
          <cell r="U1496"/>
          <cell r="V1496"/>
          <cell r="W1496"/>
          <cell r="X1496" t="str">
            <v>C34H66O4S</v>
          </cell>
        </row>
        <row r="1497">
          <cell r="B1497" t="str">
            <v>1656-63-9</v>
          </cell>
          <cell r="C1497" t="str">
            <v>1656-63-9</v>
          </cell>
          <cell r="D1497"/>
          <cell r="E1497"/>
          <cell r="F1497"/>
          <cell r="G1497"/>
          <cell r="H1497" t="str">
            <v>Trithiophosphorous acid, tridodecyl ester</v>
          </cell>
          <cell r="I1497" t="str">
            <v>Trithiophosphorous acid, trilauryl ester
Trilauryl trithiophosphite</v>
          </cell>
          <cell r="J1497"/>
          <cell r="K1497"/>
          <cell r="L1497"/>
          <cell r="M1497"/>
          <cell r="N1497"/>
          <cell r="O1497"/>
          <cell r="P1497"/>
          <cell r="Q1497"/>
          <cell r="R1497"/>
          <cell r="S1497"/>
          <cell r="T1497"/>
          <cell r="U1497"/>
          <cell r="V1497"/>
          <cell r="W1497"/>
          <cell r="X1497" t="str">
            <v>C36H75PS3</v>
          </cell>
        </row>
        <row r="1498">
          <cell r="B1498" t="str">
            <v>1657-16-5</v>
          </cell>
          <cell r="C1498" t="str">
            <v>1657-16-5</v>
          </cell>
          <cell r="D1498"/>
          <cell r="E1498"/>
          <cell r="F1498"/>
          <cell r="G1498"/>
          <cell r="H1498" t="str">
            <v>Pigment Yellow 4
C.I. Pigment Yellow 4</v>
          </cell>
          <cell r="I1498"/>
          <cell r="J1498"/>
          <cell r="K1498"/>
          <cell r="L1498"/>
          <cell r="M1498"/>
          <cell r="N1498"/>
          <cell r="O1498"/>
          <cell r="P1498"/>
          <cell r="Q1498"/>
          <cell r="R1498"/>
          <cell r="S1498"/>
          <cell r="T1498"/>
          <cell r="U1498"/>
          <cell r="V1498"/>
          <cell r="W1498"/>
          <cell r="X1498" t="str">
            <v>C16H14N4O4</v>
          </cell>
        </row>
        <row r="1499">
          <cell r="B1499" t="str">
            <v>16577-52-9</v>
          </cell>
          <cell r="C1499" t="str">
            <v>16577-52-9</v>
          </cell>
          <cell r="D1499"/>
          <cell r="E1499"/>
          <cell r="F1499"/>
          <cell r="G1499"/>
          <cell r="H1499" t="str">
            <v>n-Octanoic acid, lithium salt</v>
          </cell>
          <cell r="I1499" t="str">
            <v>LITHIUM OCTANOATE</v>
          </cell>
          <cell r="J1499"/>
          <cell r="K1499"/>
          <cell r="L1499"/>
          <cell r="M1499"/>
          <cell r="N1499"/>
          <cell r="O1499"/>
          <cell r="P1499"/>
          <cell r="Q1499"/>
          <cell r="R1499"/>
          <cell r="S1499"/>
          <cell r="T1499"/>
          <cell r="U1499"/>
          <cell r="V1499"/>
          <cell r="W1499"/>
          <cell r="X1499" t="str">
            <v>C8H15LiO2</v>
          </cell>
        </row>
        <row r="1500">
          <cell r="B1500" t="str">
            <v>16606-47-6</v>
          </cell>
          <cell r="C1500" t="str">
            <v>16606-47-6</v>
          </cell>
          <cell r="D1500"/>
          <cell r="E1500">
            <v>0</v>
          </cell>
          <cell r="F1500"/>
          <cell r="G1500"/>
          <cell r="H1500" t="str">
            <v>1-Butene, 2,4-diphenyl</v>
          </cell>
          <cell r="I1500" t="str">
            <v>2,4-Diphenyl 1-butene</v>
          </cell>
          <cell r="J1500"/>
          <cell r="K1500"/>
          <cell r="L1500"/>
          <cell r="M1500"/>
          <cell r="N1500"/>
          <cell r="O1500"/>
          <cell r="P1500"/>
          <cell r="Q1500"/>
          <cell r="R1500"/>
          <cell r="S1500"/>
          <cell r="T1500"/>
          <cell r="U1500"/>
          <cell r="V1500"/>
          <cell r="W1500"/>
          <cell r="X1500" t="str">
            <v>C16H16</v>
          </cell>
        </row>
        <row r="1501">
          <cell r="B1501" t="str">
            <v>1663-39-4</v>
          </cell>
          <cell r="C1501" t="str">
            <v>1663-39-4</v>
          </cell>
          <cell r="D1501"/>
          <cell r="E1501"/>
          <cell r="F1501"/>
          <cell r="G1501"/>
          <cell r="H1501" t="str">
            <v>Acrylic acid, tert-butyl ester</v>
          </cell>
          <cell r="I1501" t="str">
            <v>TERT-BUTYL ACRYLATE
2-Propenoic acid, 1,1-dimethylethyl ester</v>
          </cell>
          <cell r="J1501"/>
          <cell r="K1501"/>
          <cell r="L1501"/>
          <cell r="M1501"/>
          <cell r="N1501"/>
          <cell r="O1501"/>
          <cell r="P1501"/>
          <cell r="Q1501"/>
          <cell r="R1501"/>
          <cell r="S1501"/>
          <cell r="T1501"/>
          <cell r="U1501"/>
          <cell r="V1501"/>
          <cell r="W1501"/>
          <cell r="X1501" t="str">
            <v>C7H12O2</v>
          </cell>
        </row>
        <row r="1502">
          <cell r="B1502" t="str">
            <v>166412-78-8 and 474919-59-0</v>
          </cell>
          <cell r="C1502" t="e">
            <v>#N/A</v>
          </cell>
          <cell r="D1502"/>
          <cell r="E1502">
            <v>0</v>
          </cell>
          <cell r="F1502"/>
          <cell r="G1502"/>
          <cell r="H1502" t="str">
            <v>1,2-Cyclohexanedicarboxylic acid, diisononyl ester</v>
          </cell>
          <cell r="I1502" t="str">
            <v>Hexahydrophthalic acid, diisononyl ester
DINCH
Hexamoll (BASF)</v>
          </cell>
          <cell r="J1502"/>
          <cell r="K1502"/>
          <cell r="L1502"/>
          <cell r="M1502"/>
          <cell r="N1502"/>
          <cell r="O1502"/>
          <cell r="P1502"/>
          <cell r="Q1502"/>
          <cell r="R1502"/>
          <cell r="S1502"/>
          <cell r="T1502"/>
          <cell r="U1502"/>
          <cell r="V1502"/>
          <cell r="W1502"/>
          <cell r="X1502" t="str">
            <v>C26H48O4</v>
          </cell>
        </row>
        <row r="1503">
          <cell r="B1503" t="str">
            <v>16646-44-9</v>
          </cell>
          <cell r="C1503" t="str">
            <v>16646-44-9</v>
          </cell>
          <cell r="D1503"/>
          <cell r="E1503">
            <v>0</v>
          </cell>
          <cell r="F1503"/>
          <cell r="G1503"/>
          <cell r="H1503" t="str">
            <v>1-Propene, 3,3',3",3"'-[1,2-ethanediylidenetetrakis(oxy)tetrakis-
Tetra(allyloxy)ethane</v>
          </cell>
          <cell r="I1503" t="str">
            <v>Tetra(allyloxy) ethane</v>
          </cell>
          <cell r="J1503"/>
          <cell r="K1503"/>
          <cell r="L1503"/>
          <cell r="M1503"/>
          <cell r="N1503"/>
          <cell r="O1503"/>
          <cell r="P1503"/>
          <cell r="Q1503"/>
          <cell r="R1503"/>
          <cell r="S1503"/>
          <cell r="T1503"/>
          <cell r="U1503"/>
          <cell r="V1503"/>
          <cell r="W1503"/>
          <cell r="X1503" t="str">
            <v>C14H22O4</v>
          </cell>
        </row>
        <row r="1504">
          <cell r="B1504" t="str">
            <v>16669-27-5</v>
          </cell>
          <cell r="C1504" t="str">
            <v>16669-27-5</v>
          </cell>
          <cell r="D1504"/>
          <cell r="E1504"/>
          <cell r="F1504"/>
          <cell r="G1504"/>
          <cell r="H1504" t="str">
            <v>Methacrylic acid, behenyl ester</v>
          </cell>
          <cell r="I1504"/>
          <cell r="J1504"/>
          <cell r="K1504"/>
          <cell r="L1504"/>
          <cell r="M1504"/>
          <cell r="N1504"/>
          <cell r="O1504"/>
          <cell r="P1504"/>
          <cell r="Q1504"/>
          <cell r="R1504"/>
          <cell r="S1504"/>
          <cell r="T1504"/>
          <cell r="U1504"/>
          <cell r="V1504"/>
          <cell r="W1504"/>
          <cell r="X1504" t="str">
            <v>C26H50O2</v>
          </cell>
        </row>
        <row r="1505">
          <cell r="B1505" t="str">
            <v>16669-59-3</v>
          </cell>
          <cell r="C1505" t="str">
            <v>16669-59-3</v>
          </cell>
          <cell r="D1505"/>
          <cell r="E1505"/>
          <cell r="F1505"/>
          <cell r="G1505"/>
          <cell r="H1505" t="str">
            <v>N-(Isobutoxymethyl)acrylamide
2-Propenamide, N-[(2-methylpropoxy)methyl]-
N-(Isobutoxymethyl)acrylamide</v>
          </cell>
          <cell r="I1505"/>
          <cell r="J1505"/>
          <cell r="K1505"/>
          <cell r="L1505"/>
          <cell r="M1505"/>
          <cell r="N1505"/>
          <cell r="O1505"/>
          <cell r="P1505"/>
          <cell r="Q1505"/>
          <cell r="R1505"/>
          <cell r="S1505"/>
          <cell r="T1505"/>
          <cell r="U1505"/>
          <cell r="V1505"/>
          <cell r="W1505"/>
          <cell r="X1505" t="str">
            <v>C8H15NO2</v>
          </cell>
        </row>
        <row r="1506">
          <cell r="B1506" t="str">
            <v>167078-06-0</v>
          </cell>
          <cell r="C1506" t="str">
            <v>167078-06-0</v>
          </cell>
          <cell r="D1506"/>
          <cell r="E1506"/>
          <cell r="F1506"/>
          <cell r="G1506"/>
          <cell r="H1506" t="str">
            <v>Stearic acid, (2,2,6,6-tetramethylpiperidin-4-yl) ester</v>
          </cell>
          <cell r="I1506" t="str">
            <v>2,2,6,6-Tetramethyl-4-piperidinyl stearate
(2,2,6,6-tetramethylpiperidin-4-yl) octadecanoate
STAB UV 91
Light Stabilizer 3853 
Light Stabilizer HA-18</v>
          </cell>
          <cell r="J1506"/>
          <cell r="K1506"/>
          <cell r="L1506"/>
          <cell r="M1506"/>
          <cell r="N1506"/>
          <cell r="O1506"/>
          <cell r="P1506"/>
          <cell r="Q1506"/>
          <cell r="R1506"/>
          <cell r="S1506"/>
          <cell r="T1506"/>
          <cell r="U1506"/>
          <cell r="V1506"/>
          <cell r="W1506"/>
          <cell r="X1506" t="str">
            <v>C27H53NO2</v>
          </cell>
        </row>
        <row r="1507">
          <cell r="B1507" t="str">
            <v>16712-64-4</v>
          </cell>
          <cell r="C1507" t="str">
            <v>16712-64-4</v>
          </cell>
          <cell r="D1507"/>
          <cell r="E1507">
            <v>0</v>
          </cell>
          <cell r="F1507"/>
          <cell r="G1507"/>
          <cell r="H1507" t="str">
            <v>6-Hydroxy-2-naphthalenecarboxylic acid</v>
          </cell>
          <cell r="I1507"/>
          <cell r="J1507"/>
          <cell r="K1507"/>
          <cell r="L1507"/>
          <cell r="M1507"/>
          <cell r="N1507"/>
          <cell r="O1507"/>
          <cell r="P1507"/>
          <cell r="Q1507"/>
          <cell r="R1507"/>
          <cell r="S1507"/>
          <cell r="T1507"/>
          <cell r="U1507"/>
          <cell r="V1507"/>
          <cell r="W1507"/>
          <cell r="X1507" t="str">
            <v>C11H8O3</v>
          </cell>
        </row>
        <row r="1508">
          <cell r="B1508" t="str">
            <v>16715-59-6</v>
          </cell>
          <cell r="C1508" t="str">
            <v>16715-59-6</v>
          </cell>
          <cell r="D1508"/>
          <cell r="E1508"/>
          <cell r="F1508"/>
          <cell r="G1508"/>
          <cell r="H1508" t="str">
            <v>CALCIUM ETHYL ACETOACETATE</v>
          </cell>
          <cell r="I1508"/>
          <cell r="J1508"/>
          <cell r="K1508"/>
          <cell r="L1508"/>
          <cell r="M1508"/>
          <cell r="N1508"/>
          <cell r="O1508"/>
          <cell r="P1508"/>
          <cell r="Q1508"/>
          <cell r="R1508"/>
          <cell r="S1508"/>
          <cell r="T1508"/>
          <cell r="U1508"/>
          <cell r="V1508"/>
          <cell r="W1508"/>
          <cell r="X1508" t="str">
            <v>C12H18CaO6</v>
          </cell>
        </row>
        <row r="1509">
          <cell r="B1509" t="str">
            <v>16721-80-5</v>
          </cell>
          <cell r="C1509" t="str">
            <v>16721-80-5</v>
          </cell>
          <cell r="D1509"/>
          <cell r="E1509"/>
          <cell r="F1509"/>
          <cell r="G1509"/>
          <cell r="H1509" t="str">
            <v>SODIUM HYDROSULPHIDE</v>
          </cell>
          <cell r="I1509" t="str">
            <v>SODIUM HYDROSULFIDE</v>
          </cell>
          <cell r="J1509"/>
          <cell r="K1509"/>
          <cell r="L1509"/>
          <cell r="M1509"/>
          <cell r="N1509"/>
          <cell r="O1509"/>
          <cell r="P1509"/>
          <cell r="Q1509"/>
          <cell r="R1509"/>
          <cell r="S1509"/>
          <cell r="T1509"/>
          <cell r="U1509"/>
          <cell r="V1509"/>
          <cell r="W1509"/>
          <cell r="X1509" t="str">
            <v>HNaS</v>
          </cell>
        </row>
        <row r="1510">
          <cell r="B1510" t="str">
            <v>1675-54-3</v>
          </cell>
          <cell r="C1510" t="str">
            <v>1675-54-3</v>
          </cell>
          <cell r="D1510"/>
          <cell r="E1510">
            <v>0</v>
          </cell>
          <cell r="F1510"/>
          <cell r="G1510"/>
          <cell r="H1510" t="str">
            <v>2,2-Bis(4-hydroxyphenyl)propane bis(2,3-epoxypropyl) ether</v>
          </cell>
          <cell r="I1510" t="str">
            <v>Bisphenol A diglycidyl ether
BADGE
Bisphenol A bis(2,3-epoxypropyl)ether
Oxirane, 2,2'-[(1-methylethylidene)bis(4,1-phenylenoxymethylene)]bis-
2,2-Bis(4-hydroxyphenyl)propane bis(2,3-epoxypropyl) ether</v>
          </cell>
          <cell r="J1510"/>
          <cell r="K1510"/>
          <cell r="L1510"/>
          <cell r="M1510"/>
          <cell r="N1510"/>
          <cell r="O1510"/>
          <cell r="P1510"/>
          <cell r="Q1510"/>
          <cell r="R1510"/>
          <cell r="S1510"/>
          <cell r="T1510"/>
          <cell r="U1510"/>
          <cell r="V1510"/>
          <cell r="W1510"/>
          <cell r="X1510" t="str">
            <v>C21H24O4</v>
          </cell>
        </row>
        <row r="1511">
          <cell r="B1511" t="str">
            <v>1679-51-2</v>
          </cell>
          <cell r="C1511" t="str">
            <v>1679-51-2</v>
          </cell>
          <cell r="D1511"/>
          <cell r="E1511">
            <v>0</v>
          </cell>
          <cell r="F1511"/>
          <cell r="G1511"/>
          <cell r="H1511" t="str">
            <v>4-(Hydroxymethyl)-1-cyclohexene 
4-(Hydroxymethyl)-1-cyclohexene</v>
          </cell>
          <cell r="I1511"/>
          <cell r="J1511"/>
          <cell r="K1511"/>
          <cell r="L1511"/>
          <cell r="M1511"/>
          <cell r="N1511"/>
          <cell r="O1511"/>
          <cell r="P1511"/>
          <cell r="Q1511"/>
          <cell r="R1511"/>
          <cell r="S1511"/>
          <cell r="T1511"/>
          <cell r="U1511"/>
          <cell r="V1511"/>
          <cell r="W1511"/>
          <cell r="X1511" t="str">
            <v>C7H12O</v>
          </cell>
        </row>
        <row r="1512">
          <cell r="B1512" t="str">
            <v>1680-21-3</v>
          </cell>
          <cell r="C1512" t="str">
            <v>1680-21-3</v>
          </cell>
          <cell r="D1512"/>
          <cell r="E1512"/>
          <cell r="F1512"/>
          <cell r="G1512"/>
          <cell r="H1512" t="str">
            <v>Acrylic acid, diester with triethyleneglycol</v>
          </cell>
          <cell r="I1512" t="str">
            <v xml:space="preserve">2-Propenoic acid, 1,2-ethanediylbis(oxy-2,1-ethanediyl)ester
</v>
          </cell>
          <cell r="J1512"/>
          <cell r="K1512"/>
          <cell r="L1512"/>
          <cell r="M1512"/>
          <cell r="N1512"/>
          <cell r="O1512"/>
          <cell r="P1512"/>
          <cell r="Q1512"/>
          <cell r="R1512"/>
          <cell r="S1512"/>
          <cell r="T1512"/>
          <cell r="U1512"/>
          <cell r="V1512"/>
          <cell r="W1512"/>
          <cell r="X1512" t="str">
            <v>C12H18O6</v>
          </cell>
        </row>
        <row r="1513">
          <cell r="B1513" t="str">
            <v>16823-51-1</v>
          </cell>
          <cell r="C1513" t="str">
            <v>16823-51-1</v>
          </cell>
          <cell r="D1513"/>
          <cell r="E1513"/>
          <cell r="F1513"/>
          <cell r="G1513"/>
          <cell r="H1513" t="str">
            <v>Reactive Blue 5
C.I. Reactive Blue 5</v>
          </cell>
          <cell r="I1513"/>
          <cell r="J1513"/>
          <cell r="K1513"/>
          <cell r="L1513"/>
          <cell r="M1513"/>
          <cell r="N1513"/>
          <cell r="O1513"/>
          <cell r="P1513"/>
          <cell r="Q1513"/>
          <cell r="R1513"/>
          <cell r="S1513"/>
          <cell r="T1513"/>
          <cell r="U1513"/>
          <cell r="V1513"/>
          <cell r="W1513"/>
          <cell r="X1513" t="str">
            <v>C29H20ClN7O11S3</v>
          </cell>
        </row>
        <row r="1514">
          <cell r="B1514" t="str">
            <v>16841-14-8</v>
          </cell>
          <cell r="C1514" t="str">
            <v>16841-14-8</v>
          </cell>
          <cell r="D1514"/>
          <cell r="E1514"/>
          <cell r="F1514"/>
          <cell r="G1514"/>
          <cell r="H1514" t="str">
            <v>Benzenemethanaminium, N-docosyl-N,N-dimethyl-, chloride</v>
          </cell>
          <cell r="I1514" t="str">
            <v>Behenyl dimethyl benzyl ammonium chloride</v>
          </cell>
          <cell r="J1514"/>
          <cell r="K1514"/>
          <cell r="L1514"/>
          <cell r="M1514"/>
          <cell r="N1514"/>
          <cell r="O1514"/>
          <cell r="P1514"/>
          <cell r="Q1514"/>
          <cell r="R1514"/>
          <cell r="S1514"/>
          <cell r="T1514"/>
          <cell r="U1514"/>
          <cell r="V1514"/>
          <cell r="W1514"/>
          <cell r="X1514" t="str">
            <v>C31H58ClN</v>
          </cell>
        </row>
        <row r="1515">
          <cell r="B1515" t="str">
            <v>16868-13-6</v>
          </cell>
          <cell r="C1515" t="str">
            <v>16868-13-6</v>
          </cell>
          <cell r="D1515"/>
          <cell r="E1515"/>
          <cell r="F1515"/>
          <cell r="G1515"/>
          <cell r="H1515" t="str">
            <v>Acrylic acid, cyclopentyl ester</v>
          </cell>
          <cell r="I1515"/>
          <cell r="J1515"/>
          <cell r="K1515"/>
          <cell r="L1515"/>
          <cell r="M1515"/>
          <cell r="N1515"/>
          <cell r="O1515"/>
          <cell r="P1515"/>
          <cell r="Q1515"/>
          <cell r="R1515"/>
          <cell r="S1515"/>
          <cell r="T1515"/>
          <cell r="U1515"/>
          <cell r="V1515"/>
          <cell r="W1515"/>
          <cell r="X1515" t="str">
            <v>C8H12O2</v>
          </cell>
        </row>
        <row r="1516">
          <cell r="B1516" t="str">
            <v>16868-14-7</v>
          </cell>
          <cell r="C1516" t="str">
            <v>16868-14-7</v>
          </cell>
          <cell r="D1516"/>
          <cell r="E1516"/>
          <cell r="F1516"/>
          <cell r="G1516"/>
          <cell r="H1516" t="str">
            <v>Methacrylic acid, cyclopentyl ester</v>
          </cell>
          <cell r="I1516"/>
          <cell r="J1516"/>
          <cell r="K1516"/>
          <cell r="L1516"/>
          <cell r="M1516"/>
          <cell r="N1516"/>
          <cell r="O1516"/>
          <cell r="P1516"/>
          <cell r="Q1516"/>
          <cell r="R1516"/>
          <cell r="S1516"/>
          <cell r="T1516"/>
          <cell r="U1516"/>
          <cell r="V1516"/>
          <cell r="W1516"/>
          <cell r="X1516" t="str">
            <v>C9H14O2</v>
          </cell>
        </row>
        <row r="1517">
          <cell r="B1517" t="str">
            <v>1687-30-5</v>
          </cell>
          <cell r="C1517" t="str">
            <v>1687-30-5</v>
          </cell>
          <cell r="D1517"/>
          <cell r="E1517">
            <v>0</v>
          </cell>
          <cell r="F1517"/>
          <cell r="G1517"/>
          <cell r="H1517" t="str">
            <v>1,2-Cyclohexanedicarboxylic acid</v>
          </cell>
          <cell r="I1517" t="str">
            <v>Hexahydrophthalic acid</v>
          </cell>
          <cell r="J1517"/>
          <cell r="K1517"/>
          <cell r="L1517"/>
          <cell r="M1517"/>
          <cell r="N1517"/>
          <cell r="O1517"/>
          <cell r="P1517"/>
          <cell r="Q1517"/>
          <cell r="R1517"/>
          <cell r="S1517"/>
          <cell r="T1517"/>
          <cell r="U1517"/>
          <cell r="V1517"/>
          <cell r="W1517"/>
          <cell r="X1517" t="str">
            <v>C8H12O4</v>
          </cell>
        </row>
        <row r="1518">
          <cell r="B1518" t="str">
            <v>16898-52-5</v>
          </cell>
          <cell r="C1518" t="str">
            <v>16898-52-5</v>
          </cell>
          <cell r="D1518"/>
          <cell r="E1518"/>
          <cell r="F1518"/>
          <cell r="G1518"/>
          <cell r="H1518" t="str">
            <v>Piperidine, 4,4'-trimethylenedi-</v>
          </cell>
          <cell r="I1518"/>
          <cell r="J1518"/>
          <cell r="K1518" t="str">
            <v>Swiss ordinance</v>
          </cell>
          <cell r="L1518"/>
          <cell r="M1518"/>
          <cell r="N1518"/>
          <cell r="O1518"/>
          <cell r="P1518"/>
          <cell r="Q1518"/>
          <cell r="R1518"/>
          <cell r="S1518"/>
          <cell r="T1518"/>
          <cell r="U1518"/>
          <cell r="V1518"/>
          <cell r="W1518"/>
          <cell r="X1518" t="str">
            <v>C13H26N2</v>
          </cell>
        </row>
        <row r="1519">
          <cell r="B1519" t="str">
            <v>16902-40-2</v>
          </cell>
          <cell r="C1519" t="str">
            <v>16902-40-2</v>
          </cell>
          <cell r="D1519"/>
          <cell r="E1519"/>
          <cell r="F1519"/>
          <cell r="G1519"/>
          <cell r="H1519" t="str">
            <v>Titanium, diethoxybis(2,4-pentanedionato-O,O')-</v>
          </cell>
          <cell r="I1519"/>
          <cell r="J1519"/>
          <cell r="K1519"/>
          <cell r="L1519"/>
          <cell r="M1519"/>
          <cell r="N1519"/>
          <cell r="O1519"/>
          <cell r="P1519"/>
          <cell r="Q1519"/>
          <cell r="R1519"/>
          <cell r="S1519"/>
          <cell r="T1519"/>
          <cell r="U1519"/>
          <cell r="V1519"/>
          <cell r="W1519"/>
          <cell r="X1519" t="str">
            <v>C14H24O6Ti</v>
          </cell>
        </row>
        <row r="1520">
          <cell r="B1520" t="str">
            <v>16919-19-0</v>
          </cell>
          <cell r="C1520" t="str">
            <v>16919-19-0</v>
          </cell>
          <cell r="D1520"/>
          <cell r="E1520"/>
          <cell r="F1520"/>
          <cell r="G1520"/>
          <cell r="H1520" t="str">
            <v>AMMONIUM HEXAFLUOROSILICATE</v>
          </cell>
          <cell r="I1520" t="str">
            <v>AMMONIUM HEXAFLUOROSILICATE
Ammonium silicofluoride</v>
          </cell>
          <cell r="J1520"/>
          <cell r="K1520"/>
          <cell r="L1520"/>
          <cell r="M1520"/>
          <cell r="N1520"/>
          <cell r="O1520"/>
          <cell r="P1520"/>
          <cell r="Q1520"/>
          <cell r="R1520"/>
          <cell r="S1520"/>
          <cell r="T1520"/>
          <cell r="U1520"/>
          <cell r="V1520"/>
          <cell r="W1520"/>
          <cell r="X1520" t="str">
            <v>H8F6N2Si</v>
          </cell>
        </row>
        <row r="1521">
          <cell r="B1521" t="str">
            <v>1691-99-2</v>
          </cell>
          <cell r="C1521" t="str">
            <v>1691-99-2</v>
          </cell>
          <cell r="D1521"/>
          <cell r="E1521"/>
          <cell r="F1521"/>
          <cell r="G1521"/>
          <cell r="H1521" t="str">
            <v>N-(2-Hydroxyethyl)perfluorooctyl sulphonamide</v>
          </cell>
          <cell r="I1521"/>
          <cell r="J1521"/>
          <cell r="K1521"/>
          <cell r="L1521"/>
          <cell r="M1521"/>
          <cell r="N1521"/>
          <cell r="O1521"/>
          <cell r="P1521"/>
          <cell r="Q1521"/>
          <cell r="R1521"/>
          <cell r="S1521"/>
          <cell r="T1521"/>
          <cell r="U1521"/>
          <cell r="V1521"/>
          <cell r="W1521"/>
          <cell r="X1521" t="str">
            <v>C12H10F17NO3S</v>
          </cell>
        </row>
        <row r="1522">
          <cell r="B1522" t="str">
            <v>16938-22-0</v>
          </cell>
          <cell r="C1522" t="str">
            <v>16938-22-0</v>
          </cell>
          <cell r="D1522"/>
          <cell r="E1522">
            <v>0</v>
          </cell>
          <cell r="F1522"/>
          <cell r="G1522"/>
          <cell r="H1522" t="str">
            <v>2,2,4-Trimethylhexane 1,6-diisocyanate</v>
          </cell>
          <cell r="I1522"/>
          <cell r="J1522"/>
          <cell r="K1522"/>
          <cell r="L1522"/>
          <cell r="M1522"/>
          <cell r="N1522"/>
          <cell r="O1522"/>
          <cell r="P1522"/>
          <cell r="Q1522"/>
          <cell r="R1522"/>
          <cell r="S1522"/>
          <cell r="T1522"/>
          <cell r="U1522"/>
          <cell r="V1522"/>
          <cell r="W1522"/>
          <cell r="X1522" t="str">
            <v>C11H18N2O2</v>
          </cell>
        </row>
        <row r="1523">
          <cell r="B1523" t="str">
            <v>16958-85-3</v>
          </cell>
          <cell r="C1523" t="str">
            <v>16958-85-3</v>
          </cell>
          <cell r="D1523"/>
          <cell r="E1523"/>
          <cell r="F1523"/>
          <cell r="G1523"/>
          <cell r="H1523" t="str">
            <v>Palmitic acid, octyl ester</v>
          </cell>
          <cell r="I1523"/>
          <cell r="J1523"/>
          <cell r="K1523"/>
          <cell r="L1523"/>
          <cell r="M1523"/>
          <cell r="N1523"/>
          <cell r="O1523"/>
          <cell r="P1523"/>
          <cell r="Q1523"/>
          <cell r="R1523"/>
          <cell r="S1523"/>
          <cell r="T1523"/>
          <cell r="U1523"/>
          <cell r="V1523"/>
          <cell r="W1523"/>
          <cell r="X1523" t="str">
            <v>C24H48O2</v>
          </cell>
        </row>
        <row r="1524">
          <cell r="B1524" t="str">
            <v>16961-83-4</v>
          </cell>
          <cell r="C1524" t="str">
            <v>16961-83-4</v>
          </cell>
          <cell r="D1524"/>
          <cell r="E1524"/>
          <cell r="F1524"/>
          <cell r="G1524"/>
          <cell r="H1524" t="str">
            <v>Fluorosilicic acid</v>
          </cell>
          <cell r="I1524" t="str">
            <v>FLUOSILICIC ACID
see 54860</v>
          </cell>
          <cell r="J1524"/>
          <cell r="K1524"/>
          <cell r="L1524"/>
          <cell r="M1524"/>
          <cell r="N1524"/>
          <cell r="O1524"/>
          <cell r="P1524"/>
          <cell r="Q1524"/>
          <cell r="R1524"/>
          <cell r="S1524"/>
          <cell r="T1524"/>
          <cell r="U1524"/>
          <cell r="V1524"/>
          <cell r="W1524"/>
          <cell r="X1524" t="str">
            <v>H2F6Si</v>
          </cell>
        </row>
        <row r="1525">
          <cell r="B1525" t="str">
            <v>1696-20-4</v>
          </cell>
          <cell r="C1525" t="str">
            <v>1696-20-4</v>
          </cell>
          <cell r="D1525"/>
          <cell r="E1525"/>
          <cell r="F1525"/>
          <cell r="G1525"/>
          <cell r="H1525" t="str">
            <v>Morpholine, 4-acetyl-</v>
          </cell>
          <cell r="I1525"/>
          <cell r="J1525"/>
          <cell r="K1525" t="str">
            <v>Swiss ordinance</v>
          </cell>
          <cell r="L1525"/>
          <cell r="M1525"/>
          <cell r="N1525"/>
          <cell r="O1525"/>
          <cell r="P1525"/>
          <cell r="Q1525"/>
          <cell r="R1525"/>
          <cell r="S1525"/>
          <cell r="T1525"/>
          <cell r="U1525"/>
          <cell r="V1525"/>
          <cell r="W1525"/>
          <cell r="X1525" t="str">
            <v>C6H11NO2</v>
          </cell>
        </row>
        <row r="1526">
          <cell r="B1526" t="str">
            <v>16969-10-1</v>
          </cell>
          <cell r="C1526" t="str">
            <v>16969-10-1</v>
          </cell>
          <cell r="D1526"/>
          <cell r="E1526">
            <v>0</v>
          </cell>
          <cell r="F1526"/>
          <cell r="G1526"/>
          <cell r="H1526" t="str">
            <v>Acrylic acid, 2-hydroxy-3-phenoxypropyl ester</v>
          </cell>
          <cell r="I1526"/>
          <cell r="J1526"/>
          <cell r="K1526" t="str">
            <v>Swiss ordinance</v>
          </cell>
          <cell r="L1526"/>
          <cell r="M1526"/>
          <cell r="N1526"/>
          <cell r="O1526"/>
          <cell r="P1526"/>
          <cell r="Q1526"/>
          <cell r="R1526"/>
          <cell r="S1526"/>
          <cell r="T1526"/>
          <cell r="U1526"/>
          <cell r="V1526"/>
          <cell r="W1526"/>
          <cell r="X1526" t="str">
            <v>C12H14O4</v>
          </cell>
        </row>
        <row r="1527">
          <cell r="B1527" t="str">
            <v>1700-02-3</v>
          </cell>
          <cell r="C1527" t="str">
            <v>1700-02-3</v>
          </cell>
          <cell r="D1527"/>
          <cell r="E1527"/>
          <cell r="F1527"/>
          <cell r="G1527"/>
          <cell r="H1527" t="str">
            <v>s-Triazine, 2,4-dichloro-6-phenyl-</v>
          </cell>
          <cell r="I1527"/>
          <cell r="J1527"/>
          <cell r="K1527" t="str">
            <v>Swiss ordinance</v>
          </cell>
          <cell r="L1527"/>
          <cell r="M1527"/>
          <cell r="N1527"/>
          <cell r="O1527"/>
          <cell r="P1527"/>
          <cell r="Q1527"/>
          <cell r="R1527"/>
          <cell r="S1527"/>
          <cell r="T1527"/>
          <cell r="U1527"/>
          <cell r="V1527"/>
          <cell r="W1527"/>
          <cell r="X1527" t="str">
            <v>C9H5Cl2N3</v>
          </cell>
        </row>
        <row r="1528">
          <cell r="B1528" t="str">
            <v>1704-62-7</v>
          </cell>
          <cell r="C1528" t="str">
            <v>1704-62-7</v>
          </cell>
          <cell r="D1528"/>
          <cell r="E1528"/>
          <cell r="F1528"/>
          <cell r="G1528"/>
          <cell r="H1528" t="str">
            <v>Ethanol, 2-[2-(dimethylamino)ethoxy]-</v>
          </cell>
          <cell r="I1528"/>
          <cell r="J1528"/>
          <cell r="K1528" t="str">
            <v>Swiss ordinance</v>
          </cell>
          <cell r="L1528"/>
          <cell r="M1528"/>
          <cell r="N1528"/>
          <cell r="O1528"/>
          <cell r="P1528"/>
          <cell r="Q1528"/>
          <cell r="R1528"/>
          <cell r="S1528"/>
          <cell r="T1528"/>
          <cell r="U1528"/>
          <cell r="V1528"/>
          <cell r="W1528"/>
          <cell r="X1528" t="str">
            <v>C6H15NO2</v>
          </cell>
        </row>
        <row r="1529">
          <cell r="B1529" t="str">
            <v>17161-57-8</v>
          </cell>
          <cell r="C1529" t="str">
            <v>17161-57-8</v>
          </cell>
          <cell r="D1529"/>
          <cell r="E1529"/>
          <cell r="F1529"/>
          <cell r="G1529"/>
          <cell r="H1529" t="str">
            <v>ALUMINIUM RICINOLEATE</v>
          </cell>
          <cell r="I1529" t="str">
            <v>ALUMINUM RICINOLEATE</v>
          </cell>
          <cell r="J1529"/>
          <cell r="K1529"/>
          <cell r="L1529"/>
          <cell r="M1529"/>
          <cell r="N1529"/>
          <cell r="O1529"/>
          <cell r="P1529"/>
          <cell r="Q1529"/>
          <cell r="R1529"/>
          <cell r="S1529"/>
          <cell r="T1529"/>
          <cell r="U1529"/>
          <cell r="V1529"/>
          <cell r="W1529"/>
          <cell r="X1529" t="str">
            <v>C54H99AlO9</v>
          </cell>
        </row>
        <row r="1530">
          <cell r="B1530" t="str">
            <v>1719-53-5</v>
          </cell>
          <cell r="C1530" t="str">
            <v>1719-53-5</v>
          </cell>
          <cell r="D1530"/>
          <cell r="E1530"/>
          <cell r="F1530"/>
          <cell r="G1530"/>
          <cell r="H1530" t="str">
            <v>Silane, dichlorodiethyl-</v>
          </cell>
          <cell r="I1530"/>
          <cell r="J1530"/>
          <cell r="K1530" t="str">
            <v>Swiss ordinance</v>
          </cell>
          <cell r="L1530"/>
          <cell r="M1530"/>
          <cell r="N1530"/>
          <cell r="O1530"/>
          <cell r="P1530"/>
          <cell r="Q1530"/>
          <cell r="R1530"/>
          <cell r="S1530"/>
          <cell r="T1530"/>
          <cell r="U1530"/>
          <cell r="V1530"/>
          <cell r="W1530"/>
          <cell r="X1530" t="str">
            <v>C4H10Cl2Si</v>
          </cell>
        </row>
        <row r="1531">
          <cell r="B1531" t="str">
            <v>1719-57-9</v>
          </cell>
          <cell r="C1531" t="str">
            <v>1719-57-9</v>
          </cell>
          <cell r="D1531"/>
          <cell r="E1531"/>
          <cell r="F1531"/>
          <cell r="G1531"/>
          <cell r="H1531" t="str">
            <v>Silane, chloro(chloromethyl)dimethyl-</v>
          </cell>
          <cell r="I1531"/>
          <cell r="J1531"/>
          <cell r="K1531" t="str">
            <v>Swiss ordinance</v>
          </cell>
          <cell r="L1531"/>
          <cell r="M1531"/>
          <cell r="N1531"/>
          <cell r="O1531"/>
          <cell r="P1531"/>
          <cell r="Q1531"/>
          <cell r="R1531"/>
          <cell r="S1531"/>
          <cell r="T1531"/>
          <cell r="U1531"/>
          <cell r="V1531"/>
          <cell r="W1531"/>
          <cell r="X1531" t="str">
            <v>C3H8Cl2Si</v>
          </cell>
        </row>
        <row r="1532">
          <cell r="B1532" t="str">
            <v>1719-58-0</v>
          </cell>
          <cell r="C1532" t="str">
            <v>1719-58-0</v>
          </cell>
          <cell r="D1532"/>
          <cell r="E1532"/>
          <cell r="F1532"/>
          <cell r="G1532"/>
          <cell r="H1532" t="str">
            <v>Silane, chlorodimethylvinyl-</v>
          </cell>
          <cell r="I1532"/>
          <cell r="J1532"/>
          <cell r="K1532" t="str">
            <v>Swiss ordinance</v>
          </cell>
          <cell r="L1532"/>
          <cell r="M1532"/>
          <cell r="N1532"/>
          <cell r="O1532"/>
          <cell r="P1532"/>
          <cell r="Q1532"/>
          <cell r="R1532"/>
          <cell r="S1532"/>
          <cell r="T1532"/>
          <cell r="U1532"/>
          <cell r="V1532"/>
          <cell r="W1532"/>
          <cell r="X1532" t="str">
            <v>C4H9ClSi</v>
          </cell>
        </row>
        <row r="1533">
          <cell r="B1533" t="str">
            <v>17201-15-9</v>
          </cell>
          <cell r="C1533" t="str">
            <v>17201-15-9</v>
          </cell>
          <cell r="D1533"/>
          <cell r="E1533">
            <v>0</v>
          </cell>
          <cell r="F1533"/>
          <cell r="G1533"/>
          <cell r="H1533" t="str">
            <v>2,6-Bis(2-hydroxy-3-nonyl-5-methylbenzyl)-4-methylphenol</v>
          </cell>
          <cell r="I1533" t="str">
            <v>2,6-BIS((2-HYDROXY-5-METHYL-3-NONYLPHENYL)METHYL)-4-METHYLPHENOL
2,6-Bis(2-hydroxy-3-nonyl-5-methylbenzyl)-p-cresol</v>
          </cell>
          <cell r="J1533"/>
          <cell r="K1533"/>
          <cell r="L1533"/>
          <cell r="M1533"/>
          <cell r="N1533"/>
          <cell r="O1533"/>
          <cell r="P1533"/>
          <cell r="Q1533"/>
          <cell r="R1533"/>
          <cell r="S1533"/>
          <cell r="T1533"/>
          <cell r="U1533"/>
          <cell r="V1533"/>
          <cell r="W1533"/>
          <cell r="X1533" t="str">
            <v>C41H60O3</v>
          </cell>
        </row>
        <row r="1534">
          <cell r="B1534" t="str">
            <v>17281-74-2</v>
          </cell>
          <cell r="C1534" t="str">
            <v>17281-74-2</v>
          </cell>
          <cell r="D1534"/>
          <cell r="E1534"/>
          <cell r="F1534"/>
          <cell r="G1534"/>
          <cell r="H1534" t="str">
            <v>Palmitoylbenzoylmethane</v>
          </cell>
          <cell r="I1534"/>
          <cell r="J1534"/>
          <cell r="K1534"/>
          <cell r="L1534"/>
          <cell r="M1534"/>
          <cell r="N1534"/>
          <cell r="O1534"/>
          <cell r="P1534"/>
          <cell r="Q1534"/>
          <cell r="R1534"/>
          <cell r="S1534"/>
          <cell r="T1534"/>
          <cell r="U1534"/>
          <cell r="V1534"/>
          <cell r="W1534"/>
          <cell r="X1534" t="str">
            <v>C24H38O2</v>
          </cell>
        </row>
        <row r="1535">
          <cell r="B1535" t="str">
            <v>17306-05-7</v>
          </cell>
          <cell r="C1535" t="str">
            <v>17306-05-7</v>
          </cell>
          <cell r="D1535"/>
          <cell r="E1535"/>
          <cell r="F1535"/>
          <cell r="G1535"/>
          <cell r="H1535" t="str">
            <v>Silane, chloromethylphenylvinyl-</v>
          </cell>
          <cell r="I1535"/>
          <cell r="J1535"/>
          <cell r="K1535" t="str">
            <v>Swiss ordinance</v>
          </cell>
          <cell r="L1535"/>
          <cell r="M1535"/>
          <cell r="N1535"/>
          <cell r="O1535"/>
          <cell r="P1535"/>
          <cell r="Q1535"/>
          <cell r="R1535"/>
          <cell r="S1535"/>
          <cell r="T1535"/>
          <cell r="U1535"/>
          <cell r="V1535"/>
          <cell r="W1535"/>
          <cell r="X1535" t="str">
            <v>C9H11ClSi</v>
          </cell>
        </row>
        <row r="1536">
          <cell r="B1536" t="str">
            <v>1732-10-1</v>
          </cell>
          <cell r="C1536" t="str">
            <v>1732-10-1</v>
          </cell>
          <cell r="D1536"/>
          <cell r="E1536"/>
          <cell r="F1536"/>
          <cell r="G1536"/>
          <cell r="H1536" t="str">
            <v>Azelaic acid, dimethyl ester</v>
          </cell>
          <cell r="I1536" t="str">
            <v>DIMETHYL AZELATE</v>
          </cell>
          <cell r="J1536"/>
          <cell r="K1536"/>
          <cell r="L1536"/>
          <cell r="M1536"/>
          <cell r="N1536"/>
          <cell r="O1536"/>
          <cell r="P1536"/>
          <cell r="Q1536"/>
          <cell r="R1536"/>
          <cell r="S1536"/>
          <cell r="T1536"/>
          <cell r="U1536"/>
          <cell r="V1536"/>
          <cell r="W1536"/>
          <cell r="X1536" t="str">
            <v>C11H20O4</v>
          </cell>
        </row>
        <row r="1537">
          <cell r="B1537" t="str">
            <v>17329-79-2</v>
          </cell>
          <cell r="C1537" t="str">
            <v>17329-79-2</v>
          </cell>
          <cell r="D1537"/>
          <cell r="E1537">
            <v>0</v>
          </cell>
          <cell r="F1537"/>
          <cell r="G1537"/>
          <cell r="H1537" t="str">
            <v>Acrylic acid, 2-[ethyl[(nonafluorobutyl)sulfonyl]amino]ethyl] ester</v>
          </cell>
          <cell r="I1537"/>
          <cell r="J1537"/>
          <cell r="K1537"/>
          <cell r="L1537"/>
          <cell r="M1537"/>
          <cell r="N1537"/>
          <cell r="O1537"/>
          <cell r="P1537"/>
          <cell r="Q1537"/>
          <cell r="R1537"/>
          <cell r="S1537"/>
          <cell r="T1537"/>
          <cell r="U1537"/>
          <cell r="V1537"/>
          <cell r="W1537"/>
          <cell r="X1537" t="str">
            <v>C11H12F9NO4S</v>
          </cell>
        </row>
        <row r="1538">
          <cell r="B1538" t="str">
            <v>17354-14-2</v>
          </cell>
          <cell r="C1538" t="str">
            <v>17354-14-2</v>
          </cell>
          <cell r="D1538"/>
          <cell r="E1538"/>
          <cell r="F1538"/>
          <cell r="G1538"/>
          <cell r="H1538" t="str">
            <v>Solvent Blue 35
C.I. Solvent Blue 35</v>
          </cell>
          <cell r="I1538" t="str">
            <v>1,4-bis(butylamino)anthyquinone
9,10-Anthrazenedione, 1,4-bis(butylamino)-</v>
          </cell>
          <cell r="J1538"/>
          <cell r="K1538"/>
          <cell r="L1538"/>
          <cell r="M1538"/>
          <cell r="N1538"/>
          <cell r="O1538"/>
          <cell r="P1538"/>
          <cell r="Q1538"/>
          <cell r="R1538"/>
          <cell r="S1538"/>
          <cell r="T1538"/>
          <cell r="U1538"/>
          <cell r="V1538"/>
          <cell r="W1538"/>
          <cell r="X1538" t="str">
            <v>C22H26N2O2</v>
          </cell>
        </row>
        <row r="1539">
          <cell r="B1539" t="str">
            <v>17392-83-5</v>
          </cell>
          <cell r="C1539" t="str">
            <v>17392-83-5</v>
          </cell>
          <cell r="D1539"/>
          <cell r="E1539"/>
          <cell r="F1539"/>
          <cell r="G1539"/>
          <cell r="H1539" t="str">
            <v>Propanoic acid, 2-hydroxy-, methyl ester, (R)-</v>
          </cell>
          <cell r="I1539"/>
          <cell r="J1539"/>
          <cell r="K1539" t="str">
            <v>Swiss ordinance</v>
          </cell>
          <cell r="L1539"/>
          <cell r="M1539"/>
          <cell r="N1539"/>
          <cell r="O1539"/>
          <cell r="P1539"/>
          <cell r="Q1539"/>
          <cell r="R1539"/>
          <cell r="S1539"/>
          <cell r="T1539"/>
          <cell r="U1539"/>
          <cell r="V1539"/>
          <cell r="W1539"/>
          <cell r="X1539" t="str">
            <v>C4H8O3</v>
          </cell>
        </row>
        <row r="1540">
          <cell r="B1540" t="str">
            <v>1739-84-0</v>
          </cell>
          <cell r="C1540" t="str">
            <v>1739-84-0</v>
          </cell>
          <cell r="D1540"/>
          <cell r="E1540"/>
          <cell r="F1540"/>
          <cell r="G1540"/>
          <cell r="H1540" t="str">
            <v>Imidazole, 1,2-dimethyl</v>
          </cell>
          <cell r="I1540"/>
          <cell r="J1540"/>
          <cell r="K1540"/>
          <cell r="L1540"/>
          <cell r="M1540"/>
          <cell r="N1540"/>
          <cell r="O1540"/>
          <cell r="P1540"/>
          <cell r="Q1540"/>
          <cell r="R1540"/>
          <cell r="S1540"/>
          <cell r="T1540"/>
          <cell r="U1540"/>
          <cell r="V1540"/>
          <cell r="W1540"/>
          <cell r="X1540" t="str">
            <v>C5H8N2</v>
          </cell>
        </row>
        <row r="1541">
          <cell r="B1541" t="str">
            <v>17418-58-5</v>
          </cell>
          <cell r="C1541" t="str">
            <v>17418-58-5</v>
          </cell>
          <cell r="D1541"/>
          <cell r="E1541"/>
          <cell r="F1541"/>
          <cell r="G1541"/>
          <cell r="H1541" t="str">
            <v>Disperse Red 60
C.I. Disperse Red 60</v>
          </cell>
          <cell r="I1541" t="str">
            <v>SOLVENT RED 146</v>
          </cell>
          <cell r="J1541"/>
          <cell r="K1541"/>
          <cell r="L1541"/>
          <cell r="M1541"/>
          <cell r="N1541"/>
          <cell r="O1541"/>
          <cell r="P1541"/>
          <cell r="Q1541"/>
          <cell r="R1541"/>
          <cell r="S1541"/>
          <cell r="T1541"/>
          <cell r="U1541"/>
          <cell r="V1541"/>
          <cell r="W1541"/>
          <cell r="X1541" t="str">
            <v>C20H13NO4</v>
          </cell>
        </row>
        <row r="1542">
          <cell r="B1542" t="str">
            <v>17421-79-3</v>
          </cell>
          <cell r="C1542" t="str">
            <v>17421-79-3</v>
          </cell>
          <cell r="D1542"/>
          <cell r="E1542"/>
          <cell r="F1542"/>
          <cell r="G1542"/>
          <cell r="H1542" t="str">
            <v>EDTA, MONOSODIUM</v>
          </cell>
          <cell r="I1542" t="str">
            <v>EDTA, MONOSODIUM</v>
          </cell>
          <cell r="J1542"/>
          <cell r="K1542"/>
          <cell r="L1542"/>
          <cell r="M1542"/>
          <cell r="N1542"/>
          <cell r="O1542"/>
          <cell r="P1542"/>
          <cell r="Q1542"/>
          <cell r="R1542"/>
          <cell r="S1542"/>
          <cell r="T1542"/>
          <cell r="U1542"/>
          <cell r="V1542"/>
          <cell r="W1542"/>
          <cell r="X1542" t="str">
            <v>C10H15N2NaO8</v>
          </cell>
        </row>
        <row r="1543">
          <cell r="B1543" t="str">
            <v>1742-95-6</v>
          </cell>
          <cell r="C1543" t="str">
            <v>1742-95-6</v>
          </cell>
          <cell r="D1543"/>
          <cell r="E1543"/>
          <cell r="F1543"/>
          <cell r="G1543"/>
          <cell r="H1543" t="str">
            <v>Naphthalimide, 4-amino-</v>
          </cell>
          <cell r="I1543"/>
          <cell r="J1543"/>
          <cell r="K1543" t="str">
            <v>Swiss ordinance</v>
          </cell>
          <cell r="L1543"/>
          <cell r="M1543"/>
          <cell r="N1543"/>
          <cell r="O1543"/>
          <cell r="P1543"/>
          <cell r="Q1543"/>
          <cell r="R1543"/>
          <cell r="S1543"/>
          <cell r="T1543"/>
          <cell r="U1543"/>
          <cell r="V1543"/>
          <cell r="W1543"/>
          <cell r="X1543" t="str">
            <v>C12H8N2O2</v>
          </cell>
        </row>
        <row r="1544">
          <cell r="B1544" t="str">
            <v>17455-13-9</v>
          </cell>
          <cell r="C1544" t="str">
            <v>17455-13-9</v>
          </cell>
          <cell r="D1544"/>
          <cell r="E1544">
            <v>0</v>
          </cell>
          <cell r="F1544"/>
          <cell r="G1544"/>
          <cell r="H1544" t="str">
            <v>1,4,7,10,13,16-HEXAOXACYCLOOCTADECANE</v>
          </cell>
          <cell r="I1544"/>
          <cell r="J1544"/>
          <cell r="K1544"/>
          <cell r="L1544"/>
          <cell r="M1544"/>
          <cell r="N1544"/>
          <cell r="O1544"/>
          <cell r="P1544"/>
          <cell r="Q1544"/>
          <cell r="R1544"/>
          <cell r="S1544"/>
          <cell r="T1544"/>
          <cell r="U1544"/>
          <cell r="V1544"/>
          <cell r="W1544"/>
          <cell r="X1544" t="str">
            <v>C12H24O6</v>
          </cell>
        </row>
        <row r="1545">
          <cell r="B1545" t="str">
            <v>1746-03-8</v>
          </cell>
          <cell r="C1545" t="str">
            <v>1746-03-8</v>
          </cell>
          <cell r="D1545"/>
          <cell r="E1545"/>
          <cell r="F1545"/>
          <cell r="G1545"/>
          <cell r="H1545" t="str">
            <v>Phosphonic acid, ethenyl-</v>
          </cell>
          <cell r="I1545" t="str">
            <v>Vinyl phosphonic, acid</v>
          </cell>
          <cell r="J1545"/>
          <cell r="K1545"/>
          <cell r="L1545"/>
          <cell r="M1545"/>
          <cell r="N1545"/>
          <cell r="O1545"/>
          <cell r="P1545"/>
          <cell r="Q1545"/>
          <cell r="R1545"/>
          <cell r="S1545"/>
          <cell r="T1545"/>
          <cell r="U1545"/>
          <cell r="V1545"/>
          <cell r="W1545"/>
          <cell r="X1545" t="str">
            <v>C2H5O3P</v>
          </cell>
        </row>
        <row r="1546">
          <cell r="B1546" t="str">
            <v>1746-23-2</v>
          </cell>
          <cell r="C1546" t="str">
            <v>1746-23-2</v>
          </cell>
          <cell r="D1546"/>
          <cell r="E1546">
            <v>0</v>
          </cell>
          <cell r="F1546"/>
          <cell r="G1546"/>
          <cell r="H1546" t="str">
            <v>4-tert-Butylstyrene</v>
          </cell>
          <cell r="I1546"/>
          <cell r="J1546"/>
          <cell r="K1546"/>
          <cell r="L1546"/>
          <cell r="M1546"/>
          <cell r="N1546"/>
          <cell r="O1546"/>
          <cell r="P1546"/>
          <cell r="Q1546"/>
          <cell r="R1546"/>
          <cell r="S1546"/>
          <cell r="T1546"/>
          <cell r="U1546"/>
          <cell r="V1546"/>
          <cell r="W1546"/>
          <cell r="X1546" t="str">
            <v>C12H16</v>
          </cell>
        </row>
        <row r="1547">
          <cell r="B1547" t="str">
            <v>17462-58-7</v>
          </cell>
          <cell r="C1547" t="str">
            <v>17462-58-7</v>
          </cell>
          <cell r="D1547"/>
          <cell r="E1547"/>
          <cell r="F1547"/>
          <cell r="G1547"/>
          <cell r="H1547" t="str">
            <v>Formic acid, chloro-, sec-butyl ester</v>
          </cell>
          <cell r="I1547"/>
          <cell r="J1547"/>
          <cell r="K1547" t="str">
            <v>Swiss ordinance</v>
          </cell>
          <cell r="L1547"/>
          <cell r="M1547"/>
          <cell r="N1547"/>
          <cell r="O1547"/>
          <cell r="P1547"/>
          <cell r="Q1547"/>
          <cell r="R1547"/>
          <cell r="S1547"/>
          <cell r="T1547"/>
          <cell r="U1547"/>
          <cell r="V1547"/>
          <cell r="W1547"/>
          <cell r="X1547" t="str">
            <v>C5H9ClO2</v>
          </cell>
        </row>
        <row r="1548">
          <cell r="B1548" t="str">
            <v>17464-88-9</v>
          </cell>
          <cell r="C1548" t="str">
            <v>17464-88-9</v>
          </cell>
          <cell r="D1548"/>
          <cell r="E1548"/>
          <cell r="F1548"/>
          <cell r="G1548"/>
          <cell r="H1548" t="str">
            <v>Glycoluril, 1,3,4,6-tetrakis(methoxymethyl)-
Imidazo[4,5-d]imidazole-2,5(1H,3H)-dione, tetrahydro-1,3,4,6-tetrakis(methoxymethyl)-</v>
          </cell>
          <cell r="I1548" t="str">
            <v>Tetrakis(methoxymethyl)glycoluril</v>
          </cell>
          <cell r="J1548"/>
          <cell r="K1548"/>
          <cell r="L1548"/>
          <cell r="M1548"/>
          <cell r="N1548"/>
          <cell r="O1548"/>
          <cell r="P1548"/>
          <cell r="Q1548"/>
          <cell r="R1548"/>
          <cell r="S1548"/>
          <cell r="T1548"/>
          <cell r="U1548"/>
          <cell r="V1548"/>
          <cell r="W1548"/>
          <cell r="X1548" t="str">
            <v>C12H22N4O6</v>
          </cell>
        </row>
        <row r="1549">
          <cell r="B1549" t="str">
            <v>17465-86-0</v>
          </cell>
          <cell r="C1549" t="str">
            <v>17465-86-0</v>
          </cell>
          <cell r="D1549"/>
          <cell r="E1549"/>
          <cell r="F1549"/>
          <cell r="G1549"/>
          <cell r="H1549" t="str">
            <v>gamma-Cyclodextrin</v>
          </cell>
          <cell r="I1549"/>
          <cell r="J1549"/>
          <cell r="K1549"/>
          <cell r="L1549"/>
          <cell r="M1549"/>
          <cell r="N1549"/>
          <cell r="O1549"/>
          <cell r="P1549"/>
          <cell r="Q1549"/>
          <cell r="R1549"/>
          <cell r="S1549"/>
          <cell r="T1549"/>
          <cell r="U1549"/>
          <cell r="V1549"/>
          <cell r="W1549"/>
          <cell r="X1549" t="str">
            <v>C48H80O40</v>
          </cell>
        </row>
        <row r="1550">
          <cell r="B1550" t="str">
            <v>17501-79-0</v>
          </cell>
          <cell r="C1550" t="str">
            <v>17501-79-0</v>
          </cell>
          <cell r="D1550"/>
          <cell r="E1550"/>
          <cell r="F1550"/>
          <cell r="G1550"/>
          <cell r="H1550" t="str">
            <v>Titanium, tetrakis(2,4-pentanedionato)-</v>
          </cell>
          <cell r="I1550"/>
          <cell r="J1550"/>
          <cell r="K1550"/>
          <cell r="L1550"/>
          <cell r="M1550"/>
          <cell r="N1550"/>
          <cell r="O1550"/>
          <cell r="P1550"/>
          <cell r="Q1550"/>
          <cell r="R1550"/>
          <cell r="S1550"/>
          <cell r="T1550"/>
          <cell r="U1550"/>
          <cell r="V1550"/>
          <cell r="W1550"/>
          <cell r="X1550" t="str">
            <v>C20H28O8Ti</v>
          </cell>
        </row>
        <row r="1551">
          <cell r="B1551" t="str">
            <v>17527-29-6</v>
          </cell>
          <cell r="C1551" t="str">
            <v>17527-29-6</v>
          </cell>
          <cell r="D1551"/>
          <cell r="E1551"/>
          <cell r="F1551"/>
          <cell r="G1551"/>
          <cell r="H1551" t="str">
            <v>Acrylic acid, 3,3,4,4,5,5,6,6,7,7,8,8,8-tridecafluorooctyl ester</v>
          </cell>
          <cell r="I1551"/>
          <cell r="J1551"/>
          <cell r="K1551"/>
          <cell r="L1551"/>
          <cell r="M1551"/>
          <cell r="N1551"/>
          <cell r="O1551"/>
          <cell r="P1551"/>
          <cell r="Q1551"/>
          <cell r="R1551"/>
          <cell r="S1551"/>
          <cell r="T1551"/>
          <cell r="U1551"/>
          <cell r="V1551"/>
          <cell r="W1551"/>
          <cell r="X1551" t="str">
            <v>C11H7F13O2</v>
          </cell>
        </row>
        <row r="1552">
          <cell r="B1552" t="str">
            <v>17540-75-9</v>
          </cell>
          <cell r="C1552" t="str">
            <v>17540-75-9</v>
          </cell>
          <cell r="D1552"/>
          <cell r="E1552">
            <v>0</v>
          </cell>
          <cell r="F1552"/>
          <cell r="G1552"/>
          <cell r="H1552" t="str">
            <v>4-sec-Butyl-2,6-di-tert-butylphenol
Phenol, 2,6-bis(1,1-dimethylethyl)-4-(1-methylpropyl)-</v>
          </cell>
          <cell r="I1552" t="str">
            <v>4-SEC-BUTYL-2,6-DI-TERT-BUTYLPHENOL</v>
          </cell>
          <cell r="J1552"/>
          <cell r="K1552"/>
          <cell r="L1552"/>
          <cell r="M1552"/>
          <cell r="N1552"/>
          <cell r="O1552"/>
          <cell r="P1552"/>
          <cell r="Q1552"/>
          <cell r="R1552"/>
          <cell r="S1552"/>
          <cell r="T1552"/>
          <cell r="U1552"/>
          <cell r="V1552"/>
          <cell r="W1552"/>
          <cell r="X1552" t="str">
            <v>C18H30O</v>
          </cell>
        </row>
        <row r="1553">
          <cell r="B1553" t="str">
            <v>17557-23-2</v>
          </cell>
          <cell r="C1553" t="str">
            <v>17557-23-2</v>
          </cell>
          <cell r="D1553"/>
          <cell r="E1553"/>
          <cell r="F1553"/>
          <cell r="G1553"/>
          <cell r="H1553" t="str">
            <v>Propane, 1,3-bis(2,3-epoxypropoxy)-2,2-dimethyl-</v>
          </cell>
          <cell r="I1553"/>
          <cell r="J1553"/>
          <cell r="K1553" t="str">
            <v>Swiss ordinance</v>
          </cell>
          <cell r="L1553"/>
          <cell r="M1553"/>
          <cell r="N1553"/>
          <cell r="O1553"/>
          <cell r="P1553"/>
          <cell r="Q1553"/>
          <cell r="R1553"/>
          <cell r="S1553"/>
          <cell r="T1553"/>
          <cell r="U1553"/>
          <cell r="V1553"/>
          <cell r="W1553"/>
          <cell r="X1553" t="str">
            <v>C11H20O4</v>
          </cell>
        </row>
        <row r="1554">
          <cell r="B1554" t="str">
            <v>17572-97-3</v>
          </cell>
          <cell r="C1554" t="str">
            <v>17572-97-3</v>
          </cell>
          <cell r="D1554"/>
          <cell r="E1554"/>
          <cell r="F1554"/>
          <cell r="G1554"/>
          <cell r="H1554" t="str">
            <v>TRIPOTASSIUM ETHYLENEDIAMINETETRAACETATE</v>
          </cell>
          <cell r="I1554"/>
          <cell r="J1554"/>
          <cell r="K1554"/>
          <cell r="L1554"/>
          <cell r="M1554"/>
          <cell r="N1554"/>
          <cell r="O1554"/>
          <cell r="P1554"/>
          <cell r="Q1554"/>
          <cell r="R1554"/>
          <cell r="S1554"/>
          <cell r="T1554"/>
          <cell r="U1554"/>
          <cell r="V1554"/>
          <cell r="W1554"/>
          <cell r="X1554" t="str">
            <v>C10H13K3N2O8</v>
          </cell>
        </row>
        <row r="1555">
          <cell r="B1555" t="str">
            <v>1758-73-2</v>
          </cell>
          <cell r="C1555" t="str">
            <v>1758-73-2</v>
          </cell>
          <cell r="D1555"/>
          <cell r="E1555"/>
          <cell r="F1555"/>
          <cell r="G1555"/>
          <cell r="H1555" t="str">
            <v>Methanesulfinic acid, aminoimino-</v>
          </cell>
          <cell r="I1555"/>
          <cell r="J1555"/>
          <cell r="K1555"/>
          <cell r="L1555"/>
          <cell r="M1555"/>
          <cell r="N1555"/>
          <cell r="O1555"/>
          <cell r="P1555"/>
          <cell r="Q1555"/>
          <cell r="R1555"/>
          <cell r="S1555"/>
          <cell r="T1555"/>
          <cell r="U1555"/>
          <cell r="V1555"/>
          <cell r="W1555"/>
          <cell r="X1555" t="str">
            <v>CH4N2O2S</v>
          </cell>
        </row>
        <row r="1556">
          <cell r="B1556" t="str">
            <v>1760-24-3</v>
          </cell>
          <cell r="C1556" t="str">
            <v>1760-24-3</v>
          </cell>
          <cell r="D1556"/>
          <cell r="E1556"/>
          <cell r="F1556"/>
          <cell r="G1556"/>
          <cell r="H1556" t="str">
            <v>Ethylenediamine, N-[3-(trimethoxysilyl)propyl]-
1,2-Ethanediamine, N-[3-(trimethoxysilyl)propyl]-</v>
          </cell>
          <cell r="I1556" t="str">
            <v>(TRIMETHOXYSILYLPROPYL)ETHYLENEDIAMINE</v>
          </cell>
          <cell r="J1556"/>
          <cell r="K1556"/>
          <cell r="L1556"/>
          <cell r="M1556"/>
          <cell r="N1556"/>
          <cell r="O1556"/>
          <cell r="P1556"/>
          <cell r="Q1556"/>
          <cell r="R1556"/>
          <cell r="S1556"/>
          <cell r="T1556"/>
          <cell r="U1556"/>
          <cell r="V1556"/>
          <cell r="W1556"/>
          <cell r="X1556" t="str">
            <v>C8H22N2O3Si</v>
          </cell>
        </row>
        <row r="1557">
          <cell r="B1557" t="str">
            <v>1761-71-3</v>
          </cell>
          <cell r="C1557" t="str">
            <v>1761-71-3</v>
          </cell>
          <cell r="D1557"/>
          <cell r="E1557"/>
          <cell r="F1557"/>
          <cell r="G1557"/>
          <cell r="H1557" t="str">
            <v>Bis(4-aminocyclohexyl)methane</v>
          </cell>
          <cell r="I1557"/>
          <cell r="J1557"/>
          <cell r="K1557"/>
          <cell r="L1557"/>
          <cell r="M1557"/>
          <cell r="N1557"/>
          <cell r="O1557"/>
          <cell r="P1557"/>
          <cell r="Q1557"/>
          <cell r="R1557"/>
          <cell r="S1557"/>
          <cell r="T1557"/>
          <cell r="U1557"/>
          <cell r="V1557"/>
          <cell r="W1557"/>
          <cell r="X1557" t="str">
            <v>C13H26N2</v>
          </cell>
        </row>
        <row r="1558">
          <cell r="B1558" t="str">
            <v>17741-63-8</v>
          </cell>
          <cell r="C1558" t="str">
            <v>17741-63-8</v>
          </cell>
          <cell r="D1558"/>
          <cell r="E1558"/>
          <cell r="F1558"/>
          <cell r="G1558"/>
          <cell r="H1558" t="str">
            <v>Pigment Violet 37</v>
          </cell>
          <cell r="I1558"/>
          <cell r="J1558"/>
          <cell r="K1558"/>
          <cell r="L1558"/>
          <cell r="M1558"/>
          <cell r="N1558"/>
          <cell r="O1558"/>
          <cell r="P1558"/>
          <cell r="Q1558"/>
          <cell r="R1558"/>
          <cell r="S1558"/>
          <cell r="T1558"/>
          <cell r="U1558"/>
          <cell r="V1558"/>
          <cell r="W1558"/>
          <cell r="X1558" t="str">
            <v>C40H34N6O8</v>
          </cell>
        </row>
        <row r="1559">
          <cell r="B1559" t="str">
            <v>1777-82-8</v>
          </cell>
          <cell r="C1559" t="str">
            <v>1777-82-8</v>
          </cell>
          <cell r="D1559"/>
          <cell r="E1559"/>
          <cell r="F1559"/>
          <cell r="G1559"/>
          <cell r="H1559" t="str">
            <v>Benzyl alcohol, 2,4-dichloro-</v>
          </cell>
          <cell r="I1559"/>
          <cell r="J1559"/>
          <cell r="K1559" t="str">
            <v>Swiss ordinance</v>
          </cell>
          <cell r="L1559"/>
          <cell r="M1559"/>
          <cell r="N1559"/>
          <cell r="O1559"/>
          <cell r="P1559"/>
          <cell r="Q1559"/>
          <cell r="R1559"/>
          <cell r="S1559"/>
          <cell r="T1559"/>
          <cell r="U1559"/>
          <cell r="V1559"/>
          <cell r="W1559"/>
          <cell r="X1559" t="str">
            <v>C7H6Cl2O</v>
          </cell>
        </row>
        <row r="1560">
          <cell r="B1560" t="str">
            <v>17832-28-9</v>
          </cell>
          <cell r="C1560" t="str">
            <v>17832-28-9</v>
          </cell>
          <cell r="D1560"/>
          <cell r="E1560">
            <v>0</v>
          </cell>
          <cell r="F1560"/>
          <cell r="G1560"/>
          <cell r="H1560" t="str">
            <v>4-Hydroxybutyl vinyl ether</v>
          </cell>
          <cell r="I1560"/>
          <cell r="J1560"/>
          <cell r="K1560" t="str">
            <v>Swiss ordinance</v>
          </cell>
          <cell r="L1560"/>
          <cell r="M1560"/>
          <cell r="N1560"/>
          <cell r="O1560"/>
          <cell r="P1560"/>
          <cell r="Q1560"/>
          <cell r="R1560"/>
          <cell r="S1560"/>
          <cell r="T1560"/>
          <cell r="U1560"/>
          <cell r="V1560"/>
          <cell r="W1560"/>
          <cell r="X1560" t="str">
            <v>C6H12O2</v>
          </cell>
        </row>
        <row r="1561">
          <cell r="B1561" t="str">
            <v>178358-58-2</v>
          </cell>
          <cell r="C1561" t="str">
            <v>178358-58-2</v>
          </cell>
          <cell r="D1561"/>
          <cell r="E1561"/>
          <cell r="F1561"/>
          <cell r="G1561"/>
          <cell r="H1561" t="str">
            <v>Phosphorous trichloride, reaction products with 1,​1'-​biphenyl and 2,​4-​bis(1,​1-​dimethylethyl)​-​5-​methylphenol</v>
          </cell>
          <cell r="I1561" t="str">
            <v>BIPHENYL-2,4-DI-TERT-BUTYL-5-METHYLPHENOL-PHOSPHORUS TRICHLORIDE REACTION PRODUCTS
BIS[BIS(2,4-DI-T-BUTYL-5-METHYL PHENOXY)PHOSPHINO]BIPHENYL</v>
          </cell>
          <cell r="J1561"/>
          <cell r="K1561"/>
          <cell r="L1561"/>
          <cell r="M1561"/>
          <cell r="N1561"/>
          <cell r="O1561"/>
          <cell r="P1561"/>
          <cell r="Q1561"/>
          <cell r="R1561"/>
          <cell r="S1561"/>
          <cell r="T1561"/>
          <cell r="U1561"/>
          <cell r="V1561"/>
          <cell r="W1561"/>
          <cell r="X1561" t="str">
            <v>C72H100O4P2</v>
          </cell>
        </row>
        <row r="1562">
          <cell r="B1562" t="str">
            <v>17865-32-6</v>
          </cell>
          <cell r="C1562" t="str">
            <v>17865-32-6</v>
          </cell>
          <cell r="D1562"/>
          <cell r="E1562"/>
          <cell r="F1562"/>
          <cell r="G1562"/>
          <cell r="H1562" t="str">
            <v>Silane, cyclohexyl methyl dimethoxy</v>
          </cell>
          <cell r="I1562" t="str">
            <v>Cyclohexyl dimethoxy methyl silane
Cyclohexyl methyl dimethoxy silane
Silane, CMDMS</v>
          </cell>
          <cell r="J1562"/>
          <cell r="K1562"/>
          <cell r="L1562"/>
          <cell r="M1562"/>
          <cell r="N1562"/>
          <cell r="O1562"/>
          <cell r="P1562"/>
          <cell r="Q1562"/>
          <cell r="R1562"/>
          <cell r="S1562"/>
          <cell r="T1562"/>
          <cell r="U1562"/>
          <cell r="V1562"/>
          <cell r="W1562"/>
          <cell r="X1562" t="str">
            <v>C9H20O2Si</v>
          </cell>
        </row>
        <row r="1563">
          <cell r="B1563" t="str">
            <v>17913-76-7</v>
          </cell>
          <cell r="C1563" t="str">
            <v>17913-76-7</v>
          </cell>
          <cell r="D1563"/>
          <cell r="E1563">
            <v>0</v>
          </cell>
          <cell r="F1563"/>
          <cell r="G1563"/>
          <cell r="H1563" t="str">
            <v>2,4,7,9-Tetramethyl-4,7-decanediol</v>
          </cell>
          <cell r="I1563" t="str">
            <v>4,7-Decanediol, 2,4,7,9-tetramethyl
"Saturated TMDD"</v>
          </cell>
          <cell r="J1563"/>
          <cell r="K1563"/>
          <cell r="L1563"/>
          <cell r="M1563"/>
          <cell r="N1563"/>
          <cell r="O1563"/>
          <cell r="P1563"/>
          <cell r="Q1563"/>
          <cell r="R1563"/>
          <cell r="S1563"/>
          <cell r="T1563"/>
          <cell r="U1563"/>
          <cell r="V1563"/>
          <cell r="W1563"/>
          <cell r="X1563" t="str">
            <v>C14H30O2</v>
          </cell>
        </row>
        <row r="1564">
          <cell r="B1564" t="str">
            <v>17927-72-9</v>
          </cell>
          <cell r="C1564" t="str">
            <v>17927-72-9</v>
          </cell>
          <cell r="D1564"/>
          <cell r="E1564"/>
          <cell r="F1564"/>
          <cell r="G1564"/>
          <cell r="H1564" t="str">
            <v>Bis(isopropoxy)titanium bis(acetylacetonate)</v>
          </cell>
          <cell r="I1564"/>
          <cell r="J1564"/>
          <cell r="K1564"/>
          <cell r="L1564"/>
          <cell r="M1564"/>
          <cell r="N1564"/>
          <cell r="O1564"/>
          <cell r="P1564"/>
          <cell r="Q1564"/>
          <cell r="R1564"/>
          <cell r="S1564"/>
          <cell r="T1564"/>
          <cell r="U1564"/>
          <cell r="V1564"/>
          <cell r="W1564"/>
          <cell r="X1564" t="str">
            <v>C16H28O6Ti</v>
          </cell>
        </row>
        <row r="1565">
          <cell r="B1565" t="str">
            <v>1793-10-8</v>
          </cell>
          <cell r="C1565" t="str">
            <v>1793-10-8</v>
          </cell>
          <cell r="D1565"/>
          <cell r="E1565"/>
          <cell r="F1565"/>
          <cell r="G1565"/>
          <cell r="H1565" t="str">
            <v>Citric acid, triisopentyl ester</v>
          </cell>
          <cell r="I1565"/>
          <cell r="J1565"/>
          <cell r="K1565"/>
          <cell r="L1565"/>
          <cell r="M1565"/>
          <cell r="N1565"/>
          <cell r="O1565"/>
          <cell r="P1565"/>
          <cell r="Q1565"/>
          <cell r="R1565"/>
          <cell r="S1565"/>
          <cell r="T1565"/>
          <cell r="U1565"/>
          <cell r="V1565"/>
          <cell r="W1565"/>
          <cell r="X1565" t="str">
            <v>C21H38O7</v>
          </cell>
        </row>
        <row r="1566">
          <cell r="B1566" t="str">
            <v>1793-68-6</v>
          </cell>
          <cell r="C1566" t="str">
            <v>1793-68-6</v>
          </cell>
          <cell r="D1566"/>
          <cell r="E1566"/>
          <cell r="F1566"/>
          <cell r="G1566"/>
          <cell r="H1566" t="str">
            <v>Lauric acid, monoester with triethanolamine</v>
          </cell>
          <cell r="I1566"/>
          <cell r="J1566"/>
          <cell r="K1566"/>
          <cell r="L1566"/>
          <cell r="M1566"/>
          <cell r="N1566"/>
          <cell r="O1566"/>
          <cell r="P1566"/>
          <cell r="Q1566"/>
          <cell r="R1566"/>
          <cell r="S1566"/>
          <cell r="T1566"/>
          <cell r="U1566"/>
          <cell r="V1566"/>
          <cell r="W1566"/>
          <cell r="X1566" t="str">
            <v>C18H37NO4</v>
          </cell>
        </row>
        <row r="1567">
          <cell r="B1567" t="str">
            <v>17945-05-0</v>
          </cell>
          <cell r="C1567" t="str">
            <v>17945-05-0</v>
          </cell>
          <cell r="D1567"/>
          <cell r="E1567"/>
          <cell r="F1567"/>
          <cell r="G1567"/>
          <cell r="H1567" t="str">
            <v>Carbamic acid, [3-(triethoxysilyl)propyl]-, ethyl ester</v>
          </cell>
          <cell r="I1567"/>
          <cell r="J1567"/>
          <cell r="K1567"/>
          <cell r="L1567"/>
          <cell r="M1567"/>
          <cell r="N1567"/>
          <cell r="O1567"/>
          <cell r="P1567"/>
          <cell r="Q1567"/>
          <cell r="R1567"/>
          <cell r="S1567"/>
          <cell r="T1567"/>
          <cell r="U1567"/>
          <cell r="V1567"/>
          <cell r="W1567"/>
          <cell r="X1567" t="str">
            <v>C12H27NO5Si</v>
          </cell>
        </row>
        <row r="1568">
          <cell r="B1568" t="str">
            <v>1804-87-1</v>
          </cell>
          <cell r="C1568" t="str">
            <v>1804-87-1</v>
          </cell>
          <cell r="D1568"/>
          <cell r="E1568">
            <v>0</v>
          </cell>
          <cell r="F1568"/>
          <cell r="G1568"/>
          <cell r="H1568" t="str">
            <v>2-SULFOETHYL METHACRYLATE, SODIUM SALT</v>
          </cell>
          <cell r="I1568" t="str">
            <v>2-SULFOETHYL METHACRYLATE, SODIUM SALT</v>
          </cell>
          <cell r="J1568"/>
          <cell r="K1568"/>
          <cell r="L1568"/>
          <cell r="M1568"/>
          <cell r="N1568"/>
          <cell r="O1568"/>
          <cell r="P1568"/>
          <cell r="Q1568"/>
          <cell r="R1568"/>
          <cell r="S1568"/>
          <cell r="T1568"/>
          <cell r="U1568"/>
          <cell r="V1568"/>
          <cell r="W1568"/>
          <cell r="X1568" t="str">
            <v>C6H9NaO5S</v>
          </cell>
        </row>
        <row r="1569">
          <cell r="B1569" t="str">
            <v>1806-26-4</v>
          </cell>
          <cell r="C1569" t="str">
            <v>1806-26-4</v>
          </cell>
          <cell r="D1569"/>
          <cell r="E1569">
            <v>0</v>
          </cell>
          <cell r="F1569"/>
          <cell r="G1569"/>
          <cell r="H1569" t="str">
            <v>4-Octylphenol
Phenol, 4-octyl-</v>
          </cell>
          <cell r="I1569" t="str">
            <v>OCTYLPHENOL, P-
p-Octylphenol
4-Octylphenol</v>
          </cell>
          <cell r="J1569"/>
          <cell r="K1569"/>
          <cell r="L1569"/>
          <cell r="M1569"/>
          <cell r="N1569"/>
          <cell r="O1569"/>
          <cell r="P1569" t="str">
            <v>o</v>
          </cell>
          <cell r="Q1569"/>
          <cell r="R1569"/>
          <cell r="S1569"/>
          <cell r="T1569"/>
          <cell r="U1569">
            <v>508</v>
          </cell>
          <cell r="V1569"/>
          <cell r="W1569"/>
          <cell r="X1569" t="str">
            <v>C14H22O</v>
          </cell>
        </row>
        <row r="1570">
          <cell r="B1570" t="str">
            <v>18085-02-4</v>
          </cell>
          <cell r="C1570" t="str">
            <v>18085-02-4</v>
          </cell>
          <cell r="D1570"/>
          <cell r="E1570">
            <v>0</v>
          </cell>
          <cell r="F1570"/>
          <cell r="G1570"/>
          <cell r="H1570" t="str">
            <v>3,4-​diacetoxy-​1-​butene</v>
          </cell>
          <cell r="I1570"/>
          <cell r="J1570"/>
          <cell r="K1570"/>
          <cell r="L1570"/>
          <cell r="M1570"/>
          <cell r="N1570"/>
          <cell r="O1570"/>
          <cell r="P1570"/>
          <cell r="Q1570"/>
          <cell r="R1570"/>
          <cell r="S1570"/>
          <cell r="T1570"/>
          <cell r="U1570"/>
          <cell r="V1570"/>
          <cell r="W1570"/>
          <cell r="X1570" t="str">
            <v>C8H12O4</v>
          </cell>
        </row>
        <row r="1571">
          <cell r="B1571" t="str">
            <v>1809-14-9</v>
          </cell>
          <cell r="C1571" t="str">
            <v>1809-14-9</v>
          </cell>
          <cell r="D1571"/>
          <cell r="E1571"/>
          <cell r="F1571"/>
          <cell r="G1571"/>
          <cell r="H1571" t="str">
            <v>Phosphonic acid, dioctyl ester
DI(N-OCTYL)PHOSPHITE</v>
          </cell>
          <cell r="I1571"/>
          <cell r="J1571"/>
          <cell r="K1571"/>
          <cell r="L1571"/>
          <cell r="M1571"/>
          <cell r="N1571"/>
          <cell r="O1571"/>
          <cell r="P1571"/>
          <cell r="Q1571"/>
          <cell r="R1571"/>
          <cell r="S1571"/>
          <cell r="T1571"/>
          <cell r="U1571"/>
          <cell r="V1571"/>
          <cell r="W1571"/>
          <cell r="X1571" t="str">
            <v>C16H35O3P</v>
          </cell>
        </row>
        <row r="1572">
          <cell r="B1572" t="str">
            <v>18096-62-3</v>
          </cell>
          <cell r="C1572" t="str">
            <v>18096-62-3</v>
          </cell>
          <cell r="D1572"/>
          <cell r="E1572"/>
          <cell r="F1572"/>
          <cell r="G1572"/>
          <cell r="H1572" t="str">
            <v>Indeno[1,2-d]-m-dioxin, 4,4a,5,9b-tetrahydro-</v>
          </cell>
          <cell r="I1572"/>
          <cell r="J1572"/>
          <cell r="K1572" t="str">
            <v>Swiss ordinance</v>
          </cell>
          <cell r="L1572"/>
          <cell r="M1572"/>
          <cell r="N1572"/>
          <cell r="O1572"/>
          <cell r="P1572"/>
          <cell r="Q1572"/>
          <cell r="R1572"/>
          <cell r="S1572"/>
          <cell r="T1572"/>
          <cell r="U1572"/>
          <cell r="V1572"/>
          <cell r="W1572"/>
          <cell r="X1572" t="str">
            <v>C11H12O2</v>
          </cell>
        </row>
        <row r="1573">
          <cell r="B1573" t="str">
            <v>181314-48-7</v>
          </cell>
          <cell r="C1573" t="str">
            <v>181314-48-7</v>
          </cell>
          <cell r="D1573"/>
          <cell r="E1573"/>
          <cell r="F1573"/>
          <cell r="G1573"/>
          <cell r="H1573" t="str">
            <v>Reaction prod. of 3-Hydroxy-5,7-di-tert-butylbenzofuran-2-one with o-xylene consisting of 5,7-d-tert.butyl-3-(2,3-dimethylphenyl)-(3H)-benzofuran-2-one (201815-03-4) (10 %) and 5-7-dI-tert.butyl-3-(3,4-dimethylphenyl)-(3H)-benzofurane (164391-52-0) (10 %)</v>
          </cell>
          <cell r="I1573" t="str">
            <v>5,7-BIS)1,1-DIMETHYLETHYL)-3-HYDROXY-2(3H)-BENZOFURANONE, REACTIONPRODUCTS WITH O-XYLENE
HP-136 (BASF)</v>
          </cell>
          <cell r="J1573"/>
          <cell r="K1573"/>
          <cell r="L1573"/>
          <cell r="M1573"/>
          <cell r="N1573"/>
          <cell r="O1573"/>
          <cell r="P1573"/>
          <cell r="Q1573"/>
          <cell r="R1573"/>
          <cell r="S1573"/>
          <cell r="T1573"/>
          <cell r="U1573"/>
          <cell r="V1573"/>
          <cell r="W1573"/>
          <cell r="X1573" t="str">
            <v>C24H30O2</v>
          </cell>
        </row>
        <row r="1574">
          <cell r="B1574" t="str">
            <v>18171-19-2</v>
          </cell>
          <cell r="C1574" t="str">
            <v>18171-19-2</v>
          </cell>
          <cell r="D1574"/>
          <cell r="E1574"/>
          <cell r="F1574"/>
          <cell r="G1574"/>
          <cell r="H1574" t="str">
            <v>Silane, 3-chloropropyl methyl dimethyloxy</v>
          </cell>
          <cell r="I1574" t="str">
            <v>3-Chloropropylmethyldimethyloxysilane</v>
          </cell>
          <cell r="J1574"/>
          <cell r="K1574" t="str">
            <v>Swiss ordinance</v>
          </cell>
          <cell r="L1574"/>
          <cell r="M1574"/>
          <cell r="N1574"/>
          <cell r="O1574"/>
          <cell r="P1574"/>
          <cell r="Q1574"/>
          <cell r="R1574"/>
          <cell r="S1574"/>
          <cell r="T1574"/>
          <cell r="U1574"/>
          <cell r="V1574"/>
          <cell r="W1574"/>
          <cell r="X1574" t="str">
            <v>C6H15ClO2Si</v>
          </cell>
        </row>
        <row r="1575">
          <cell r="B1575" t="str">
            <v>18173-74-5</v>
          </cell>
          <cell r="C1575" t="str">
            <v>18173-74-5</v>
          </cell>
          <cell r="D1575"/>
          <cell r="E1575"/>
          <cell r="F1575"/>
          <cell r="G1575"/>
          <cell r="H1575" t="str">
            <v>Silane, 2-methoxyethoxy trimethyl</v>
          </cell>
          <cell r="I1575" t="str">
            <v>Silane, (2-methoxyethoxy)trimethyl-</v>
          </cell>
          <cell r="J1575"/>
          <cell r="K1575" t="str">
            <v>Swiss ordinance</v>
          </cell>
          <cell r="L1575"/>
          <cell r="M1575"/>
          <cell r="N1575"/>
          <cell r="O1575"/>
          <cell r="P1575"/>
          <cell r="Q1575"/>
          <cell r="R1575"/>
          <cell r="S1575"/>
          <cell r="T1575"/>
          <cell r="U1575"/>
          <cell r="V1575"/>
          <cell r="W1575"/>
          <cell r="X1575" t="str">
            <v>C6H16O2Si</v>
          </cell>
        </row>
        <row r="1576">
          <cell r="B1576" t="str">
            <v>1817-68-1</v>
          </cell>
          <cell r="C1576" t="str">
            <v>1817-68-1</v>
          </cell>
          <cell r="D1576"/>
          <cell r="E1576">
            <v>0</v>
          </cell>
          <cell r="F1576"/>
          <cell r="G1576"/>
          <cell r="H1576" t="str">
            <v>2,6-DI(ALPHA-METHYL BENZYL)-4-METHYL PHENOL</v>
          </cell>
          <cell r="I1576" t="str">
            <v>2,6-DI(ALPHA-METHYL BENZYL)-4-METHYL PHENOL</v>
          </cell>
          <cell r="J1576"/>
          <cell r="K1576"/>
          <cell r="L1576"/>
          <cell r="M1576"/>
          <cell r="N1576"/>
          <cell r="O1576"/>
          <cell r="P1576"/>
          <cell r="Q1576"/>
          <cell r="R1576"/>
          <cell r="S1576"/>
          <cell r="T1576"/>
          <cell r="U1576"/>
          <cell r="V1576"/>
          <cell r="W1576"/>
          <cell r="X1576" t="str">
            <v>C23H24O</v>
          </cell>
        </row>
        <row r="1577">
          <cell r="B1577" t="str">
            <v>18209-60-4</v>
          </cell>
          <cell r="C1577" t="str">
            <v>18209-60-4</v>
          </cell>
          <cell r="D1577"/>
          <cell r="E1577"/>
          <cell r="F1577"/>
          <cell r="G1577"/>
          <cell r="H1577" t="str">
            <v>Silylamine, 1-chloro-N,N,1,1-tetramethyl-</v>
          </cell>
          <cell r="I1577"/>
          <cell r="J1577"/>
          <cell r="K1577" t="str">
            <v>Swiss ordinance</v>
          </cell>
          <cell r="L1577"/>
          <cell r="M1577"/>
          <cell r="N1577"/>
          <cell r="O1577"/>
          <cell r="P1577"/>
          <cell r="Q1577"/>
          <cell r="R1577"/>
          <cell r="S1577"/>
          <cell r="T1577"/>
          <cell r="U1577"/>
          <cell r="V1577"/>
          <cell r="W1577"/>
          <cell r="X1577" t="str">
            <v>C4H12ClNSi</v>
          </cell>
        </row>
        <row r="1578">
          <cell r="B1578" t="str">
            <v>182121-12-6</v>
          </cell>
          <cell r="C1578" t="str">
            <v>182121-12-6</v>
          </cell>
          <cell r="D1578"/>
          <cell r="E1578">
            <v>0</v>
          </cell>
          <cell r="F1578"/>
          <cell r="G1578"/>
          <cell r="H1578" t="str">
            <v>9,9-Di(methoxymethyl) fluorene</v>
          </cell>
          <cell r="I1578" t="str">
            <v>9,9-Bis(methoxymethyl)-9H-fluorene
9,9-Bis(methoxymethyl)fluorene</v>
          </cell>
          <cell r="J1578"/>
          <cell r="K1578"/>
          <cell r="L1578"/>
          <cell r="M1578"/>
          <cell r="N1578"/>
          <cell r="O1578"/>
          <cell r="P1578"/>
          <cell r="Q1578"/>
          <cell r="R1578"/>
          <cell r="S1578"/>
          <cell r="T1578"/>
          <cell r="U1578"/>
          <cell r="V1578"/>
          <cell r="W1578"/>
          <cell r="X1578" t="str">
            <v>C17H18O2</v>
          </cell>
        </row>
        <row r="1579">
          <cell r="B1579" t="str">
            <v>18254-13-2</v>
          </cell>
          <cell r="C1579" t="str">
            <v>18254-13-2</v>
          </cell>
          <cell r="D1579"/>
          <cell r="E1579"/>
          <cell r="F1579"/>
          <cell r="G1579"/>
          <cell r="H1579" t="str">
            <v>Phenol, 2,4,6-tris(.alpha.-methylbenzyl)-
Phenol, 2,4,6-tris(1-phenylethyl)-</v>
          </cell>
          <cell r="I1579" t="str">
            <v>Phenol, 2,4,6-tris(.alpha.-methylbenzyl)-; 
2,4,6-Tri(1-phenylethyl)phenol; 
2,4,6-Tristyrenatedphenol; 2,4,6-Tristyrylphenol; Tristyrenated phenol; Tristyrylphenol</v>
          </cell>
          <cell r="J1579"/>
          <cell r="K1579"/>
          <cell r="L1579"/>
          <cell r="M1579"/>
          <cell r="N1579"/>
          <cell r="O1579"/>
          <cell r="P1579"/>
          <cell r="Q1579"/>
          <cell r="R1579"/>
          <cell r="S1579"/>
          <cell r="T1579"/>
          <cell r="U1579"/>
          <cell r="V1579"/>
          <cell r="W1579"/>
          <cell r="X1579" t="str">
            <v>C30H30O</v>
          </cell>
        </row>
        <row r="1580">
          <cell r="B1580" t="str">
            <v>1825-62-3</v>
          </cell>
          <cell r="C1580" t="str">
            <v>1825-62-3</v>
          </cell>
          <cell r="D1580"/>
          <cell r="E1580"/>
          <cell r="F1580"/>
          <cell r="G1580"/>
          <cell r="H1580" t="str">
            <v>Silane, ethoxytrimethyl-</v>
          </cell>
          <cell r="I1580"/>
          <cell r="J1580"/>
          <cell r="K1580" t="str">
            <v>Swiss ordinance</v>
          </cell>
          <cell r="L1580"/>
          <cell r="M1580"/>
          <cell r="N1580"/>
          <cell r="O1580"/>
          <cell r="P1580"/>
          <cell r="Q1580"/>
          <cell r="R1580"/>
          <cell r="S1580"/>
          <cell r="T1580"/>
          <cell r="U1580"/>
          <cell r="V1580"/>
          <cell r="W1580"/>
          <cell r="X1580" t="str">
            <v>C5H14OSi</v>
          </cell>
        </row>
        <row r="1581">
          <cell r="B1581" t="str">
            <v>18268-70-7</v>
          </cell>
          <cell r="C1581" t="str">
            <v>18268-70-7</v>
          </cell>
          <cell r="D1581"/>
          <cell r="E1581"/>
          <cell r="F1581"/>
          <cell r="G1581"/>
          <cell r="H1581" t="str">
            <v>Tetraethyleneglycol bis(2-ethylhexanoate)</v>
          </cell>
          <cell r="I1581" t="str">
            <v>TETRAETHYLENE GLYCOL DI-(2-ETHYLHEXOATE)</v>
          </cell>
          <cell r="J1581"/>
          <cell r="K1581"/>
          <cell r="L1581"/>
          <cell r="M1581"/>
          <cell r="N1581"/>
          <cell r="O1581"/>
          <cell r="P1581"/>
          <cell r="Q1581"/>
          <cell r="R1581"/>
          <cell r="S1581"/>
          <cell r="T1581"/>
          <cell r="U1581"/>
          <cell r="V1581"/>
          <cell r="W1581"/>
          <cell r="X1581" t="str">
            <v>C24H46O7</v>
          </cell>
        </row>
        <row r="1582">
          <cell r="B1582" t="str">
            <v>18282-10-5</v>
          </cell>
          <cell r="C1582" t="str">
            <v>18282-10-5</v>
          </cell>
          <cell r="D1582"/>
          <cell r="E1582"/>
          <cell r="F1582"/>
          <cell r="G1582"/>
          <cell r="H1582" t="str">
            <v>Tin oxide, (SnO2)</v>
          </cell>
          <cell r="I1582"/>
          <cell r="J1582"/>
          <cell r="K1582" t="str">
            <v>Swiss ordinance</v>
          </cell>
          <cell r="L1582"/>
          <cell r="M1582"/>
          <cell r="N1582"/>
          <cell r="O1582"/>
          <cell r="P1582"/>
          <cell r="Q1582"/>
          <cell r="R1582"/>
          <cell r="S1582"/>
          <cell r="T1582"/>
          <cell r="U1582"/>
          <cell r="V1582"/>
          <cell r="W1582"/>
          <cell r="X1582" t="str">
            <v>O2Sn</v>
          </cell>
        </row>
        <row r="1583">
          <cell r="B1583" t="str">
            <v>18299-85-9</v>
          </cell>
          <cell r="C1583" t="str">
            <v>18299-85-9</v>
          </cell>
          <cell r="D1583"/>
          <cell r="E1583"/>
          <cell r="F1583"/>
          <cell r="G1583"/>
          <cell r="H1583" t="str">
            <v>Acrylic acid, docosyl ester</v>
          </cell>
          <cell r="I1583"/>
          <cell r="J1583"/>
          <cell r="K1583"/>
          <cell r="L1583"/>
          <cell r="M1583"/>
          <cell r="N1583"/>
          <cell r="O1583"/>
          <cell r="P1583"/>
          <cell r="Q1583"/>
          <cell r="R1583"/>
          <cell r="S1583"/>
          <cell r="T1583"/>
          <cell r="U1583"/>
          <cell r="V1583"/>
          <cell r="W1583"/>
          <cell r="X1583" t="str">
            <v>C25H48O2</v>
          </cell>
        </row>
        <row r="1584">
          <cell r="B1584" t="str">
            <v>1830-78-0</v>
          </cell>
          <cell r="C1584" t="str">
            <v>1830-78-0</v>
          </cell>
          <cell r="D1584"/>
          <cell r="E1584">
            <v>0</v>
          </cell>
          <cell r="F1584"/>
          <cell r="G1584"/>
          <cell r="H1584" t="str">
            <v>2-Hydroxy-1,3-propanediyl bismethacrylate</v>
          </cell>
          <cell r="I1584" t="str">
            <v>2-Propenoic acid, 2-methyl-, 2-hydroxy-1,3-propanediyl ester</v>
          </cell>
          <cell r="J1584"/>
          <cell r="K1584"/>
          <cell r="L1584"/>
          <cell r="M1584"/>
          <cell r="N1584"/>
          <cell r="O1584"/>
          <cell r="P1584"/>
          <cell r="Q1584"/>
          <cell r="R1584"/>
          <cell r="S1584"/>
          <cell r="T1584"/>
          <cell r="U1584"/>
          <cell r="V1584"/>
          <cell r="W1584"/>
          <cell r="X1584" t="str">
            <v>C11H16O5</v>
          </cell>
        </row>
        <row r="1585">
          <cell r="B1585" t="str">
            <v>1838-08-0</v>
          </cell>
          <cell r="C1585" t="str">
            <v>1838-08-0</v>
          </cell>
          <cell r="D1585"/>
          <cell r="E1585"/>
          <cell r="F1585"/>
          <cell r="G1585"/>
          <cell r="H1585" t="str">
            <v>OCTADECYLAMMONIUM CHLORIDE</v>
          </cell>
          <cell r="I1585" t="str">
            <v>OCTADECYLAMMONIUM CHLORIDE</v>
          </cell>
          <cell r="J1585"/>
          <cell r="K1585"/>
          <cell r="L1585"/>
          <cell r="M1585"/>
          <cell r="N1585"/>
          <cell r="O1585"/>
          <cell r="P1585"/>
          <cell r="Q1585"/>
          <cell r="R1585"/>
          <cell r="S1585"/>
          <cell r="T1585"/>
          <cell r="U1585"/>
          <cell r="V1585"/>
          <cell r="W1585"/>
          <cell r="X1585" t="str">
            <v>C18H40ClN</v>
          </cell>
        </row>
        <row r="1586">
          <cell r="B1586" t="str">
            <v>18407-07-3</v>
          </cell>
          <cell r="C1586" t="str">
            <v>18407-07-3</v>
          </cell>
          <cell r="D1586"/>
          <cell r="E1586"/>
          <cell r="F1586"/>
          <cell r="G1586"/>
          <cell r="H1586" t="str">
            <v>Silane, dichlorododecylmethyl-</v>
          </cell>
          <cell r="I1586"/>
          <cell r="J1586"/>
          <cell r="K1586"/>
          <cell r="L1586"/>
          <cell r="M1586"/>
          <cell r="N1586"/>
          <cell r="O1586"/>
          <cell r="P1586"/>
          <cell r="Q1586"/>
          <cell r="R1586"/>
          <cell r="S1586"/>
          <cell r="T1586"/>
          <cell r="U1586"/>
          <cell r="V1586"/>
          <cell r="W1586"/>
          <cell r="X1586" t="str">
            <v>C13H28Cl2Si</v>
          </cell>
        </row>
        <row r="1587">
          <cell r="B1587" t="str">
            <v>1843-03-4</v>
          </cell>
          <cell r="C1587" t="str">
            <v>1843-03-4</v>
          </cell>
          <cell r="D1587"/>
          <cell r="E1587">
            <v>0</v>
          </cell>
          <cell r="F1587"/>
          <cell r="G1587"/>
          <cell r="H1587" t="str">
            <v>1,1,3-Tris(2-methyl-4-hydroxy-5-tert-butylphenyl) butane</v>
          </cell>
          <cell r="I1587"/>
          <cell r="J1587"/>
          <cell r="K1587" t="str">
            <v>Antioxydant</v>
          </cell>
          <cell r="L1587"/>
          <cell r="M1587"/>
          <cell r="N1587"/>
          <cell r="O1587"/>
          <cell r="P1587"/>
          <cell r="Q1587"/>
          <cell r="R1587"/>
          <cell r="S1587"/>
          <cell r="T1587"/>
          <cell r="U1587">
            <v>1302</v>
          </cell>
          <cell r="V1587"/>
          <cell r="W1587">
            <v>1</v>
          </cell>
          <cell r="X1587" t="str">
            <v>C37H52O3</v>
          </cell>
        </row>
        <row r="1588">
          <cell r="B1588" t="str">
            <v>1843-03-4</v>
          </cell>
          <cell r="C1588" t="str">
            <v>1843-03-4</v>
          </cell>
          <cell r="D1588"/>
          <cell r="E1588">
            <v>0</v>
          </cell>
          <cell r="F1588"/>
          <cell r="G1588"/>
          <cell r="H1588" t="str">
            <v>1,1,3-Tris(2-methyl-4-hydroxy-5-tert-butylphenyl) butane</v>
          </cell>
          <cell r="I1588" t="str">
            <v>1,1,3-TRIS(5-TERT-BUTYL-4-HYDROXY-2-METHYLPHENYL)BUTANE</v>
          </cell>
          <cell r="J1588"/>
          <cell r="K1588"/>
          <cell r="L1588"/>
          <cell r="M1588"/>
          <cell r="N1588"/>
          <cell r="O1588"/>
          <cell r="P1588"/>
          <cell r="Q1588"/>
          <cell r="R1588"/>
          <cell r="S1588"/>
          <cell r="T1588"/>
          <cell r="U1588"/>
          <cell r="V1588"/>
          <cell r="W1588"/>
          <cell r="X1588" t="str">
            <v>C37H52O3</v>
          </cell>
        </row>
        <row r="1589">
          <cell r="B1589" t="str">
            <v>1844-01-5</v>
          </cell>
          <cell r="C1589" t="e">
            <v>#N/A</v>
          </cell>
          <cell r="D1589"/>
          <cell r="E1589"/>
          <cell r="F1589"/>
          <cell r="G1589"/>
          <cell r="H1589" t="str">
            <v>Bisphenol BP</v>
          </cell>
          <cell r="I1589" t="str">
            <v>Dihydroxytetraphenylmethane</v>
          </cell>
          <cell r="J1589" t="str">
            <v>BPBP</v>
          </cell>
          <cell r="K1589" t="str">
            <v>Bisphenol</v>
          </cell>
          <cell r="L1589"/>
          <cell r="M1589"/>
          <cell r="N1589"/>
          <cell r="O1589"/>
          <cell r="P1589"/>
          <cell r="Q1589"/>
          <cell r="R1589"/>
          <cell r="S1589"/>
          <cell r="T1589"/>
          <cell r="U1589">
            <v>1172</v>
          </cell>
          <cell r="V1589"/>
          <cell r="W1589"/>
          <cell r="X1589" t="str">
            <v>C25H20O2</v>
          </cell>
        </row>
        <row r="1590">
          <cell r="B1590" t="str">
            <v>1844-09-3</v>
          </cell>
          <cell r="C1590" t="str">
            <v>1844-09-3</v>
          </cell>
          <cell r="D1590"/>
          <cell r="E1590"/>
          <cell r="F1590"/>
          <cell r="G1590"/>
          <cell r="H1590" t="str">
            <v>Dioctadecyl monosulphide</v>
          </cell>
          <cell r="I1590"/>
          <cell r="J1590"/>
          <cell r="K1590"/>
          <cell r="L1590"/>
          <cell r="M1590"/>
          <cell r="N1590"/>
          <cell r="O1590"/>
          <cell r="P1590"/>
          <cell r="Q1590"/>
          <cell r="R1590"/>
          <cell r="S1590"/>
          <cell r="T1590"/>
          <cell r="U1590"/>
          <cell r="V1590"/>
          <cell r="W1590"/>
          <cell r="X1590" t="str">
            <v>C36H74S</v>
          </cell>
        </row>
        <row r="1591">
          <cell r="B1591" t="str">
            <v>18441-77-5</v>
          </cell>
          <cell r="C1591" t="str">
            <v>18441-77-5</v>
          </cell>
          <cell r="D1591"/>
          <cell r="E1591">
            <v>0</v>
          </cell>
          <cell r="F1591"/>
          <cell r="G1591"/>
          <cell r="H1591" t="str">
            <v>1-Aza-2-silacyclopentane, 1-(2-aminoethyl)-2-methoxy-2,4-dimethyl-</v>
          </cell>
          <cell r="I1591"/>
          <cell r="J1591"/>
          <cell r="K1591" t="str">
            <v>Swiss ordinance</v>
          </cell>
          <cell r="L1591"/>
          <cell r="M1591"/>
          <cell r="N1591"/>
          <cell r="O1591"/>
          <cell r="P1591"/>
          <cell r="Q1591"/>
          <cell r="R1591"/>
          <cell r="S1591"/>
          <cell r="T1591"/>
          <cell r="U1591"/>
          <cell r="V1591"/>
          <cell r="W1591"/>
          <cell r="X1591" t="str">
            <v>C8H20N2OSi</v>
          </cell>
        </row>
        <row r="1592">
          <cell r="B1592" t="str">
            <v>1847-55-8</v>
          </cell>
          <cell r="C1592" t="str">
            <v>1847-55-8</v>
          </cell>
          <cell r="D1592"/>
          <cell r="E1592"/>
          <cell r="F1592"/>
          <cell r="G1592"/>
          <cell r="H1592" t="str">
            <v>SODIUM OLEYL SULFATE</v>
          </cell>
          <cell r="I1592" t="str">
            <v>SODIUM OLEYL SULFATE</v>
          </cell>
          <cell r="J1592"/>
          <cell r="K1592"/>
          <cell r="L1592"/>
          <cell r="M1592"/>
          <cell r="N1592"/>
          <cell r="O1592"/>
          <cell r="P1592"/>
          <cell r="Q1592"/>
          <cell r="R1592"/>
          <cell r="S1592"/>
          <cell r="T1592"/>
          <cell r="U1592"/>
          <cell r="V1592"/>
          <cell r="W1592"/>
          <cell r="X1592" t="str">
            <v>C18H35NaO4S</v>
          </cell>
        </row>
        <row r="1593">
          <cell r="B1593" t="str">
            <v>18479-57-7</v>
          </cell>
          <cell r="C1593" t="str">
            <v>18479-57-7</v>
          </cell>
          <cell r="D1593"/>
          <cell r="E1593">
            <v>0</v>
          </cell>
          <cell r="F1593"/>
          <cell r="G1593"/>
          <cell r="H1593" t="str">
            <v>2-Octanol, 2,6-dimethyl-</v>
          </cell>
          <cell r="I1593"/>
          <cell r="J1593"/>
          <cell r="K1593" t="str">
            <v>Swiss ordinance</v>
          </cell>
          <cell r="L1593"/>
          <cell r="M1593"/>
          <cell r="N1593"/>
          <cell r="O1593"/>
          <cell r="P1593"/>
          <cell r="Q1593"/>
          <cell r="R1593"/>
          <cell r="S1593"/>
          <cell r="T1593"/>
          <cell r="U1593"/>
          <cell r="V1593"/>
          <cell r="W1593"/>
          <cell r="X1593" t="str">
            <v>C10H22O</v>
          </cell>
        </row>
        <row r="1594">
          <cell r="B1594" t="str">
            <v>18491-15-1</v>
          </cell>
          <cell r="C1594" t="str">
            <v>18491-15-1</v>
          </cell>
          <cell r="D1594"/>
          <cell r="E1594"/>
          <cell r="F1594"/>
          <cell r="G1594"/>
          <cell r="H1594" t="str">
            <v>Propanoic acid, 2-methyl, 3-hydroxy-2,2-dimethyl-1-(1-methylethyl)propyl</v>
          </cell>
          <cell r="I1594" t="str">
            <v>1-Hydroxy-2,2,4-trimethylpentan-3-yl 2-methylpropanoate
Texanol isomer</v>
          </cell>
          <cell r="J1594"/>
          <cell r="K1594"/>
          <cell r="L1594"/>
          <cell r="M1594"/>
          <cell r="N1594"/>
          <cell r="O1594"/>
          <cell r="P1594"/>
          <cell r="Q1594"/>
          <cell r="R1594"/>
          <cell r="S1594"/>
          <cell r="T1594"/>
          <cell r="U1594"/>
          <cell r="V1594"/>
          <cell r="W1594"/>
          <cell r="X1594" t="str">
            <v>C12H24O3</v>
          </cell>
        </row>
        <row r="1595">
          <cell r="B1595" t="str">
            <v>1852-04-6</v>
          </cell>
          <cell r="C1595" t="str">
            <v>1852-04-6</v>
          </cell>
          <cell r="D1595"/>
          <cell r="E1595"/>
          <cell r="F1595"/>
          <cell r="G1595"/>
          <cell r="H1595" t="str">
            <v>Undecanedioic acid</v>
          </cell>
          <cell r="I1595"/>
          <cell r="J1595"/>
          <cell r="K1595"/>
          <cell r="L1595"/>
          <cell r="M1595"/>
          <cell r="N1595"/>
          <cell r="O1595"/>
          <cell r="P1595"/>
          <cell r="Q1595"/>
          <cell r="R1595"/>
          <cell r="S1595"/>
          <cell r="T1595"/>
          <cell r="U1595"/>
          <cell r="V1595"/>
          <cell r="W1595"/>
          <cell r="X1595" t="str">
            <v>C11H20O4</v>
          </cell>
        </row>
        <row r="1596">
          <cell r="B1596" t="str">
            <v>1852-16-0</v>
          </cell>
          <cell r="C1596" t="str">
            <v>1852-16-0</v>
          </cell>
          <cell r="D1596"/>
          <cell r="E1596"/>
          <cell r="F1596"/>
          <cell r="G1596"/>
          <cell r="H1596" t="str">
            <v>N-(Butoxymethyl)acrylamide</v>
          </cell>
          <cell r="I1596" t="str">
            <v>N-(butoxymethyl) acrylamide
2-Propenamide, N-(butoxymethyl)-</v>
          </cell>
          <cell r="J1596"/>
          <cell r="K1596"/>
          <cell r="L1596"/>
          <cell r="M1596"/>
          <cell r="N1596"/>
          <cell r="O1596"/>
          <cell r="P1596"/>
          <cell r="Q1596"/>
          <cell r="R1596"/>
          <cell r="S1596"/>
          <cell r="T1596"/>
          <cell r="U1596"/>
          <cell r="V1596"/>
          <cell r="W1596"/>
          <cell r="X1596" t="str">
            <v>C8H15NO2</v>
          </cell>
        </row>
        <row r="1597">
          <cell r="B1597" t="str">
            <v>1852-17-1</v>
          </cell>
          <cell r="C1597" t="str">
            <v>1852-17-1</v>
          </cell>
          <cell r="D1597"/>
          <cell r="E1597">
            <v>0</v>
          </cell>
          <cell r="F1597"/>
          <cell r="G1597"/>
          <cell r="H1597" t="str">
            <v>2(1H)-Pyrimidinone, tetrahydro-</v>
          </cell>
          <cell r="I1597"/>
          <cell r="J1597"/>
          <cell r="K1597" t="str">
            <v>Swiss ordinance</v>
          </cell>
          <cell r="L1597"/>
          <cell r="M1597"/>
          <cell r="N1597"/>
          <cell r="O1597"/>
          <cell r="P1597"/>
          <cell r="Q1597"/>
          <cell r="R1597"/>
          <cell r="S1597"/>
          <cell r="T1597"/>
          <cell r="U1597"/>
          <cell r="V1597"/>
          <cell r="W1597"/>
          <cell r="X1597" t="str">
            <v>C4H8N2O</v>
          </cell>
        </row>
        <row r="1598">
          <cell r="B1598" t="str">
            <v>1854-26-8</v>
          </cell>
          <cell r="C1598" t="str">
            <v>1854-26-8</v>
          </cell>
          <cell r="D1598"/>
          <cell r="E1598">
            <v>0</v>
          </cell>
          <cell r="F1598"/>
          <cell r="G1598"/>
          <cell r="H1598" t="str">
            <v>2-Imidazolidinone, 4,5-dihydroxy-</v>
          </cell>
          <cell r="I1598"/>
          <cell r="J1598"/>
          <cell r="K1598"/>
          <cell r="L1598"/>
          <cell r="M1598"/>
          <cell r="N1598"/>
          <cell r="O1598"/>
          <cell r="P1598"/>
          <cell r="Q1598"/>
          <cell r="R1598"/>
          <cell r="S1598"/>
          <cell r="T1598"/>
          <cell r="U1598"/>
          <cell r="V1598"/>
          <cell r="W1598"/>
          <cell r="X1598" t="str">
            <v>C5H10N2O5</v>
          </cell>
        </row>
        <row r="1599">
          <cell r="B1599" t="str">
            <v>1855-09-0</v>
          </cell>
          <cell r="C1599" t="str">
            <v>1855-09-0</v>
          </cell>
          <cell r="D1599"/>
          <cell r="E1599">
            <v>0</v>
          </cell>
          <cell r="F1599"/>
          <cell r="G1599"/>
          <cell r="H1599" t="str">
            <v>1,2-Propanediol, 1-phenyl-</v>
          </cell>
          <cell r="I1599"/>
          <cell r="J1599"/>
          <cell r="K1599" t="str">
            <v>Swiss ordinance</v>
          </cell>
          <cell r="L1599"/>
          <cell r="M1599"/>
          <cell r="N1599"/>
          <cell r="O1599"/>
          <cell r="P1599"/>
          <cell r="Q1599"/>
          <cell r="R1599"/>
          <cell r="S1599"/>
          <cell r="T1599"/>
          <cell r="U1599"/>
          <cell r="V1599"/>
          <cell r="W1599"/>
          <cell r="X1599" t="str">
            <v>C9H12O2</v>
          </cell>
        </row>
        <row r="1600">
          <cell r="B1600" t="str">
            <v>18586-39-5</v>
          </cell>
          <cell r="C1600" t="str">
            <v>18586-39-5</v>
          </cell>
          <cell r="D1600"/>
          <cell r="E1600"/>
          <cell r="F1600"/>
          <cell r="G1600"/>
          <cell r="H1600" t="str">
            <v>Phosphine, diphenyl [2-(triethoxysilyl)ethyl]-</v>
          </cell>
          <cell r="I1600"/>
          <cell r="J1600"/>
          <cell r="K1600"/>
          <cell r="L1600"/>
          <cell r="M1600"/>
          <cell r="N1600"/>
          <cell r="O1600"/>
          <cell r="P1600"/>
          <cell r="Q1600"/>
          <cell r="R1600"/>
          <cell r="S1600"/>
          <cell r="T1600"/>
          <cell r="U1600"/>
          <cell r="V1600"/>
          <cell r="W1600"/>
          <cell r="X1600" t="str">
            <v>C20H29O3PSi</v>
          </cell>
        </row>
        <row r="1601">
          <cell r="B1601" t="str">
            <v>18600-59-4</v>
          </cell>
          <cell r="C1601" t="str">
            <v>18600-59-4</v>
          </cell>
          <cell r="D1601"/>
          <cell r="E1601">
            <v>0</v>
          </cell>
          <cell r="F1601"/>
          <cell r="G1601"/>
          <cell r="H1601" t="str">
            <v>2,2’-(1,4-Phenylene)bis[4H-3,1-benzoxazin-4-one]</v>
          </cell>
          <cell r="I1601" t="str">
            <v>2,2’-(1,4-Phenylene) bis[4H-3,1-benzoxazin-4-one]
Cyasorb UV-3638</v>
          </cell>
          <cell r="J1601"/>
          <cell r="K1601"/>
          <cell r="L1601"/>
          <cell r="M1601"/>
          <cell r="N1601"/>
          <cell r="O1601"/>
          <cell r="P1601"/>
          <cell r="Q1601"/>
          <cell r="R1601"/>
          <cell r="S1601"/>
          <cell r="T1601"/>
          <cell r="U1601"/>
          <cell r="V1601"/>
          <cell r="W1601"/>
          <cell r="X1601" t="str">
            <v>C22H12N2O4</v>
          </cell>
        </row>
        <row r="1602">
          <cell r="B1602" t="str">
            <v>1860-26-0</v>
          </cell>
          <cell r="C1602" t="str">
            <v>1860-26-0</v>
          </cell>
          <cell r="D1602"/>
          <cell r="E1602"/>
          <cell r="F1602"/>
          <cell r="G1602"/>
          <cell r="H1602" t="str">
            <v>Trihexylamine, 2,2',2''-triethyl-</v>
          </cell>
          <cell r="I1602"/>
          <cell r="J1602"/>
          <cell r="K1602"/>
          <cell r="L1602"/>
          <cell r="M1602"/>
          <cell r="N1602"/>
          <cell r="O1602"/>
          <cell r="P1602"/>
          <cell r="Q1602"/>
          <cell r="R1602"/>
          <cell r="S1602"/>
          <cell r="T1602"/>
          <cell r="U1602"/>
          <cell r="V1602"/>
          <cell r="W1602"/>
          <cell r="X1602" t="str">
            <v>C24H51N</v>
          </cell>
        </row>
        <row r="1603">
          <cell r="B1603" t="str">
            <v>1863-63-4</v>
          </cell>
          <cell r="C1603" t="str">
            <v>1863-63-4</v>
          </cell>
          <cell r="D1603"/>
          <cell r="E1603"/>
          <cell r="F1603"/>
          <cell r="G1603"/>
          <cell r="H1603" t="str">
            <v>Ammonium benzoate</v>
          </cell>
          <cell r="I1603"/>
          <cell r="J1603"/>
          <cell r="K1603"/>
          <cell r="L1603"/>
          <cell r="M1603"/>
          <cell r="N1603"/>
          <cell r="O1603"/>
          <cell r="P1603"/>
          <cell r="Q1603"/>
          <cell r="R1603"/>
          <cell r="S1603"/>
          <cell r="T1603"/>
          <cell r="U1603"/>
          <cell r="V1603"/>
          <cell r="W1603"/>
          <cell r="X1603" t="str">
            <v>C7H9NO2</v>
          </cell>
        </row>
        <row r="1604">
          <cell r="B1604" t="str">
            <v>18641-57-1</v>
          </cell>
          <cell r="C1604" t="str">
            <v>18641-57-1</v>
          </cell>
          <cell r="D1604"/>
          <cell r="E1604"/>
          <cell r="F1604"/>
          <cell r="G1604"/>
          <cell r="H1604" t="str">
            <v>Glycerol tribehenate</v>
          </cell>
          <cell r="I1604"/>
          <cell r="J1604"/>
          <cell r="K1604"/>
          <cell r="L1604"/>
          <cell r="M1604"/>
          <cell r="N1604"/>
          <cell r="O1604"/>
          <cell r="P1604"/>
          <cell r="Q1604"/>
          <cell r="R1604"/>
          <cell r="S1604"/>
          <cell r="T1604"/>
          <cell r="U1604"/>
          <cell r="V1604"/>
          <cell r="W1604"/>
          <cell r="X1604" t="str">
            <v>C69H134O6</v>
          </cell>
        </row>
        <row r="1605">
          <cell r="B1605" t="str">
            <v>1879-09-0</v>
          </cell>
          <cell r="C1605" t="str">
            <v>1879-09-0</v>
          </cell>
          <cell r="D1605"/>
          <cell r="E1605">
            <v>0</v>
          </cell>
          <cell r="F1605"/>
          <cell r="G1605"/>
          <cell r="H1605" t="str">
            <v>2,4-Dimethyl-6-tert-butyl phenol</v>
          </cell>
          <cell r="I1605" t="str">
            <v>Topanol A
2,4-Dimethyl-6-tertiobutylphenol</v>
          </cell>
          <cell r="J1605"/>
          <cell r="K1605"/>
          <cell r="L1605"/>
          <cell r="M1605"/>
          <cell r="N1605"/>
          <cell r="O1605"/>
          <cell r="P1605"/>
          <cell r="Q1605"/>
          <cell r="R1605"/>
          <cell r="S1605"/>
          <cell r="T1605"/>
          <cell r="U1605"/>
          <cell r="V1605"/>
          <cell r="W1605"/>
          <cell r="X1605" t="str">
            <v>C12H18O</v>
          </cell>
        </row>
        <row r="1606">
          <cell r="B1606" t="str">
            <v>1885-29-6</v>
          </cell>
          <cell r="C1606" t="str">
            <v>1885-29-6</v>
          </cell>
          <cell r="D1606"/>
          <cell r="E1606"/>
          <cell r="F1606"/>
          <cell r="G1606"/>
          <cell r="H1606" t="str">
            <v>Anthranilonitrile</v>
          </cell>
          <cell r="I1606"/>
          <cell r="J1606"/>
          <cell r="K1606" t="str">
            <v>Swiss ordinance</v>
          </cell>
          <cell r="L1606"/>
          <cell r="M1606"/>
          <cell r="N1606"/>
          <cell r="O1606"/>
          <cell r="P1606"/>
          <cell r="Q1606"/>
          <cell r="R1606"/>
          <cell r="S1606"/>
          <cell r="T1606"/>
          <cell r="U1606"/>
          <cell r="V1606"/>
          <cell r="W1606"/>
          <cell r="X1606" t="str">
            <v>C7H6N2</v>
          </cell>
        </row>
        <row r="1607">
          <cell r="B1607" t="str">
            <v>1888-94-4</v>
          </cell>
          <cell r="C1607" t="str">
            <v>1888-94-4</v>
          </cell>
          <cell r="D1607"/>
          <cell r="E1607"/>
          <cell r="F1607"/>
          <cell r="G1607"/>
          <cell r="H1607" t="str">
            <v>Methacrylic acid, 2-chloroethyl ester</v>
          </cell>
          <cell r="I1607"/>
          <cell r="J1607"/>
          <cell r="K1607"/>
          <cell r="L1607"/>
          <cell r="M1607"/>
          <cell r="N1607"/>
          <cell r="O1607"/>
          <cell r="P1607"/>
          <cell r="Q1607"/>
          <cell r="R1607"/>
          <cell r="S1607"/>
          <cell r="T1607"/>
          <cell r="U1607"/>
          <cell r="V1607"/>
          <cell r="W1607"/>
          <cell r="X1607" t="str">
            <v>C6H9ClO2</v>
          </cell>
        </row>
        <row r="1608">
          <cell r="B1608" t="str">
            <v>1889-67-4</v>
          </cell>
          <cell r="C1608" t="str">
            <v>1889-67-4</v>
          </cell>
          <cell r="D1608"/>
          <cell r="E1608">
            <v>0</v>
          </cell>
          <cell r="F1608"/>
          <cell r="G1608"/>
          <cell r="H1608" t="str">
            <v>2,3-Dimethyl-2,3-diphenylbutane</v>
          </cell>
          <cell r="I1608" t="str">
            <v>Dicumene
Benzene,1,1'-(1,1,2,2-tetramethyl-1,2-ethanediyl)bis-
(1,1,2-TRIMETHYL 2-PHENYL PROPYL) BENZENE
Perkadox 30 (AkzoNobel)</v>
          </cell>
          <cell r="J1608"/>
          <cell r="K1608"/>
          <cell r="L1608"/>
          <cell r="M1608"/>
          <cell r="N1608"/>
          <cell r="O1608"/>
          <cell r="P1608"/>
          <cell r="Q1608"/>
          <cell r="R1608"/>
          <cell r="S1608"/>
          <cell r="T1608"/>
          <cell r="U1608"/>
          <cell r="V1608"/>
          <cell r="W1608"/>
          <cell r="X1608" t="str">
            <v>C18H22</v>
          </cell>
        </row>
        <row r="1609">
          <cell r="B1609" t="str">
            <v>18917-89-0</v>
          </cell>
          <cell r="C1609" t="str">
            <v>18917-89-0</v>
          </cell>
          <cell r="D1609"/>
          <cell r="E1609"/>
          <cell r="F1609"/>
          <cell r="G1609"/>
          <cell r="H1609" t="str">
            <v>MAGNESIUM SALICYLATE</v>
          </cell>
          <cell r="I1609"/>
          <cell r="J1609"/>
          <cell r="K1609"/>
          <cell r="L1609"/>
          <cell r="M1609"/>
          <cell r="N1609"/>
          <cell r="O1609"/>
          <cell r="P1609"/>
          <cell r="Q1609"/>
          <cell r="R1609"/>
          <cell r="S1609"/>
          <cell r="T1609"/>
          <cell r="U1609"/>
          <cell r="V1609"/>
          <cell r="W1609"/>
          <cell r="X1609" t="str">
            <v>C14H10MgO6</v>
          </cell>
        </row>
        <row r="1610">
          <cell r="B1610" t="str">
            <v>1893-52-3</v>
          </cell>
          <cell r="C1610" t="str">
            <v>1893-52-3</v>
          </cell>
          <cell r="D1610"/>
          <cell r="E1610"/>
          <cell r="F1610"/>
          <cell r="G1610"/>
          <cell r="H1610" t="str">
            <v>Propenoic acid, 2-[ethyl[(tridecafluorohexyl)sulfonyl]amino]ethyl ester</v>
          </cell>
          <cell r="I1610"/>
          <cell r="J1610"/>
          <cell r="K1610"/>
          <cell r="L1610"/>
          <cell r="M1610"/>
          <cell r="N1610"/>
          <cell r="O1610"/>
          <cell r="P1610"/>
          <cell r="Q1610"/>
          <cell r="R1610"/>
          <cell r="S1610"/>
          <cell r="T1610"/>
          <cell r="U1610"/>
          <cell r="V1610"/>
          <cell r="W1610"/>
          <cell r="X1610" t="str">
            <v>C13H12F13NO4S</v>
          </cell>
        </row>
        <row r="1611">
          <cell r="B1611" t="str">
            <v>18964-53-9</v>
          </cell>
          <cell r="C1611" t="str">
            <v>18964-53-9</v>
          </cell>
          <cell r="D1611"/>
          <cell r="E1611">
            <v>0</v>
          </cell>
          <cell r="F1611"/>
          <cell r="G1611"/>
          <cell r="H1611" t="str">
            <v xml:space="preserve">1-Hexene, 2,4,6-triphenyl </v>
          </cell>
          <cell r="I1611" t="str">
            <v>2,4,6-Triphenyl 1-hexene</v>
          </cell>
          <cell r="J1611"/>
          <cell r="K1611"/>
          <cell r="L1611"/>
          <cell r="M1611"/>
          <cell r="N1611"/>
          <cell r="O1611"/>
          <cell r="P1611"/>
          <cell r="Q1611"/>
          <cell r="R1611"/>
          <cell r="S1611"/>
          <cell r="T1611"/>
          <cell r="U1611"/>
          <cell r="V1611"/>
          <cell r="W1611"/>
          <cell r="X1611" t="str">
            <v>C24H24</v>
          </cell>
        </row>
        <row r="1612">
          <cell r="B1612" t="str">
            <v>18996-35-5</v>
          </cell>
          <cell r="C1612" t="str">
            <v>18996-35-5</v>
          </cell>
          <cell r="D1612"/>
          <cell r="E1612"/>
          <cell r="F1612"/>
          <cell r="G1612"/>
          <cell r="H1612" t="str">
            <v>MONOSODIUM CITRATE</v>
          </cell>
          <cell r="I1612" t="str">
            <v>MONOSODIUM CITRATE</v>
          </cell>
          <cell r="J1612"/>
          <cell r="K1612"/>
          <cell r="L1612"/>
          <cell r="M1612"/>
          <cell r="N1612"/>
          <cell r="O1612"/>
          <cell r="P1612"/>
          <cell r="Q1612"/>
          <cell r="R1612"/>
          <cell r="S1612"/>
          <cell r="T1612"/>
          <cell r="U1612"/>
          <cell r="V1612"/>
          <cell r="W1612"/>
          <cell r="X1612" t="str">
            <v>C6H7NaO7</v>
          </cell>
        </row>
        <row r="1613">
          <cell r="B1613" t="str">
            <v>1907-65-9</v>
          </cell>
          <cell r="C1613" t="str">
            <v>1907-65-9</v>
          </cell>
          <cell r="D1613"/>
          <cell r="E1613"/>
          <cell r="F1613"/>
          <cell r="G1613"/>
          <cell r="H1613" t="str">
            <v>N-Butyl-p-toluenesulphonamide</v>
          </cell>
          <cell r="I1613"/>
          <cell r="J1613"/>
          <cell r="K1613"/>
          <cell r="L1613"/>
          <cell r="M1613"/>
          <cell r="N1613"/>
          <cell r="O1613"/>
          <cell r="P1613"/>
          <cell r="Q1613"/>
          <cell r="R1613"/>
          <cell r="S1613"/>
          <cell r="T1613"/>
          <cell r="U1613"/>
          <cell r="V1613"/>
          <cell r="W1613"/>
          <cell r="X1613" t="str">
            <v>C11H17NO2S</v>
          </cell>
        </row>
        <row r="1614">
          <cell r="B1614" t="str">
            <v>19089-47-5</v>
          </cell>
          <cell r="C1614" t="str">
            <v>19089-47-5</v>
          </cell>
          <cell r="D1614"/>
          <cell r="E1614">
            <v>0</v>
          </cell>
          <cell r="F1614"/>
          <cell r="G1614"/>
          <cell r="H1614" t="str">
            <v>1-Propanol, 2-ethoxy-</v>
          </cell>
          <cell r="I1614"/>
          <cell r="J1614"/>
          <cell r="K1614" t="str">
            <v>Swiss ordinance</v>
          </cell>
          <cell r="L1614"/>
          <cell r="M1614"/>
          <cell r="N1614"/>
          <cell r="O1614"/>
          <cell r="P1614"/>
          <cell r="Q1614"/>
          <cell r="R1614"/>
          <cell r="S1614"/>
          <cell r="T1614"/>
          <cell r="U1614"/>
          <cell r="V1614"/>
          <cell r="W1614"/>
          <cell r="X1614" t="str">
            <v>C5H12O2</v>
          </cell>
        </row>
        <row r="1615">
          <cell r="B1615" t="str">
            <v>19125-99-6</v>
          </cell>
          <cell r="C1615" t="e">
            <v>#N/A</v>
          </cell>
          <cell r="D1615"/>
          <cell r="E1615"/>
          <cell r="F1615"/>
          <cell r="G1615"/>
          <cell r="H1615" t="str">
            <v>C.I. Solvent Yellow 43</v>
          </cell>
          <cell r="I1615"/>
          <cell r="J1615"/>
          <cell r="K1615"/>
          <cell r="L1615"/>
          <cell r="M1615"/>
          <cell r="N1615"/>
          <cell r="O1615"/>
          <cell r="P1615"/>
          <cell r="Q1615"/>
          <cell r="R1615"/>
          <cell r="S1615"/>
          <cell r="T1615"/>
          <cell r="U1615"/>
          <cell r="V1615"/>
          <cell r="W1615"/>
          <cell r="X1615" t="str">
            <v>C20H24N2O2</v>
          </cell>
        </row>
        <row r="1616">
          <cell r="B1616" t="str">
            <v>1912-84-1</v>
          </cell>
          <cell r="C1616" t="str">
            <v>1912-84-1</v>
          </cell>
          <cell r="D1616"/>
          <cell r="E1616"/>
          <cell r="F1616"/>
          <cell r="G1616"/>
          <cell r="H1616" t="str">
            <v>Oleic acid, tin(II) salt</v>
          </cell>
          <cell r="I1616" t="str">
            <v>STANNOUS OLEATE</v>
          </cell>
          <cell r="J1616"/>
          <cell r="K1616"/>
          <cell r="L1616"/>
          <cell r="M1616"/>
          <cell r="N1616"/>
          <cell r="O1616"/>
          <cell r="P1616"/>
          <cell r="Q1616"/>
          <cell r="R1616"/>
          <cell r="S1616"/>
          <cell r="T1616"/>
          <cell r="U1616"/>
          <cell r="V1616"/>
          <cell r="W1616"/>
          <cell r="X1616" t="str">
            <v>C36H66O4Sn</v>
          </cell>
        </row>
        <row r="1617">
          <cell r="B1617" t="str">
            <v>19139-31-2</v>
          </cell>
          <cell r="C1617" t="str">
            <v>19139-31-2</v>
          </cell>
          <cell r="D1617"/>
          <cell r="E1617"/>
          <cell r="F1617"/>
          <cell r="G1617"/>
          <cell r="H1617" t="str">
            <v>HEXYL FUMARATE</v>
          </cell>
          <cell r="I1617"/>
          <cell r="J1617"/>
          <cell r="K1617"/>
          <cell r="L1617"/>
          <cell r="M1617"/>
          <cell r="N1617"/>
          <cell r="O1617"/>
          <cell r="P1617"/>
          <cell r="Q1617"/>
          <cell r="R1617"/>
          <cell r="S1617"/>
          <cell r="T1617"/>
          <cell r="U1617"/>
          <cell r="V1617"/>
          <cell r="W1617"/>
          <cell r="X1617" t="str">
            <v>C16H28O4</v>
          </cell>
        </row>
        <row r="1618">
          <cell r="B1618" t="str">
            <v>19224-26-1</v>
          </cell>
          <cell r="C1618" t="str">
            <v>19224-26-1</v>
          </cell>
          <cell r="D1618"/>
          <cell r="E1618">
            <v>0</v>
          </cell>
          <cell r="F1618"/>
          <cell r="G1618"/>
          <cell r="H1618" t="str">
            <v>1,2-Propanediol, dibenzoate
1,2-propanediol dibenzoate</v>
          </cell>
          <cell r="I1618" t="str">
            <v>Propyleneglycol dibenzoate 
Propylene glycol dibenzoate 
Benzoflex 284</v>
          </cell>
          <cell r="J1618"/>
          <cell r="K1618"/>
          <cell r="L1618"/>
          <cell r="M1618"/>
          <cell r="N1618"/>
          <cell r="O1618"/>
          <cell r="P1618"/>
          <cell r="Q1618"/>
          <cell r="R1618"/>
          <cell r="S1618"/>
          <cell r="T1618"/>
          <cell r="U1618"/>
          <cell r="V1618"/>
          <cell r="W1618"/>
          <cell r="X1618" t="str">
            <v>C17H16O4</v>
          </cell>
        </row>
        <row r="1619">
          <cell r="B1619" t="str">
            <v>19224-27-2</v>
          </cell>
          <cell r="C1619" t="str">
            <v>19224-27-2</v>
          </cell>
          <cell r="D1619"/>
          <cell r="E1619">
            <v>0</v>
          </cell>
          <cell r="F1619"/>
          <cell r="G1619"/>
          <cell r="H1619" t="str">
            <v>1,4-butanediol dibenzoate</v>
          </cell>
          <cell r="I1619" t="str">
            <v>Dibenzoic acid tetramethylene ester
Butane-1,4-diyl dibenzoate
1,4-BUTYLENE GLYCOL DIBENZOATE
BDB</v>
          </cell>
          <cell r="J1619"/>
          <cell r="K1619"/>
          <cell r="L1619"/>
          <cell r="M1619"/>
          <cell r="N1619"/>
          <cell r="O1619"/>
          <cell r="P1619"/>
          <cell r="Q1619"/>
          <cell r="R1619"/>
          <cell r="S1619"/>
          <cell r="T1619"/>
          <cell r="U1619"/>
          <cell r="V1619"/>
          <cell r="W1619"/>
          <cell r="X1619" t="str">
            <v>C18H18O4</v>
          </cell>
        </row>
        <row r="1620">
          <cell r="B1620" t="str">
            <v>19234-20-9</v>
          </cell>
          <cell r="C1620" t="str">
            <v>19234-20-9</v>
          </cell>
          <cell r="D1620"/>
          <cell r="E1620"/>
          <cell r="F1620"/>
          <cell r="G1620"/>
          <cell r="H1620" t="str">
            <v>Ethanol, 2-isopropoxy-, acetate</v>
          </cell>
          <cell r="I1620"/>
          <cell r="J1620"/>
          <cell r="K1620" t="str">
            <v>Swiss ordinance</v>
          </cell>
          <cell r="L1620"/>
          <cell r="M1620"/>
          <cell r="N1620"/>
          <cell r="O1620"/>
          <cell r="P1620"/>
          <cell r="Q1620"/>
          <cell r="R1620"/>
          <cell r="S1620"/>
          <cell r="T1620"/>
          <cell r="U1620"/>
          <cell r="V1620"/>
          <cell r="W1620"/>
          <cell r="X1620" t="str">
            <v>C7H14O3</v>
          </cell>
        </row>
        <row r="1621">
          <cell r="B1621" t="str">
            <v>19303-34-5</v>
          </cell>
          <cell r="C1621" t="str">
            <v>19303-34-5</v>
          </cell>
          <cell r="D1621"/>
          <cell r="E1621">
            <v>0</v>
          </cell>
          <cell r="F1621"/>
          <cell r="G1621"/>
          <cell r="H1621" t="str">
            <v>2-Heptene, 4,6-dimethyl-2,4,6-triphenyl-</v>
          </cell>
          <cell r="I1621"/>
          <cell r="J1621"/>
          <cell r="K1621"/>
          <cell r="L1621"/>
          <cell r="M1621"/>
          <cell r="N1621"/>
          <cell r="O1621"/>
          <cell r="P1621"/>
          <cell r="Q1621"/>
          <cell r="R1621"/>
          <cell r="S1621"/>
          <cell r="T1621"/>
          <cell r="U1621"/>
          <cell r="V1621"/>
          <cell r="W1621"/>
          <cell r="X1621" t="str">
            <v>C27H30</v>
          </cell>
        </row>
        <row r="1622">
          <cell r="B1622" t="str">
            <v>19344-29-7</v>
          </cell>
          <cell r="C1622" t="str">
            <v>19344-29-7</v>
          </cell>
          <cell r="D1622"/>
          <cell r="E1622">
            <v>0</v>
          </cell>
          <cell r="F1622"/>
          <cell r="G1622"/>
          <cell r="H1622" t="str">
            <v>1-Propanol, 3-[(2-hydroxyethyl)amino]-</v>
          </cell>
          <cell r="I1622"/>
          <cell r="J1622"/>
          <cell r="K1622" t="str">
            <v>Swiss ordinance</v>
          </cell>
          <cell r="L1622"/>
          <cell r="M1622"/>
          <cell r="N1622"/>
          <cell r="O1622"/>
          <cell r="P1622"/>
          <cell r="Q1622"/>
          <cell r="R1622"/>
          <cell r="S1622"/>
          <cell r="T1622"/>
          <cell r="U1622"/>
          <cell r="V1622"/>
          <cell r="W1622"/>
          <cell r="X1622" t="str">
            <v>C5H13NO2</v>
          </cell>
        </row>
        <row r="1623">
          <cell r="B1623" t="str">
            <v>19430-93-4</v>
          </cell>
          <cell r="C1623" t="str">
            <v>19430-93-4</v>
          </cell>
          <cell r="D1623"/>
          <cell r="E1623"/>
          <cell r="F1623"/>
          <cell r="G1623"/>
          <cell r="H1623" t="str">
            <v>hydroxypropylester, and acrylic acid cross-linked</v>
          </cell>
          <cell r="I1623"/>
          <cell r="J1623"/>
          <cell r="K1623"/>
          <cell r="L1623"/>
          <cell r="M1623"/>
          <cell r="N1623"/>
          <cell r="O1623"/>
          <cell r="P1623"/>
          <cell r="Q1623"/>
          <cell r="R1623"/>
          <cell r="S1623"/>
          <cell r="T1623"/>
          <cell r="U1623"/>
          <cell r="V1623"/>
          <cell r="W1623"/>
          <cell r="X1623" t="str">
            <v>C6H3F9</v>
          </cell>
        </row>
        <row r="1624">
          <cell r="B1624" t="str">
            <v>194655-98-6</v>
          </cell>
          <cell r="C1624" t="str">
            <v>194655-98-6</v>
          </cell>
          <cell r="D1624"/>
          <cell r="E1624"/>
          <cell r="F1624"/>
          <cell r="G1624"/>
          <cell r="H1624" t="str">
            <v>Benzophenone, 4,4'-bis(methylethylamino)</v>
          </cell>
          <cell r="I1624" t="str">
            <v>4,4'-bis(methylethylamino) benzophenone</v>
          </cell>
          <cell r="J1624"/>
          <cell r="K1624"/>
          <cell r="L1624"/>
          <cell r="M1624"/>
          <cell r="N1624"/>
          <cell r="O1624"/>
          <cell r="P1624"/>
          <cell r="Q1624"/>
          <cell r="R1624"/>
          <cell r="S1624"/>
          <cell r="T1624"/>
          <cell r="U1624"/>
          <cell r="V1624"/>
          <cell r="W1624"/>
          <cell r="X1624" t="str">
            <v>C19H24N2O</v>
          </cell>
        </row>
        <row r="1625">
          <cell r="B1625" t="str">
            <v>1948-33-0</v>
          </cell>
          <cell r="C1625" t="str">
            <v>1948-33-0</v>
          </cell>
          <cell r="D1625"/>
          <cell r="E1625"/>
          <cell r="F1625"/>
          <cell r="G1625"/>
          <cell r="H1625" t="str">
            <v xml:space="preserve">tert-Butyl-hydroquinone (TBHQ) 
2-tert-Butyl hydroquinone </v>
          </cell>
          <cell r="I1625" t="str">
            <v>TBHQ
tert-Butyl-1,4-Benzenediol
2-tert-Butyl hydroquinone
1,4-Benzenediol, 2-(1,1-dimethylethyl)-
TERT-BUTYLHYDROQUINONE</v>
          </cell>
          <cell r="J1625"/>
          <cell r="K1625"/>
          <cell r="L1625"/>
          <cell r="M1625"/>
          <cell r="N1625"/>
          <cell r="O1625"/>
          <cell r="P1625"/>
          <cell r="Q1625"/>
          <cell r="R1625"/>
          <cell r="S1625"/>
          <cell r="T1625"/>
          <cell r="U1625"/>
          <cell r="V1625"/>
          <cell r="W1625"/>
          <cell r="X1625" t="str">
            <v>C10H14O2</v>
          </cell>
        </row>
        <row r="1626">
          <cell r="B1626" t="str">
            <v>19484-26-5</v>
          </cell>
          <cell r="C1626" t="str">
            <v>19484-26-5</v>
          </cell>
          <cell r="D1626"/>
          <cell r="E1626"/>
          <cell r="F1626"/>
          <cell r="G1626"/>
          <cell r="H1626" t="str">
            <v>Tridecylmercaptan</v>
          </cell>
          <cell r="I1626"/>
          <cell r="J1626"/>
          <cell r="K1626"/>
          <cell r="L1626"/>
          <cell r="M1626"/>
          <cell r="N1626"/>
          <cell r="O1626"/>
          <cell r="P1626"/>
          <cell r="Q1626"/>
          <cell r="R1626"/>
          <cell r="S1626"/>
          <cell r="T1626"/>
          <cell r="U1626"/>
          <cell r="V1626"/>
          <cell r="W1626"/>
          <cell r="X1626" t="str">
            <v>C13H28S</v>
          </cell>
        </row>
        <row r="1627">
          <cell r="B1627" t="str">
            <v>19485-03-1</v>
          </cell>
          <cell r="C1627" t="str">
            <v>19485-03-1</v>
          </cell>
          <cell r="D1627"/>
          <cell r="E1627"/>
          <cell r="F1627"/>
          <cell r="G1627"/>
          <cell r="H1627" t="str">
            <v>Acrylic acid, diester with 1,3-butanediol</v>
          </cell>
          <cell r="I1627" t="str">
            <v>2-Propenoic acid, 1-methyl-1,3-propanediyl ester</v>
          </cell>
          <cell r="J1627"/>
          <cell r="K1627"/>
          <cell r="L1627"/>
          <cell r="M1627"/>
          <cell r="N1627"/>
          <cell r="O1627"/>
          <cell r="P1627"/>
          <cell r="Q1627"/>
          <cell r="R1627"/>
          <cell r="S1627"/>
          <cell r="T1627"/>
          <cell r="U1627"/>
          <cell r="V1627"/>
          <cell r="W1627"/>
          <cell r="X1627" t="str">
            <v>C10H14O4</v>
          </cell>
        </row>
        <row r="1628">
          <cell r="B1628" t="str">
            <v>1962-75-0</v>
          </cell>
          <cell r="C1628" t="str">
            <v>1962-75-0</v>
          </cell>
          <cell r="D1628"/>
          <cell r="E1628"/>
          <cell r="F1628"/>
          <cell r="G1628"/>
          <cell r="H1628" t="str">
            <v>Terephthalic acid, dibutyl ester</v>
          </cell>
          <cell r="I1628"/>
          <cell r="J1628"/>
          <cell r="K1628" t="str">
            <v>Swiss ordinance</v>
          </cell>
          <cell r="L1628"/>
          <cell r="M1628"/>
          <cell r="N1628"/>
          <cell r="O1628"/>
          <cell r="P1628"/>
          <cell r="Q1628"/>
          <cell r="R1628"/>
          <cell r="S1628"/>
          <cell r="T1628"/>
          <cell r="U1628"/>
          <cell r="V1628"/>
          <cell r="W1628"/>
          <cell r="X1628" t="str">
            <v>C16H22O4</v>
          </cell>
        </row>
        <row r="1629">
          <cell r="B1629" t="str">
            <v>1965-09-9</v>
          </cell>
          <cell r="C1629" t="str">
            <v>1965-09-9</v>
          </cell>
          <cell r="D1629"/>
          <cell r="E1629">
            <v>0</v>
          </cell>
          <cell r="F1629"/>
          <cell r="G1629"/>
          <cell r="H1629" t="str">
            <v>4,4'-Dihydroxydiphenyl ether</v>
          </cell>
          <cell r="I1629" t="str">
            <v>4,4'-Oxydiphenol</v>
          </cell>
          <cell r="J1629"/>
          <cell r="K1629"/>
          <cell r="L1629"/>
          <cell r="M1629"/>
          <cell r="N1629"/>
          <cell r="O1629"/>
          <cell r="P1629"/>
          <cell r="Q1629"/>
          <cell r="R1629"/>
          <cell r="S1629"/>
          <cell r="T1629"/>
          <cell r="U1629"/>
          <cell r="V1629"/>
          <cell r="W1629"/>
          <cell r="X1629" t="str">
            <v>C12H10O3</v>
          </cell>
        </row>
        <row r="1630">
          <cell r="B1630" t="str">
            <v>1965-29-3</v>
          </cell>
          <cell r="C1630" t="str">
            <v>1965-29-3</v>
          </cell>
          <cell r="D1630"/>
          <cell r="E1630"/>
          <cell r="F1630"/>
          <cell r="G1630"/>
          <cell r="H1630" t="str">
            <v>HYDROXYETHYLDIETHYLENETRIAMINE</v>
          </cell>
          <cell r="I1630"/>
          <cell r="J1630"/>
          <cell r="K1630"/>
          <cell r="L1630"/>
          <cell r="M1630"/>
          <cell r="N1630"/>
          <cell r="O1630"/>
          <cell r="P1630"/>
          <cell r="Q1630"/>
          <cell r="R1630"/>
          <cell r="S1630"/>
          <cell r="T1630"/>
          <cell r="U1630"/>
          <cell r="V1630"/>
          <cell r="W1630"/>
          <cell r="X1630" t="str">
            <v>C6H17N3O</v>
          </cell>
        </row>
        <row r="1631">
          <cell r="B1631" t="str">
            <v>19664-95-0</v>
          </cell>
          <cell r="C1631" t="str">
            <v>19664-95-0</v>
          </cell>
          <cell r="D1631"/>
          <cell r="E1631"/>
          <cell r="F1631"/>
          <cell r="G1631"/>
          <cell r="H1631" t="str">
            <v>Butyric acid, manganese salt</v>
          </cell>
          <cell r="I1631"/>
          <cell r="J1631"/>
          <cell r="K1631"/>
          <cell r="L1631"/>
          <cell r="M1631"/>
          <cell r="N1631"/>
          <cell r="O1631"/>
          <cell r="P1631"/>
          <cell r="Q1631"/>
          <cell r="R1631"/>
          <cell r="S1631"/>
          <cell r="T1631"/>
          <cell r="U1631"/>
          <cell r="V1631"/>
          <cell r="W1631"/>
          <cell r="X1631" t="str">
            <v>C4H8MnO2</v>
          </cell>
        </row>
        <row r="1632">
          <cell r="B1632" t="str">
            <v>19704-83-7</v>
          </cell>
          <cell r="C1632" t="str">
            <v>19704-83-7</v>
          </cell>
          <cell r="D1632"/>
          <cell r="E1632"/>
          <cell r="F1632"/>
          <cell r="G1632"/>
          <cell r="H1632" t="str">
            <v>CALCIUM LINOLEATE</v>
          </cell>
          <cell r="I1632"/>
          <cell r="J1632"/>
          <cell r="K1632"/>
          <cell r="L1632"/>
          <cell r="M1632"/>
          <cell r="N1632"/>
          <cell r="O1632"/>
          <cell r="P1632"/>
          <cell r="Q1632"/>
          <cell r="R1632"/>
          <cell r="S1632"/>
          <cell r="T1632"/>
          <cell r="U1632"/>
          <cell r="V1632"/>
          <cell r="W1632"/>
          <cell r="X1632" t="str">
            <v>C36H62CaO4</v>
          </cell>
        </row>
        <row r="1633">
          <cell r="B1633" t="str">
            <v>19727-16-3</v>
          </cell>
          <cell r="C1633" t="str">
            <v>19727-16-3</v>
          </cell>
          <cell r="D1633"/>
          <cell r="E1633">
            <v>0</v>
          </cell>
          <cell r="F1633"/>
          <cell r="G1633"/>
          <cell r="H1633" t="str">
            <v>1,1,1-Trimethylolpropane dimethacrylate</v>
          </cell>
          <cell r="I1633"/>
          <cell r="J1633"/>
          <cell r="K1633"/>
          <cell r="L1633"/>
          <cell r="M1633"/>
          <cell r="N1633"/>
          <cell r="O1633"/>
          <cell r="P1633"/>
          <cell r="Q1633"/>
          <cell r="R1633"/>
          <cell r="S1633"/>
          <cell r="T1633"/>
          <cell r="U1633"/>
          <cell r="V1633"/>
          <cell r="W1633"/>
          <cell r="X1633" t="str">
            <v>C14H22O5</v>
          </cell>
        </row>
        <row r="1634">
          <cell r="B1634" t="str">
            <v>19798-93-7</v>
          </cell>
          <cell r="C1634" t="str">
            <v>19798-93-7</v>
          </cell>
          <cell r="D1634"/>
          <cell r="E1634">
            <v>0</v>
          </cell>
          <cell r="F1634"/>
          <cell r="G1634"/>
          <cell r="H1634" t="str">
            <v>2H-1,3-Oxazine, tetrahydro-6-phenyl-</v>
          </cell>
          <cell r="I1634"/>
          <cell r="J1634"/>
          <cell r="K1634"/>
          <cell r="L1634"/>
          <cell r="M1634"/>
          <cell r="N1634"/>
          <cell r="O1634"/>
          <cell r="P1634"/>
          <cell r="Q1634"/>
          <cell r="R1634"/>
          <cell r="S1634"/>
          <cell r="T1634"/>
          <cell r="U1634"/>
          <cell r="V1634"/>
          <cell r="W1634"/>
          <cell r="X1634" t="str">
            <v>C10H13NO</v>
          </cell>
        </row>
        <row r="1635">
          <cell r="B1635" t="str">
            <v>1985-51-9</v>
          </cell>
          <cell r="C1635" t="str">
            <v>1985-51-9</v>
          </cell>
          <cell r="D1635"/>
          <cell r="E1635"/>
          <cell r="F1635"/>
          <cell r="G1635"/>
          <cell r="H1635" t="str">
            <v>Methacrylic acid, diester with 2,2-dimethyl-1,3-propanediol</v>
          </cell>
          <cell r="I1635"/>
          <cell r="J1635"/>
          <cell r="K1635"/>
          <cell r="L1635"/>
          <cell r="M1635"/>
          <cell r="N1635"/>
          <cell r="O1635"/>
          <cell r="P1635"/>
          <cell r="Q1635"/>
          <cell r="R1635"/>
          <cell r="S1635"/>
          <cell r="T1635"/>
          <cell r="U1635"/>
          <cell r="V1635"/>
          <cell r="W1635"/>
          <cell r="X1635" t="str">
            <v>C13H20O4</v>
          </cell>
        </row>
        <row r="1636">
          <cell r="B1636" t="str">
            <v>19872-52-7</v>
          </cell>
          <cell r="C1636" t="str">
            <v>19872-52-7</v>
          </cell>
          <cell r="D1636"/>
          <cell r="E1636">
            <v>0</v>
          </cell>
          <cell r="F1636"/>
          <cell r="G1636"/>
          <cell r="H1636" t="str">
            <v>4-Mercapto-4-methyl-pentan-2-one</v>
          </cell>
          <cell r="I1636"/>
          <cell r="J1636"/>
          <cell r="K1636"/>
          <cell r="L1636"/>
          <cell r="M1636"/>
          <cell r="N1636"/>
          <cell r="O1636"/>
          <cell r="P1636"/>
          <cell r="Q1636"/>
          <cell r="R1636"/>
          <cell r="S1636"/>
          <cell r="T1636"/>
          <cell r="U1636"/>
          <cell r="V1636"/>
          <cell r="W1636"/>
          <cell r="X1636" t="str">
            <v>C6H12OS</v>
          </cell>
        </row>
        <row r="1637">
          <cell r="B1637" t="str">
            <v>1988-89-2</v>
          </cell>
          <cell r="C1637" t="str">
            <v>1988-89-2</v>
          </cell>
          <cell r="D1637"/>
          <cell r="E1637"/>
          <cell r="F1637"/>
          <cell r="G1637"/>
          <cell r="H1637" t="str">
            <v>Phenol, p-(.alpha.-methylbenzyl)-</v>
          </cell>
          <cell r="I1637"/>
          <cell r="J1637"/>
          <cell r="K1637" t="str">
            <v>Swiss ordinance</v>
          </cell>
          <cell r="L1637"/>
          <cell r="M1637"/>
          <cell r="N1637"/>
          <cell r="O1637"/>
          <cell r="P1637"/>
          <cell r="Q1637"/>
          <cell r="R1637"/>
          <cell r="S1637"/>
          <cell r="T1637"/>
          <cell r="U1637"/>
          <cell r="V1637"/>
          <cell r="W1637"/>
          <cell r="X1637" t="str">
            <v>C14H14O</v>
          </cell>
        </row>
        <row r="1638">
          <cell r="B1638" t="str">
            <v>20018-09-1</v>
          </cell>
          <cell r="C1638" t="str">
            <v>20018-09-1</v>
          </cell>
          <cell r="D1638"/>
          <cell r="E1638">
            <v>0</v>
          </cell>
          <cell r="F1638"/>
          <cell r="G1638"/>
          <cell r="H1638" t="str">
            <v>4-(Dijodomethylsulphonyl)toluene</v>
          </cell>
          <cell r="I1638" t="str">
            <v>4-(DIIODOMETHYLSULFONYL)TOLUENE</v>
          </cell>
          <cell r="J1638"/>
          <cell r="K1638"/>
          <cell r="L1638"/>
          <cell r="M1638"/>
          <cell r="N1638"/>
          <cell r="O1638"/>
          <cell r="P1638"/>
          <cell r="Q1638"/>
          <cell r="R1638"/>
          <cell r="S1638"/>
          <cell r="T1638"/>
          <cell r="U1638"/>
          <cell r="V1638"/>
          <cell r="W1638"/>
          <cell r="X1638" t="str">
            <v>C8H8I2O2S</v>
          </cell>
        </row>
        <row r="1639">
          <cell r="B1639" t="str">
            <v>2001-94-7</v>
          </cell>
          <cell r="C1639" t="str">
            <v>2001-94-7</v>
          </cell>
          <cell r="D1639"/>
          <cell r="E1639"/>
          <cell r="F1639"/>
          <cell r="G1639"/>
          <cell r="H1639" t="str">
            <v>EDTA, DIPOTASSIUM</v>
          </cell>
          <cell r="I1639" t="str">
            <v>EDTA, DIPOTASSIUM</v>
          </cell>
          <cell r="J1639"/>
          <cell r="K1639"/>
          <cell r="L1639"/>
          <cell r="M1639"/>
          <cell r="N1639"/>
          <cell r="O1639"/>
          <cell r="P1639"/>
          <cell r="Q1639"/>
          <cell r="R1639"/>
          <cell r="S1639"/>
          <cell r="T1639"/>
          <cell r="U1639"/>
          <cell r="V1639"/>
          <cell r="W1639"/>
          <cell r="X1639" t="str">
            <v>C10H14K2N2O8</v>
          </cell>
        </row>
        <row r="1640">
          <cell r="B1640" t="str">
            <v>2004-70-8</v>
          </cell>
          <cell r="C1640" t="str">
            <v>2004-70-8</v>
          </cell>
          <cell r="D1640"/>
          <cell r="E1640">
            <v>0</v>
          </cell>
          <cell r="F1640"/>
          <cell r="G1640"/>
          <cell r="H1640" t="str">
            <v>1,3-Pentadiene, (E)-</v>
          </cell>
          <cell r="I1640"/>
          <cell r="J1640"/>
          <cell r="K1640"/>
          <cell r="L1640"/>
          <cell r="M1640"/>
          <cell r="N1640"/>
          <cell r="O1640"/>
          <cell r="P1640"/>
          <cell r="Q1640"/>
          <cell r="R1640"/>
          <cell r="S1640"/>
          <cell r="T1640"/>
          <cell r="U1640"/>
          <cell r="V1640"/>
          <cell r="W1640"/>
          <cell r="X1640" t="str">
            <v>C5H8</v>
          </cell>
        </row>
        <row r="1641">
          <cell r="B1641" t="str">
            <v>20071-09-4</v>
          </cell>
          <cell r="C1641" t="str">
            <v>20071-09-4</v>
          </cell>
          <cell r="D1641"/>
          <cell r="E1641"/>
          <cell r="F1641"/>
          <cell r="G1641"/>
          <cell r="H1641" t="str">
            <v>Cyclobutane, 1,2-diphenyl-trans (1R, 2R)</v>
          </cell>
          <cell r="I1641" t="str">
            <v>Trans-1,2-diphenyl cyclobutane</v>
          </cell>
          <cell r="J1641"/>
          <cell r="K1641"/>
          <cell r="L1641"/>
          <cell r="M1641"/>
          <cell r="N1641"/>
          <cell r="O1641"/>
          <cell r="P1641"/>
          <cell r="Q1641"/>
          <cell r="R1641"/>
          <cell r="S1641"/>
          <cell r="T1641"/>
          <cell r="U1641"/>
          <cell r="V1641"/>
          <cell r="W1641"/>
          <cell r="X1641" t="str">
            <v>C16H16</v>
          </cell>
        </row>
        <row r="1642">
          <cell r="B1642" t="str">
            <v>20073-50-1</v>
          </cell>
          <cell r="C1642" t="str">
            <v>20073-50-1</v>
          </cell>
          <cell r="D1642"/>
          <cell r="E1642">
            <v>0</v>
          </cell>
          <cell r="F1642"/>
          <cell r="G1642"/>
          <cell r="H1642" t="str">
            <v>3-Oxazolidineethanol</v>
          </cell>
          <cell r="I1642"/>
          <cell r="J1642"/>
          <cell r="K1642" t="str">
            <v>Swiss ordinance</v>
          </cell>
          <cell r="L1642"/>
          <cell r="M1642"/>
          <cell r="N1642"/>
          <cell r="O1642"/>
          <cell r="P1642"/>
          <cell r="Q1642"/>
          <cell r="R1642"/>
          <cell r="S1642"/>
          <cell r="T1642"/>
          <cell r="U1642"/>
          <cell r="V1642"/>
          <cell r="W1642"/>
          <cell r="X1642" t="str">
            <v>C5H11NO2</v>
          </cell>
        </row>
        <row r="1643">
          <cell r="B1643" t="str">
            <v>20109-39-1</v>
          </cell>
          <cell r="C1643" t="str">
            <v>20109-39-1</v>
          </cell>
          <cell r="D1643"/>
          <cell r="E1643"/>
          <cell r="F1643"/>
          <cell r="G1643"/>
          <cell r="H1643" t="str">
            <v>Dipropyleneglycol dibenzoate isomer 3</v>
          </cell>
          <cell r="I1643" t="str">
            <v>Di(1,2-propanediol) dibenzoate isomer 3 
Dipropylene glycol dibenzoate 
1-Propanol, 2-[2-(benzoyloxy)propoxy]-, 1-benzoate 
DPGDB
Benzoflex</v>
          </cell>
          <cell r="J1643"/>
          <cell r="K1643"/>
          <cell r="L1643"/>
          <cell r="M1643"/>
          <cell r="N1643"/>
          <cell r="O1643"/>
          <cell r="P1643"/>
          <cell r="Q1643"/>
          <cell r="R1643"/>
          <cell r="S1643"/>
          <cell r="T1643"/>
          <cell r="U1643"/>
          <cell r="V1643"/>
          <cell r="W1643"/>
          <cell r="X1643" t="str">
            <v>C20H22O5</v>
          </cell>
        </row>
        <row r="1644">
          <cell r="B1644" t="str">
            <v>20120-33-6</v>
          </cell>
          <cell r="C1644" t="str">
            <v>20120-33-6</v>
          </cell>
          <cell r="D1644"/>
          <cell r="E1644"/>
          <cell r="F1644"/>
          <cell r="G1644"/>
          <cell r="H1644" t="str">
            <v>Phosphonic acid, [2-[(hydroxymethyl)carbamoyl]ethyl]-, dimethyl ester</v>
          </cell>
          <cell r="I1644"/>
          <cell r="J1644"/>
          <cell r="K1644" t="str">
            <v>Swiss ordinance</v>
          </cell>
          <cell r="L1644"/>
          <cell r="M1644"/>
          <cell r="N1644"/>
          <cell r="O1644"/>
          <cell r="P1644"/>
          <cell r="Q1644"/>
          <cell r="R1644"/>
          <cell r="S1644"/>
          <cell r="T1644"/>
          <cell r="U1644"/>
          <cell r="V1644"/>
          <cell r="W1644"/>
          <cell r="X1644" t="str">
            <v>C6H14NO5P</v>
          </cell>
        </row>
        <row r="1645">
          <cell r="B1645" t="str">
            <v>20170-32-5</v>
          </cell>
          <cell r="C1645" t="str">
            <v>20170-32-5</v>
          </cell>
          <cell r="D1645"/>
          <cell r="E1645"/>
          <cell r="F1645"/>
          <cell r="G1645"/>
          <cell r="H1645" t="str">
            <v>Benzenepropanoic acid, 3,5-bis(1,1-dimethylethyl)-4-hydroxy-</v>
          </cell>
          <cell r="I1645"/>
          <cell r="J1645"/>
          <cell r="K1645" t="str">
            <v>Swiss ordinance</v>
          </cell>
          <cell r="L1645"/>
          <cell r="M1645"/>
          <cell r="N1645"/>
          <cell r="O1645"/>
          <cell r="P1645"/>
          <cell r="Q1645"/>
          <cell r="R1645"/>
          <cell r="S1645"/>
          <cell r="T1645"/>
          <cell r="U1645"/>
          <cell r="V1645"/>
          <cell r="W1645"/>
          <cell r="X1645" t="str">
            <v>C17H26O3</v>
          </cell>
        </row>
        <row r="1646">
          <cell r="B1646" t="str">
            <v>201815-03-4</v>
          </cell>
          <cell r="C1646" t="str">
            <v>201815-03-4</v>
          </cell>
          <cell r="D1646"/>
          <cell r="E1646">
            <v>0</v>
          </cell>
          <cell r="F1646"/>
          <cell r="G1646"/>
          <cell r="H1646" t="str">
            <v>2(3H)​-​Benzofuranone, 5,7-di-tert-butyl ​3-​(2,3-​dimethyl phenyl)​</v>
          </cell>
          <cell r="I1646" t="str">
            <v>3-(2,3-Dimethylphenyl)-5,7-di-tert-butyl-3H-benzofuran-2-one
5,7-di-t-butyl-3-(2,3 di-methylphenyl)- 3H-benzofuran-2-one
Part (10 %) of antioxidant HP-136 (BASF)</v>
          </cell>
          <cell r="J1646"/>
          <cell r="K1646"/>
          <cell r="L1646"/>
          <cell r="M1646"/>
          <cell r="N1646"/>
          <cell r="O1646"/>
          <cell r="P1646"/>
          <cell r="Q1646"/>
          <cell r="R1646"/>
          <cell r="S1646"/>
          <cell r="T1646"/>
          <cell r="U1646"/>
          <cell r="V1646"/>
          <cell r="W1646"/>
          <cell r="X1646" t="str">
            <v>C24H30O2</v>
          </cell>
        </row>
        <row r="1647">
          <cell r="B1647" t="str">
            <v>20190-00-5</v>
          </cell>
          <cell r="C1647" t="str">
            <v>20190-00-5</v>
          </cell>
          <cell r="D1647"/>
          <cell r="E1647">
            <v>0</v>
          </cell>
          <cell r="F1647"/>
          <cell r="G1647"/>
          <cell r="H1647" t="str">
            <v>DIPENTAERYTHRITOL PENTASTEARATE</v>
          </cell>
          <cell r="I1647"/>
          <cell r="J1647"/>
          <cell r="K1647"/>
          <cell r="L1647"/>
          <cell r="M1647"/>
          <cell r="N1647"/>
          <cell r="O1647"/>
          <cell r="P1647"/>
          <cell r="Q1647"/>
          <cell r="R1647"/>
          <cell r="S1647"/>
          <cell r="T1647"/>
          <cell r="U1647"/>
          <cell r="V1647"/>
          <cell r="W1647"/>
          <cell r="X1647" t="str">
            <v>C100H192O12</v>
          </cell>
        </row>
        <row r="1648">
          <cell r="B1648" t="str">
            <v>20193-20-8</v>
          </cell>
          <cell r="C1648" t="str">
            <v>20193-20-8</v>
          </cell>
          <cell r="D1648"/>
          <cell r="E1648">
            <v>0</v>
          </cell>
          <cell r="F1648"/>
          <cell r="G1648"/>
          <cell r="H1648" t="str">
            <v>1-Propanamine, N-ethyl-</v>
          </cell>
          <cell r="I1648"/>
          <cell r="J1648"/>
          <cell r="K1648"/>
          <cell r="L1648"/>
          <cell r="M1648"/>
          <cell r="N1648"/>
          <cell r="O1648"/>
          <cell r="P1648"/>
          <cell r="Q1648"/>
          <cell r="R1648"/>
          <cell r="S1648"/>
          <cell r="T1648"/>
          <cell r="U1648"/>
          <cell r="V1648"/>
          <cell r="W1648"/>
          <cell r="X1648" t="str">
            <v>C5H13N</v>
          </cell>
        </row>
        <row r="1649">
          <cell r="B1649" t="str">
            <v>20227-53-6</v>
          </cell>
          <cell r="C1649" t="str">
            <v>20227-53-6</v>
          </cell>
          <cell r="D1649"/>
          <cell r="E1649"/>
          <cell r="F1649"/>
          <cell r="G1649"/>
          <cell r="H1649" t="str">
            <v>Phosphorous acid, 2-tert-butyl-alpha-(3-tert-butyl-4-hydroxy-phenyl)-p-cumenyl bis(4-nonyl-phenyl) ester</v>
          </cell>
          <cell r="I1649" t="str">
            <v>2-TERT-BUTYL-ALPHA-(3-TERT-BUTYL-4-HYDROXYPHENYL)-P-CUMENYL BIS(P-NONYLPHENYL) PHOSPHITE</v>
          </cell>
          <cell r="J1649"/>
          <cell r="K1649"/>
          <cell r="L1649"/>
          <cell r="M1649"/>
          <cell r="N1649"/>
          <cell r="O1649"/>
          <cell r="P1649"/>
          <cell r="Q1649"/>
          <cell r="R1649"/>
          <cell r="S1649"/>
          <cell r="T1649"/>
          <cell r="U1649"/>
          <cell r="V1649"/>
          <cell r="W1649"/>
          <cell r="X1649" t="str">
            <v>C53H77O4P</v>
          </cell>
        </row>
        <row r="1650">
          <cell r="B1650" t="str">
            <v>20284-67-7</v>
          </cell>
          <cell r="C1650" t="str">
            <v>20284-67-7</v>
          </cell>
          <cell r="D1650"/>
          <cell r="E1650"/>
          <cell r="F1650"/>
          <cell r="G1650"/>
          <cell r="H1650" t="str">
            <v>Ammonium, dimethyl(3-stearamidopropyl)(3-sulfopropyl)-, hydroxide, inner salt</v>
          </cell>
          <cell r="I1650"/>
          <cell r="J1650"/>
          <cell r="K1650"/>
          <cell r="L1650"/>
          <cell r="M1650"/>
          <cell r="N1650"/>
          <cell r="O1650"/>
          <cell r="P1650"/>
          <cell r="Q1650"/>
          <cell r="R1650"/>
          <cell r="S1650"/>
          <cell r="T1650"/>
          <cell r="U1650"/>
          <cell r="V1650"/>
          <cell r="W1650"/>
          <cell r="X1650" t="str">
            <v>C26H54N2O4S</v>
          </cell>
        </row>
        <row r="1651">
          <cell r="B1651" t="str">
            <v>2028-63-9</v>
          </cell>
          <cell r="C1651" t="str">
            <v>2028-63-9</v>
          </cell>
          <cell r="D1651"/>
          <cell r="E1651">
            <v>0</v>
          </cell>
          <cell r="F1651"/>
          <cell r="G1651"/>
          <cell r="H1651" t="str">
            <v>3-Butyn-2-ol</v>
          </cell>
          <cell r="I1651"/>
          <cell r="J1651"/>
          <cell r="K1651"/>
          <cell r="L1651"/>
          <cell r="M1651"/>
          <cell r="N1651"/>
          <cell r="O1651"/>
          <cell r="P1651"/>
          <cell r="Q1651"/>
          <cell r="R1651"/>
          <cell r="S1651"/>
          <cell r="T1651"/>
          <cell r="U1651"/>
          <cell r="V1651"/>
          <cell r="W1651"/>
          <cell r="X1651" t="str">
            <v>C4H6O</v>
          </cell>
        </row>
        <row r="1652">
          <cell r="B1652" t="str">
            <v>20292-08-4</v>
          </cell>
          <cell r="C1652" t="str">
            <v>20292-08-4</v>
          </cell>
          <cell r="D1652"/>
          <cell r="E1652"/>
          <cell r="F1652"/>
          <cell r="G1652"/>
          <cell r="H1652" t="str">
            <v>Dodecanoic acid, 2-ethylhexyl ester</v>
          </cell>
          <cell r="I1652" t="str">
            <v>2-Ethylhexyl dodecanoate
2-Ethylhexyl laurate
Lauric acid, 2-ethylhexyl ester</v>
          </cell>
          <cell r="J1652"/>
          <cell r="K1652"/>
          <cell r="L1652"/>
          <cell r="M1652"/>
          <cell r="N1652"/>
          <cell r="O1652"/>
          <cell r="P1652"/>
          <cell r="Q1652"/>
          <cell r="R1652"/>
          <cell r="S1652"/>
          <cell r="T1652"/>
          <cell r="U1652"/>
          <cell r="V1652"/>
          <cell r="W1652"/>
          <cell r="X1652" t="str">
            <v>C20H40O2</v>
          </cell>
        </row>
        <row r="1653">
          <cell r="B1653" t="str">
            <v>20309-48-2</v>
          </cell>
          <cell r="C1653" t="str">
            <v>20309-48-2</v>
          </cell>
          <cell r="D1653"/>
          <cell r="E1653"/>
          <cell r="F1653"/>
          <cell r="G1653"/>
          <cell r="H1653" t="str">
            <v>Tartaric acid, dipentyl ester</v>
          </cell>
          <cell r="I1653"/>
          <cell r="J1653"/>
          <cell r="K1653"/>
          <cell r="L1653"/>
          <cell r="M1653"/>
          <cell r="N1653"/>
          <cell r="O1653"/>
          <cell r="P1653"/>
          <cell r="Q1653"/>
          <cell r="R1653"/>
          <cell r="S1653"/>
          <cell r="T1653"/>
          <cell r="U1653"/>
          <cell r="V1653"/>
          <cell r="W1653"/>
          <cell r="X1653" t="str">
            <v>C14H26O6</v>
          </cell>
        </row>
        <row r="1654">
          <cell r="B1654" t="str">
            <v>20314-73-2</v>
          </cell>
          <cell r="C1654" t="str">
            <v>20314-73-2</v>
          </cell>
          <cell r="D1654"/>
          <cell r="E1654"/>
          <cell r="F1654"/>
          <cell r="G1654"/>
          <cell r="H1654" t="str">
            <v>HEPTYL FUMARATE</v>
          </cell>
          <cell r="I1654" t="str">
            <v>Diheptyl (2E)-but-2-enedioate
2E-butenedioic acid, diheptyl ester</v>
          </cell>
          <cell r="J1654"/>
          <cell r="K1654"/>
          <cell r="L1654"/>
          <cell r="M1654"/>
          <cell r="N1654"/>
          <cell r="O1654"/>
          <cell r="P1654"/>
          <cell r="Q1654"/>
          <cell r="R1654"/>
          <cell r="S1654"/>
          <cell r="T1654"/>
          <cell r="U1654"/>
          <cell r="V1654"/>
          <cell r="W1654"/>
          <cell r="X1654" t="str">
            <v>C18H32O4</v>
          </cell>
        </row>
        <row r="1655">
          <cell r="B1655" t="str">
            <v>2031-67-6</v>
          </cell>
          <cell r="C1655" t="str">
            <v>2031-67-6</v>
          </cell>
          <cell r="D1655"/>
          <cell r="E1655"/>
          <cell r="F1655"/>
          <cell r="G1655"/>
          <cell r="H1655" t="str">
            <v>Silane, triethoxymethyl</v>
          </cell>
          <cell r="I1655"/>
          <cell r="J1655"/>
          <cell r="K1655"/>
          <cell r="L1655"/>
          <cell r="M1655"/>
          <cell r="N1655"/>
          <cell r="O1655"/>
          <cell r="P1655"/>
          <cell r="Q1655"/>
          <cell r="R1655"/>
          <cell r="S1655"/>
          <cell r="T1655"/>
          <cell r="U1655"/>
          <cell r="V1655"/>
          <cell r="W1655"/>
          <cell r="X1655" t="str">
            <v>C7H18O3Si</v>
          </cell>
        </row>
        <row r="1656">
          <cell r="B1656" t="str">
            <v>20324-32-7</v>
          </cell>
          <cell r="C1656" t="str">
            <v>20324-32-7</v>
          </cell>
          <cell r="D1656"/>
          <cell r="E1656"/>
          <cell r="F1656"/>
          <cell r="G1656"/>
          <cell r="H1656" t="str">
            <v>Dipropylene Glycol Methyl Ether (isomer 2)</v>
          </cell>
          <cell r="I1656" t="str">
            <v>METHYL ETHER OF DIPROPYLENE GLYCOL
DPGME isomer (40-45 %), DPM
1-(2-methoxy-1-methylethoxy) 2-propanol</v>
          </cell>
          <cell r="J1656"/>
          <cell r="K1656"/>
          <cell r="L1656"/>
          <cell r="M1656"/>
          <cell r="N1656"/>
          <cell r="O1656"/>
          <cell r="P1656"/>
          <cell r="Q1656"/>
          <cell r="R1656"/>
          <cell r="S1656"/>
          <cell r="T1656"/>
          <cell r="U1656"/>
          <cell r="V1656"/>
          <cell r="W1656"/>
          <cell r="X1656" t="str">
            <v>C7H16O3</v>
          </cell>
        </row>
        <row r="1657">
          <cell r="B1657" t="str">
            <v>20324-33-8</v>
          </cell>
          <cell r="C1657" t="str">
            <v>20324-33-8</v>
          </cell>
          <cell r="D1657"/>
          <cell r="E1657">
            <v>0</v>
          </cell>
          <cell r="F1657"/>
          <cell r="G1657"/>
          <cell r="H1657" t="str">
            <v>2-Propanol, 1-[2-(2-methoxy-1-methylethoxy)-1-methylethoxy</v>
          </cell>
          <cell r="I1657"/>
          <cell r="J1657"/>
          <cell r="K1657" t="str">
            <v>Swiss ordinance</v>
          </cell>
          <cell r="L1657"/>
          <cell r="M1657"/>
          <cell r="N1657"/>
          <cell r="O1657"/>
          <cell r="P1657"/>
          <cell r="Q1657"/>
          <cell r="R1657"/>
          <cell r="S1657"/>
          <cell r="T1657"/>
          <cell r="U1657"/>
          <cell r="V1657"/>
          <cell r="W1657"/>
          <cell r="X1657" t="str">
            <v>C10H22O4</v>
          </cell>
        </row>
        <row r="1658">
          <cell r="B1658" t="str">
            <v>203255-81-6</v>
          </cell>
          <cell r="C1658" t="str">
            <v>203255-81-6</v>
          </cell>
          <cell r="D1658"/>
          <cell r="E1658">
            <v>0</v>
          </cell>
          <cell r="F1658"/>
          <cell r="G1658"/>
          <cell r="H1658" t="str">
            <v>3,3',5,5'-tetrakis(tert-butyl)-2,2'-dihydroxybiphenyl, cyclic ester with [3-(3-tert-butyl-4-hydroxy-5-methylphenyl) propyl]oxyphosphonous acid</v>
          </cell>
          <cell r="I1658" t="str">
            <v>Phenol, 2-(1,1-dimethylethyl)-6-methyl-4-(3-((2,4,8,10-tetrakis(1,1-dimethylethyl)dibenzo(d,f)(1,3,2)dioxaphosphepin-6-yl)oxy)propyl)
Sumilizer GP (Sumitomo)</v>
          </cell>
          <cell r="J1658"/>
          <cell r="K1658"/>
          <cell r="L1658"/>
          <cell r="M1658"/>
          <cell r="N1658"/>
          <cell r="O1658"/>
          <cell r="P1658"/>
          <cell r="Q1658"/>
          <cell r="R1658"/>
          <cell r="S1658"/>
          <cell r="T1658"/>
          <cell r="U1658"/>
          <cell r="V1658"/>
          <cell r="W1658"/>
          <cell r="X1658" t="str">
            <v>C42H61O4P</v>
          </cell>
        </row>
        <row r="1659">
          <cell r="B1659" t="str">
            <v>20336-95-2</v>
          </cell>
          <cell r="C1659" t="str">
            <v>20336-95-2</v>
          </cell>
          <cell r="D1659"/>
          <cell r="E1659"/>
          <cell r="F1659"/>
          <cell r="G1659"/>
          <cell r="H1659" t="str">
            <v>LITHIUM CAPRATE</v>
          </cell>
          <cell r="I1659"/>
          <cell r="J1659"/>
          <cell r="K1659"/>
          <cell r="L1659"/>
          <cell r="M1659"/>
          <cell r="N1659"/>
          <cell r="O1659"/>
          <cell r="P1659"/>
          <cell r="Q1659"/>
          <cell r="R1659"/>
          <cell r="S1659"/>
          <cell r="T1659"/>
          <cell r="U1659"/>
          <cell r="V1659"/>
          <cell r="W1659"/>
          <cell r="X1659" t="str">
            <v>C10H19LiO2</v>
          </cell>
        </row>
        <row r="1660">
          <cell r="B1660" t="str">
            <v>20336-96-3</v>
          </cell>
          <cell r="C1660" t="str">
            <v>20336-96-3</v>
          </cell>
          <cell r="D1660"/>
          <cell r="E1660"/>
          <cell r="F1660"/>
          <cell r="G1660"/>
          <cell r="H1660" t="str">
            <v>Myristic acid, lithium salt</v>
          </cell>
          <cell r="I1660" t="str">
            <v>TETRADECANOIC ACID, LITHIUM SALT</v>
          </cell>
          <cell r="J1660"/>
          <cell r="K1660"/>
          <cell r="L1660"/>
          <cell r="M1660"/>
          <cell r="N1660"/>
          <cell r="O1660"/>
          <cell r="P1660"/>
          <cell r="Q1660"/>
          <cell r="R1660"/>
          <cell r="S1660"/>
          <cell r="T1660"/>
          <cell r="U1660"/>
          <cell r="V1660"/>
          <cell r="W1660"/>
          <cell r="X1660" t="str">
            <v>C14H27LiO2</v>
          </cell>
        </row>
        <row r="1661">
          <cell r="B1661" t="str">
            <v>2035-75-8</v>
          </cell>
          <cell r="C1661" t="str">
            <v>2035-75-8</v>
          </cell>
          <cell r="D1661"/>
          <cell r="E1661"/>
          <cell r="F1661"/>
          <cell r="G1661"/>
          <cell r="H1661" t="str">
            <v>Adipic anhydride</v>
          </cell>
          <cell r="I1661"/>
          <cell r="J1661"/>
          <cell r="K1661"/>
          <cell r="L1661"/>
          <cell r="M1661"/>
          <cell r="N1661"/>
          <cell r="O1661"/>
          <cell r="P1661"/>
          <cell r="Q1661"/>
          <cell r="R1661"/>
          <cell r="S1661"/>
          <cell r="T1661"/>
          <cell r="U1661"/>
          <cell r="V1661"/>
          <cell r="W1661"/>
          <cell r="X1661" t="str">
            <v>C12H18O7</v>
          </cell>
        </row>
        <row r="1662">
          <cell r="B1662" t="str">
            <v>20427-58-1</v>
          </cell>
          <cell r="C1662" t="str">
            <v>20427-58-1</v>
          </cell>
          <cell r="D1662"/>
          <cell r="E1662"/>
          <cell r="F1662"/>
          <cell r="G1662"/>
          <cell r="H1662" t="str">
            <v>Zinc hydroxide</v>
          </cell>
          <cell r="I1662"/>
          <cell r="J1662"/>
          <cell r="K1662"/>
          <cell r="L1662"/>
          <cell r="M1662"/>
          <cell r="N1662"/>
          <cell r="O1662"/>
          <cell r="P1662"/>
          <cell r="Q1662"/>
          <cell r="R1662"/>
          <cell r="S1662"/>
          <cell r="T1662"/>
          <cell r="U1662"/>
          <cell r="V1662"/>
          <cell r="W1662"/>
          <cell r="X1662" t="str">
            <v>H2O2Zn</v>
          </cell>
        </row>
        <row r="1663">
          <cell r="B1663" t="str">
            <v>20466-33-5</v>
          </cell>
          <cell r="C1663" t="str">
            <v>20466-33-5</v>
          </cell>
          <cell r="D1663"/>
          <cell r="E1663"/>
          <cell r="F1663"/>
          <cell r="G1663"/>
          <cell r="H1663" t="str">
            <v>LITHIUM PALMITATE</v>
          </cell>
          <cell r="I1663"/>
          <cell r="J1663"/>
          <cell r="K1663"/>
          <cell r="L1663"/>
          <cell r="M1663"/>
          <cell r="N1663"/>
          <cell r="O1663"/>
          <cell r="P1663"/>
          <cell r="Q1663"/>
          <cell r="R1663"/>
          <cell r="S1663"/>
          <cell r="T1663"/>
          <cell r="U1663"/>
          <cell r="V1663"/>
          <cell r="W1663"/>
          <cell r="X1663" t="str">
            <v>C16H31LiO2</v>
          </cell>
        </row>
        <row r="1664">
          <cell r="B1664" t="str">
            <v>204933-93-7</v>
          </cell>
          <cell r="C1664" t="str">
            <v>204933-93-7</v>
          </cell>
          <cell r="D1664"/>
          <cell r="E1664">
            <v>0</v>
          </cell>
          <cell r="F1664"/>
          <cell r="G1664"/>
          <cell r="H1664" t="str">
            <v>Amines, bis(hydrogenated rape-oil alkyl)methyl, N-oxides</v>
          </cell>
          <cell r="I1664" t="str">
            <v>Amines, bis(hydrogenated rape-oil alkyl)methyl, N-oxides</v>
          </cell>
          <cell r="J1664"/>
          <cell r="K1664" t="str">
            <v>Antioxydant</v>
          </cell>
          <cell r="L1664"/>
          <cell r="M1664"/>
          <cell r="N1664"/>
          <cell r="O1664"/>
          <cell r="P1664"/>
          <cell r="Q1664"/>
          <cell r="R1664"/>
          <cell r="S1664"/>
          <cell r="T1664"/>
          <cell r="U1664">
            <v>1311</v>
          </cell>
          <cell r="V1664"/>
          <cell r="W1664"/>
          <cell r="X1664"/>
        </row>
        <row r="1665">
          <cell r="B1665" t="str">
            <v>2049-96-9</v>
          </cell>
          <cell r="C1665" t="str">
            <v>2049-96-9</v>
          </cell>
          <cell r="D1665"/>
          <cell r="E1665"/>
          <cell r="F1665"/>
          <cell r="G1665"/>
          <cell r="H1665" t="str">
            <v>Benzoic acid, pentyl ester</v>
          </cell>
          <cell r="I1665"/>
          <cell r="J1665"/>
          <cell r="K1665" t="str">
            <v>Swiss ordinance</v>
          </cell>
          <cell r="L1665"/>
          <cell r="M1665"/>
          <cell r="N1665"/>
          <cell r="O1665"/>
          <cell r="P1665"/>
          <cell r="Q1665"/>
          <cell r="R1665"/>
          <cell r="S1665"/>
          <cell r="T1665"/>
          <cell r="U1665"/>
          <cell r="V1665"/>
          <cell r="W1665"/>
          <cell r="X1665" t="str">
            <v>C12H16O2</v>
          </cell>
        </row>
        <row r="1666">
          <cell r="B1666" t="str">
            <v>20587-61-5</v>
          </cell>
          <cell r="C1666" t="str">
            <v>20587-61-5</v>
          </cell>
          <cell r="D1666"/>
          <cell r="E1666"/>
          <cell r="F1666"/>
          <cell r="G1666"/>
          <cell r="H1666" t="str">
            <v>Ethanol, 2-[2-(benzoyloxy)ethoxy]-</v>
          </cell>
          <cell r="I1666" t="str">
            <v>Diethylene glycol monobenzoate
2-(2-hydroxyethoxy)ethylbenzoate</v>
          </cell>
          <cell r="J1666"/>
          <cell r="K1666" t="str">
            <v>Swiss ordinance</v>
          </cell>
          <cell r="L1666"/>
          <cell r="M1666"/>
          <cell r="N1666"/>
          <cell r="O1666"/>
          <cell r="P1666"/>
          <cell r="Q1666"/>
          <cell r="R1666"/>
          <cell r="S1666"/>
          <cell r="T1666"/>
          <cell r="U1666"/>
          <cell r="V1666"/>
          <cell r="W1666"/>
          <cell r="X1666" t="str">
            <v>C11H14O4</v>
          </cell>
        </row>
        <row r="1667">
          <cell r="B1667" t="str">
            <v>2058-94-8</v>
          </cell>
          <cell r="C1667" t="e">
            <v>#N/A</v>
          </cell>
          <cell r="D1667"/>
          <cell r="E1667"/>
          <cell r="F1667"/>
          <cell r="G1667"/>
          <cell r="H1667" t="str">
            <v>Perfluoroundecanoic acid</v>
          </cell>
          <cell r="I1667"/>
          <cell r="J1667" t="str">
            <v>PFUdA</v>
          </cell>
          <cell r="K1667" t="str">
            <v>Perfluorinated Hydrocarbons</v>
          </cell>
          <cell r="L1667"/>
          <cell r="M1667"/>
          <cell r="N1667"/>
          <cell r="O1667"/>
          <cell r="P1667"/>
          <cell r="Q1667"/>
          <cell r="R1667"/>
          <cell r="S1667"/>
          <cell r="T1667" t="str">
            <v>x</v>
          </cell>
          <cell r="U1667" t="str">
            <v>std from Vittel</v>
          </cell>
          <cell r="V1667"/>
          <cell r="W1667"/>
          <cell r="X1667" t="str">
            <v>C11HF21O2</v>
          </cell>
        </row>
        <row r="1668">
          <cell r="B1668" t="str">
            <v>2064-80-4</v>
          </cell>
          <cell r="C1668" t="str">
            <v>2064-80-4</v>
          </cell>
          <cell r="D1668"/>
          <cell r="E1668"/>
          <cell r="F1668"/>
          <cell r="G1668"/>
          <cell r="H1668" t="str">
            <v>Azelaic acid, di-n-octyl ester</v>
          </cell>
          <cell r="I1668"/>
          <cell r="J1668"/>
          <cell r="K1668"/>
          <cell r="L1668"/>
          <cell r="M1668"/>
          <cell r="N1668"/>
          <cell r="O1668"/>
          <cell r="P1668"/>
          <cell r="Q1668"/>
          <cell r="R1668"/>
          <cell r="S1668"/>
          <cell r="T1668"/>
          <cell r="U1668"/>
          <cell r="V1668"/>
          <cell r="W1668"/>
          <cell r="X1668" t="str">
            <v>C25H48O4</v>
          </cell>
        </row>
        <row r="1669">
          <cell r="B1669" t="str">
            <v>20679-58-7</v>
          </cell>
          <cell r="C1669" t="str">
            <v>20679-58-7</v>
          </cell>
          <cell r="D1669"/>
          <cell r="E1669">
            <v>0</v>
          </cell>
          <cell r="F1669"/>
          <cell r="G1669"/>
          <cell r="H1669" t="str">
            <v>1,4-BIS(BROMOACETOXY)-2-BUTENE</v>
          </cell>
          <cell r="I1669" t="str">
            <v>1,4-BIS(BROMOACETOXY)-2-BUTENE</v>
          </cell>
          <cell r="J1669"/>
          <cell r="K1669"/>
          <cell r="L1669"/>
          <cell r="M1669"/>
          <cell r="N1669"/>
          <cell r="O1669"/>
          <cell r="P1669"/>
          <cell r="Q1669"/>
          <cell r="R1669"/>
          <cell r="S1669"/>
          <cell r="T1669"/>
          <cell r="U1669"/>
          <cell r="V1669"/>
          <cell r="W1669"/>
          <cell r="X1669" t="str">
            <v>C8H10Br2O4</v>
          </cell>
        </row>
        <row r="1670">
          <cell r="B1670" t="str">
            <v>20727-33-7</v>
          </cell>
          <cell r="C1670" t="str">
            <v>20727-33-7</v>
          </cell>
          <cell r="D1670"/>
          <cell r="E1670"/>
          <cell r="F1670"/>
          <cell r="G1670"/>
          <cell r="H1670" t="str">
            <v>Butanedioic acid, sulfo, 1,4-bis(1-methylheptyl) ester, sodium</v>
          </cell>
          <cell r="I1670"/>
          <cell r="J1670"/>
          <cell r="K1670"/>
          <cell r="L1670"/>
          <cell r="M1670"/>
          <cell r="N1670"/>
          <cell r="O1670"/>
          <cell r="P1670"/>
          <cell r="Q1670"/>
          <cell r="R1670"/>
          <cell r="S1670"/>
          <cell r="T1670"/>
          <cell r="U1670"/>
          <cell r="V1670"/>
          <cell r="W1670"/>
          <cell r="X1670" t="str">
            <v>C20H37NaO7S</v>
          </cell>
        </row>
        <row r="1671">
          <cell r="B1671" t="str">
            <v>20749-68-2</v>
          </cell>
          <cell r="C1671" t="str">
            <v>20749-68-2</v>
          </cell>
          <cell r="D1671"/>
          <cell r="E1671"/>
          <cell r="F1671"/>
          <cell r="G1671"/>
          <cell r="H1671" t="str">
            <v>Solvent Red 135
C.I. Solvent Red 135</v>
          </cell>
          <cell r="I1671"/>
          <cell r="J1671"/>
          <cell r="K1671"/>
          <cell r="L1671"/>
          <cell r="M1671"/>
          <cell r="N1671"/>
          <cell r="O1671"/>
          <cell r="P1671"/>
          <cell r="Q1671"/>
          <cell r="R1671"/>
          <cell r="S1671"/>
          <cell r="T1671"/>
          <cell r="U1671"/>
          <cell r="V1671"/>
          <cell r="W1671"/>
          <cell r="X1671" t="str">
            <v>C18H6Cl4N2O</v>
          </cell>
        </row>
        <row r="1672">
          <cell r="B1672" t="str">
            <v>2081-08-5</v>
          </cell>
          <cell r="C1672" t="str">
            <v>2081-08-5</v>
          </cell>
          <cell r="D1672"/>
          <cell r="E1672">
            <v>0</v>
          </cell>
          <cell r="F1672"/>
          <cell r="G1672"/>
          <cell r="H1672" t="str">
            <v>4,4'-bis(hydroxyphenyl)ethane</v>
          </cell>
          <cell r="I1672" t="str">
            <v>4,4'-Ethylidenediphenol
1,1-di-(4-hydroxyphenyl)ethane 
Bisphenol E
BPE</v>
          </cell>
          <cell r="J1672"/>
          <cell r="K1672"/>
          <cell r="L1672"/>
          <cell r="M1672"/>
          <cell r="N1672"/>
          <cell r="O1672"/>
          <cell r="P1672"/>
          <cell r="Q1672"/>
          <cell r="R1672"/>
          <cell r="S1672"/>
          <cell r="T1672"/>
          <cell r="U1672"/>
          <cell r="V1672"/>
          <cell r="W1672"/>
          <cell r="X1672" t="str">
            <v>C14H14O2</v>
          </cell>
        </row>
        <row r="1673">
          <cell r="B1673" t="str">
            <v>2082-79-3</v>
          </cell>
          <cell r="C1673" t="str">
            <v>2082-79-3</v>
          </cell>
          <cell r="D1673"/>
          <cell r="E1673">
            <v>0</v>
          </cell>
          <cell r="F1673"/>
          <cell r="G1673"/>
          <cell r="H1673" t="str">
            <v>Octadecyl 3-(3,5-di-tert-butyl-4-hydroxyphenyl)propionate / AO-1076</v>
          </cell>
          <cell r="I1673" t="str">
            <v>Benzenepropanoic acid, 3,5-di-tert-butyl ​4-​hydroxy​,  octadecyl ester</v>
          </cell>
          <cell r="J1673"/>
          <cell r="K1673" t="str">
            <v>Antioxydant</v>
          </cell>
          <cell r="L1673"/>
          <cell r="M1673"/>
          <cell r="N1673"/>
          <cell r="O1673"/>
          <cell r="P1673"/>
          <cell r="Q1673"/>
          <cell r="R1673"/>
          <cell r="S1673"/>
          <cell r="T1673"/>
          <cell r="U1673">
            <v>1315</v>
          </cell>
          <cell r="V1673"/>
          <cell r="W1673">
            <v>1</v>
          </cell>
          <cell r="X1673" t="str">
            <v>C35H62O3</v>
          </cell>
        </row>
        <row r="1674">
          <cell r="B1674" t="str">
            <v>2082-80-6</v>
          </cell>
          <cell r="C1674" t="str">
            <v>2082-80-6</v>
          </cell>
          <cell r="D1674"/>
          <cell r="E1674"/>
          <cell r="F1674"/>
          <cell r="G1674"/>
          <cell r="H1674" t="str">
            <v>Tristearyl phosphite</v>
          </cell>
          <cell r="I1674" t="str">
            <v xml:space="preserve">Part of Weston 618  (30 -​ 45 %) </v>
          </cell>
          <cell r="J1674"/>
          <cell r="K1674"/>
          <cell r="L1674"/>
          <cell r="M1674"/>
          <cell r="N1674"/>
          <cell r="O1674"/>
          <cell r="P1674"/>
          <cell r="Q1674"/>
          <cell r="R1674"/>
          <cell r="S1674"/>
          <cell r="T1674"/>
          <cell r="U1674"/>
          <cell r="V1674"/>
          <cell r="W1674"/>
          <cell r="X1674" t="str">
            <v>C54H111O3P</v>
          </cell>
        </row>
        <row r="1675">
          <cell r="B1675" t="str">
            <v>2082-81-7</v>
          </cell>
          <cell r="C1675" t="str">
            <v>2082-81-7</v>
          </cell>
          <cell r="D1675"/>
          <cell r="E1675"/>
          <cell r="F1675"/>
          <cell r="G1675"/>
          <cell r="H1675" t="str">
            <v>Methacrylic acid, diester with 1,4-butanediol</v>
          </cell>
          <cell r="I1675" t="str">
            <v>1,4-BUTYLENE GLYCOL DIMETHACRYLATE</v>
          </cell>
          <cell r="J1675"/>
          <cell r="K1675"/>
          <cell r="L1675"/>
          <cell r="M1675"/>
          <cell r="N1675"/>
          <cell r="O1675"/>
          <cell r="P1675"/>
          <cell r="Q1675"/>
          <cell r="R1675"/>
          <cell r="S1675"/>
          <cell r="T1675"/>
          <cell r="U1675"/>
          <cell r="V1675"/>
          <cell r="W1675"/>
          <cell r="X1675" t="str">
            <v>C12H18O4</v>
          </cell>
        </row>
        <row r="1676">
          <cell r="B1676" t="str">
            <v>2092-56-0</v>
          </cell>
          <cell r="C1676" t="str">
            <v>2092-56-0</v>
          </cell>
          <cell r="D1676"/>
          <cell r="E1676"/>
          <cell r="F1676"/>
          <cell r="G1676"/>
          <cell r="H1676" t="str">
            <v>C.I. Pigment Red 53</v>
          </cell>
          <cell r="I1676"/>
          <cell r="J1676"/>
          <cell r="K1676"/>
          <cell r="L1676"/>
          <cell r="M1676"/>
          <cell r="N1676"/>
          <cell r="O1676"/>
          <cell r="P1676"/>
          <cell r="Q1676"/>
          <cell r="R1676"/>
          <cell r="S1676"/>
          <cell r="T1676"/>
          <cell r="U1676"/>
          <cell r="V1676"/>
          <cell r="W1676"/>
          <cell r="X1676" t="str">
            <v>C17H12ClN2NaO4S</v>
          </cell>
        </row>
        <row r="1677">
          <cell r="B1677" t="str">
            <v>21056-98-4</v>
          </cell>
          <cell r="C1677" t="str">
            <v>21056-98-4</v>
          </cell>
          <cell r="D1677"/>
          <cell r="E1677"/>
          <cell r="F1677"/>
          <cell r="G1677"/>
          <cell r="H1677" t="str">
            <v>Phosphonic acid, calcium salt (1:1)</v>
          </cell>
          <cell r="I1677" t="str">
            <v>Calcium hypophosphite</v>
          </cell>
          <cell r="J1677"/>
          <cell r="K1677"/>
          <cell r="L1677"/>
          <cell r="M1677"/>
          <cell r="N1677"/>
          <cell r="O1677"/>
          <cell r="P1677"/>
          <cell r="Q1677"/>
          <cell r="R1677"/>
          <cell r="S1677"/>
          <cell r="T1677"/>
          <cell r="U1677"/>
          <cell r="V1677"/>
          <cell r="W1677"/>
          <cell r="X1677" t="str">
            <v>HCaO3P</v>
          </cell>
        </row>
        <row r="1678">
          <cell r="B1678" t="str">
            <v>2118-39-0</v>
          </cell>
          <cell r="C1678" t="str">
            <v>2118-39-0</v>
          </cell>
          <cell r="D1678"/>
          <cell r="E1678"/>
          <cell r="F1678"/>
          <cell r="G1678"/>
          <cell r="H1678" t="str">
            <v>Food Black 2</v>
          </cell>
          <cell r="I1678"/>
          <cell r="J1678"/>
          <cell r="K1678"/>
          <cell r="L1678"/>
          <cell r="M1678"/>
          <cell r="N1678"/>
          <cell r="O1678"/>
          <cell r="P1678"/>
          <cell r="Q1678"/>
          <cell r="R1678"/>
          <cell r="S1678"/>
          <cell r="T1678"/>
          <cell r="U1678"/>
          <cell r="V1678"/>
          <cell r="W1678"/>
          <cell r="X1678" t="str">
            <v>C26H19N5O13S4Na4</v>
          </cell>
        </row>
        <row r="1679">
          <cell r="B1679" t="str">
            <v>21209-30-3</v>
          </cell>
          <cell r="C1679" t="str">
            <v>21209-30-3</v>
          </cell>
          <cell r="D1679"/>
          <cell r="E1679"/>
          <cell r="F1679"/>
          <cell r="G1679"/>
          <cell r="H1679" t="str">
            <v>Diethyleneglycol dioleate</v>
          </cell>
          <cell r="I1679"/>
          <cell r="J1679"/>
          <cell r="K1679"/>
          <cell r="L1679"/>
          <cell r="M1679"/>
          <cell r="N1679"/>
          <cell r="O1679"/>
          <cell r="P1679"/>
          <cell r="Q1679"/>
          <cell r="R1679"/>
          <cell r="S1679"/>
          <cell r="T1679"/>
          <cell r="U1679"/>
          <cell r="V1679"/>
          <cell r="W1679"/>
          <cell r="X1679" t="str">
            <v>C40H74O5</v>
          </cell>
        </row>
        <row r="1680">
          <cell r="B1680" t="str">
            <v>2121-67-7</v>
          </cell>
          <cell r="C1680" t="str">
            <v>2121-67-7</v>
          </cell>
          <cell r="D1680"/>
          <cell r="E1680"/>
          <cell r="F1680"/>
          <cell r="G1680"/>
          <cell r="H1680" t="str">
            <v>Pentanedioic acid, 2,4-dimethyl-</v>
          </cell>
          <cell r="I1680"/>
          <cell r="J1680"/>
          <cell r="K1680" t="str">
            <v>Swiss ordinance</v>
          </cell>
          <cell r="L1680"/>
          <cell r="M1680"/>
          <cell r="N1680"/>
          <cell r="O1680"/>
          <cell r="P1680"/>
          <cell r="Q1680"/>
          <cell r="R1680"/>
          <cell r="S1680"/>
          <cell r="T1680"/>
          <cell r="U1680"/>
          <cell r="V1680"/>
          <cell r="W1680"/>
          <cell r="X1680" t="str">
            <v>C7H12O4</v>
          </cell>
        </row>
        <row r="1681">
          <cell r="B1681" t="str">
            <v>2123-19-5</v>
          </cell>
          <cell r="C1681" t="str">
            <v>2123-19-5</v>
          </cell>
          <cell r="D1681"/>
          <cell r="E1681"/>
          <cell r="F1681"/>
          <cell r="G1681"/>
          <cell r="H1681" t="str">
            <v>Didodecyl ketone</v>
          </cell>
          <cell r="I1681" t="str">
            <v>13-PENTACOSANONE</v>
          </cell>
          <cell r="J1681"/>
          <cell r="K1681"/>
          <cell r="L1681"/>
          <cell r="M1681"/>
          <cell r="N1681"/>
          <cell r="O1681"/>
          <cell r="P1681"/>
          <cell r="Q1681"/>
          <cell r="R1681"/>
          <cell r="S1681"/>
          <cell r="T1681"/>
          <cell r="U1681"/>
          <cell r="V1681"/>
          <cell r="W1681"/>
          <cell r="X1681" t="str">
            <v>C25H50O</v>
          </cell>
        </row>
        <row r="1682">
          <cell r="B1682" t="str">
            <v>2123-20-8</v>
          </cell>
          <cell r="C1682" t="str">
            <v>2123-20-8</v>
          </cell>
          <cell r="D1682"/>
          <cell r="E1682">
            <v>0</v>
          </cell>
          <cell r="F1682"/>
          <cell r="G1682"/>
          <cell r="H1682" t="str">
            <v>19-HEPTATRIACONTANONE</v>
          </cell>
          <cell r="I1682"/>
          <cell r="J1682"/>
          <cell r="K1682"/>
          <cell r="L1682"/>
          <cell r="M1682"/>
          <cell r="N1682"/>
          <cell r="O1682"/>
          <cell r="P1682"/>
          <cell r="Q1682"/>
          <cell r="R1682"/>
          <cell r="S1682"/>
          <cell r="T1682"/>
          <cell r="U1682"/>
          <cell r="V1682"/>
          <cell r="W1682"/>
          <cell r="X1682" t="str">
            <v>C37H74O</v>
          </cell>
        </row>
        <row r="1683">
          <cell r="B1683" t="str">
            <v>2123-24-2</v>
          </cell>
          <cell r="C1683" t="str">
            <v>2123-24-2</v>
          </cell>
          <cell r="D1683"/>
          <cell r="E1683"/>
          <cell r="F1683"/>
          <cell r="G1683"/>
          <cell r="H1683" t="str">
            <v>Caprolactam, sodium salt</v>
          </cell>
          <cell r="I1683"/>
          <cell r="J1683"/>
          <cell r="K1683"/>
          <cell r="L1683"/>
          <cell r="M1683"/>
          <cell r="N1683"/>
          <cell r="O1683"/>
          <cell r="P1683"/>
          <cell r="Q1683"/>
          <cell r="R1683"/>
          <cell r="S1683"/>
          <cell r="T1683"/>
          <cell r="U1683"/>
          <cell r="V1683"/>
          <cell r="W1683"/>
          <cell r="X1683" t="str">
            <v>C6H12NNaO</v>
          </cell>
        </row>
        <row r="1684">
          <cell r="B1684" t="str">
            <v>21282-97-3</v>
          </cell>
          <cell r="C1684" t="str">
            <v>21282-97-3</v>
          </cell>
          <cell r="D1684"/>
          <cell r="E1684">
            <v>0</v>
          </cell>
          <cell r="F1684"/>
          <cell r="G1684"/>
          <cell r="H1684" t="str">
            <v>Acetoacetic acid, 2-hydroxyethyl ester methacrylate</v>
          </cell>
          <cell r="I1684"/>
          <cell r="J1684"/>
          <cell r="K1684" t="str">
            <v>Swiss ordinance</v>
          </cell>
          <cell r="L1684"/>
          <cell r="M1684"/>
          <cell r="N1684"/>
          <cell r="O1684"/>
          <cell r="P1684"/>
          <cell r="Q1684"/>
          <cell r="R1684"/>
          <cell r="S1684"/>
          <cell r="T1684"/>
          <cell r="U1684"/>
          <cell r="V1684"/>
          <cell r="W1684"/>
          <cell r="X1684" t="str">
            <v>C10H14O5</v>
          </cell>
        </row>
        <row r="1685">
          <cell r="B1685" t="str">
            <v>21295-57-8</v>
          </cell>
          <cell r="C1685" t="str">
            <v>21295-57-8</v>
          </cell>
          <cell r="D1685"/>
          <cell r="E1685"/>
          <cell r="F1685"/>
          <cell r="G1685"/>
          <cell r="H1685" t="str">
            <v>Solvent Red 149</v>
          </cell>
          <cell r="I1685"/>
          <cell r="J1685"/>
          <cell r="K1685"/>
          <cell r="L1685"/>
          <cell r="M1685"/>
          <cell r="N1685"/>
          <cell r="O1685"/>
          <cell r="P1685"/>
          <cell r="Q1685"/>
          <cell r="R1685"/>
          <cell r="S1685"/>
          <cell r="T1685"/>
          <cell r="U1685"/>
          <cell r="V1685"/>
          <cell r="W1685"/>
          <cell r="X1685" t="str">
            <v>C23H22N2O2</v>
          </cell>
        </row>
        <row r="1686">
          <cell r="B1686" t="str">
            <v>2146-71-6</v>
          </cell>
          <cell r="C1686" t="str">
            <v>2146-71-6</v>
          </cell>
          <cell r="D1686"/>
          <cell r="E1686"/>
          <cell r="F1686"/>
          <cell r="G1686"/>
          <cell r="H1686" t="str">
            <v>Lauric acid, vinyl ester</v>
          </cell>
          <cell r="I1686" t="str">
            <v>Lauric acid, vinyl ester
Dodecanoic acid, ethenyl ester</v>
          </cell>
          <cell r="J1686"/>
          <cell r="K1686"/>
          <cell r="L1686"/>
          <cell r="M1686"/>
          <cell r="N1686"/>
          <cell r="O1686"/>
          <cell r="P1686"/>
          <cell r="Q1686"/>
          <cell r="R1686"/>
          <cell r="S1686"/>
          <cell r="T1686"/>
          <cell r="U1686"/>
          <cell r="V1686"/>
          <cell r="W1686"/>
          <cell r="X1686" t="str">
            <v>C14H26O2</v>
          </cell>
        </row>
        <row r="1687">
          <cell r="B1687" t="str">
            <v>21490-63-1</v>
          </cell>
          <cell r="C1687" t="str">
            <v>21490-63-1</v>
          </cell>
          <cell r="D1687"/>
          <cell r="E1687"/>
          <cell r="F1687"/>
          <cell r="G1687"/>
          <cell r="H1687" t="str">
            <v>Oxirane, 2,3-dimethyl-, trans-</v>
          </cell>
          <cell r="I1687"/>
          <cell r="J1687"/>
          <cell r="K1687"/>
          <cell r="L1687"/>
          <cell r="M1687"/>
          <cell r="N1687"/>
          <cell r="O1687"/>
          <cell r="P1687"/>
          <cell r="Q1687"/>
          <cell r="R1687"/>
          <cell r="S1687"/>
          <cell r="T1687"/>
          <cell r="U1687"/>
          <cell r="V1687"/>
          <cell r="W1687"/>
          <cell r="X1687" t="str">
            <v>C4H8O</v>
          </cell>
        </row>
        <row r="1688">
          <cell r="B1688" t="str">
            <v>2155-60-4</v>
          </cell>
          <cell r="C1688" t="str">
            <v>2155-60-4</v>
          </cell>
          <cell r="D1688"/>
          <cell r="E1688"/>
          <cell r="F1688"/>
          <cell r="G1688"/>
          <cell r="H1688" t="str">
            <v>Itaconic acid, dibutyl ester</v>
          </cell>
          <cell r="I1688" t="str">
            <v>DIBUTYL ITACONATE</v>
          </cell>
          <cell r="J1688"/>
          <cell r="K1688"/>
          <cell r="L1688"/>
          <cell r="M1688"/>
          <cell r="N1688"/>
          <cell r="O1688"/>
          <cell r="P1688"/>
          <cell r="Q1688"/>
          <cell r="R1688"/>
          <cell r="S1688"/>
          <cell r="T1688"/>
          <cell r="U1688"/>
          <cell r="V1688"/>
          <cell r="W1688"/>
          <cell r="X1688" t="str">
            <v>C13H22O4</v>
          </cell>
        </row>
        <row r="1689">
          <cell r="B1689" t="str">
            <v>2155-94-4</v>
          </cell>
          <cell r="C1689" t="str">
            <v>2155-94-4</v>
          </cell>
          <cell r="D1689"/>
          <cell r="E1689"/>
          <cell r="F1689"/>
          <cell r="G1689"/>
          <cell r="H1689" t="str">
            <v>Allylamine, N,N-dimethyl-</v>
          </cell>
          <cell r="I1689"/>
          <cell r="J1689"/>
          <cell r="K1689"/>
          <cell r="L1689"/>
          <cell r="M1689"/>
          <cell r="N1689"/>
          <cell r="O1689"/>
          <cell r="P1689"/>
          <cell r="Q1689"/>
          <cell r="R1689"/>
          <cell r="S1689"/>
          <cell r="T1689"/>
          <cell r="U1689"/>
          <cell r="V1689"/>
          <cell r="W1689"/>
          <cell r="X1689" t="str">
            <v>C5H11N</v>
          </cell>
        </row>
        <row r="1690">
          <cell r="B1690" t="str">
            <v>21564-17-0</v>
          </cell>
          <cell r="C1690" t="str">
            <v>21564-17-0</v>
          </cell>
          <cell r="D1690"/>
          <cell r="E1690"/>
          <cell r="F1690"/>
          <cell r="G1690"/>
          <cell r="H1690" t="str">
            <v>Thiocyanic acid, (2-benzothiazolylthio)methyl ester</v>
          </cell>
          <cell r="I1690" t="str">
            <v>2-(THIOCYANOMETHYLTHIO) BENZOTHIAZOLE</v>
          </cell>
          <cell r="J1690"/>
          <cell r="K1690"/>
          <cell r="L1690"/>
          <cell r="M1690"/>
          <cell r="N1690"/>
          <cell r="O1690"/>
          <cell r="P1690"/>
          <cell r="Q1690"/>
          <cell r="R1690"/>
          <cell r="S1690"/>
          <cell r="T1690"/>
          <cell r="U1690"/>
          <cell r="V1690"/>
          <cell r="W1690"/>
          <cell r="X1690" t="str">
            <v>C9H6N2S3</v>
          </cell>
        </row>
        <row r="1691">
          <cell r="B1691" t="str">
            <v>2156-96-9</v>
          </cell>
          <cell r="C1691" t="str">
            <v>2156-96-9</v>
          </cell>
          <cell r="D1691"/>
          <cell r="E1691"/>
          <cell r="F1691"/>
          <cell r="G1691"/>
          <cell r="H1691" t="str">
            <v>Acrylic acid, decyl ester</v>
          </cell>
          <cell r="I1691" t="str">
            <v>DECYL ACRYLATE
2-Propenoic acid, decyl ester</v>
          </cell>
          <cell r="J1691"/>
          <cell r="K1691"/>
          <cell r="L1691"/>
          <cell r="M1691"/>
          <cell r="N1691"/>
          <cell r="O1691"/>
          <cell r="P1691"/>
          <cell r="Q1691"/>
          <cell r="R1691"/>
          <cell r="S1691"/>
          <cell r="T1691"/>
          <cell r="U1691"/>
          <cell r="V1691"/>
          <cell r="W1691"/>
          <cell r="X1691" t="str">
            <v>C13H24O2</v>
          </cell>
        </row>
        <row r="1692">
          <cell r="B1692" t="str">
            <v>2156-97-0</v>
          </cell>
          <cell r="C1692" t="str">
            <v>2156-97-0</v>
          </cell>
          <cell r="D1692"/>
          <cell r="E1692"/>
          <cell r="F1692"/>
          <cell r="G1692"/>
          <cell r="H1692" t="str">
            <v>Acrylic acid, dodecyl ester</v>
          </cell>
          <cell r="I1692" t="str">
            <v>2-Propenoic acid, dodecyl ester</v>
          </cell>
          <cell r="J1692"/>
          <cell r="K1692"/>
          <cell r="L1692"/>
          <cell r="M1692"/>
          <cell r="N1692"/>
          <cell r="O1692"/>
          <cell r="P1692"/>
          <cell r="Q1692"/>
          <cell r="R1692"/>
          <cell r="S1692"/>
          <cell r="T1692"/>
          <cell r="U1692"/>
          <cell r="V1692"/>
          <cell r="W1692"/>
          <cell r="X1692" t="str">
            <v>C15H28O2</v>
          </cell>
        </row>
        <row r="1693">
          <cell r="B1693" t="str">
            <v>21577-80-0</v>
          </cell>
          <cell r="C1693" t="str">
            <v>21577-80-0</v>
          </cell>
          <cell r="D1693"/>
          <cell r="E1693"/>
          <cell r="F1693"/>
          <cell r="G1693"/>
          <cell r="H1693" t="str">
            <v>DODECYL PHTHALATE</v>
          </cell>
          <cell r="I1693" t="str">
            <v>DODECYL PHTHALATE</v>
          </cell>
          <cell r="J1693"/>
          <cell r="K1693"/>
          <cell r="L1693"/>
          <cell r="M1693"/>
          <cell r="N1693"/>
          <cell r="O1693"/>
          <cell r="P1693"/>
          <cell r="Q1693"/>
          <cell r="R1693"/>
          <cell r="S1693"/>
          <cell r="T1693"/>
          <cell r="U1693"/>
          <cell r="V1693"/>
          <cell r="W1693"/>
          <cell r="X1693" t="str">
            <v>C20H30O4</v>
          </cell>
        </row>
        <row r="1694">
          <cell r="B1694" t="str">
            <v>2162-74-5</v>
          </cell>
          <cell r="C1694" t="str">
            <v>2162-74-5</v>
          </cell>
          <cell r="D1694"/>
          <cell r="E1694"/>
          <cell r="F1694"/>
          <cell r="G1694"/>
          <cell r="H1694" t="str">
            <v>Bis(2,6-diisopropylphenyl) carbodiimide
Bis(2,6-diisopropylphenyl)carbodiimide</v>
          </cell>
          <cell r="I1694" t="str">
            <v>CDI</v>
          </cell>
          <cell r="J1694"/>
          <cell r="K1694"/>
          <cell r="L1694"/>
          <cell r="M1694"/>
          <cell r="N1694"/>
          <cell r="O1694"/>
          <cell r="P1694"/>
          <cell r="Q1694"/>
          <cell r="R1694"/>
          <cell r="S1694"/>
          <cell r="T1694"/>
          <cell r="U1694"/>
          <cell r="V1694"/>
          <cell r="W1694"/>
          <cell r="X1694" t="str">
            <v>C25H34N2</v>
          </cell>
        </row>
        <row r="1695">
          <cell r="B1695" t="str">
            <v>2163-00-0</v>
          </cell>
          <cell r="C1695" t="str">
            <v>2163-00-0</v>
          </cell>
          <cell r="D1695"/>
          <cell r="E1695"/>
          <cell r="F1695"/>
          <cell r="G1695"/>
          <cell r="H1695" t="str">
            <v>Hexane, 1,6-dichloro-</v>
          </cell>
          <cell r="I1695"/>
          <cell r="J1695"/>
          <cell r="K1695" t="str">
            <v>Swiss ordinance</v>
          </cell>
          <cell r="L1695"/>
          <cell r="M1695"/>
          <cell r="N1695"/>
          <cell r="O1695"/>
          <cell r="P1695"/>
          <cell r="Q1695"/>
          <cell r="R1695"/>
          <cell r="S1695"/>
          <cell r="T1695"/>
          <cell r="U1695"/>
          <cell r="V1695"/>
          <cell r="W1695"/>
          <cell r="X1695" t="str">
            <v>C6H12Cl2</v>
          </cell>
        </row>
        <row r="1696">
          <cell r="B1696" t="str">
            <v>2163-42-0</v>
          </cell>
          <cell r="C1696" t="str">
            <v>2163-42-0</v>
          </cell>
          <cell r="D1696"/>
          <cell r="E1696">
            <v>0</v>
          </cell>
          <cell r="F1696"/>
          <cell r="G1696"/>
          <cell r="H1696" t="str">
            <v>2-Methyl-1,3-propanediol</v>
          </cell>
          <cell r="I1696" t="str">
            <v>Methylpropanediol
MPD
MPdiol
Butylene glycol (in FDA regulation covering all isomers)</v>
          </cell>
          <cell r="J1696"/>
          <cell r="K1696"/>
          <cell r="L1696"/>
          <cell r="M1696"/>
          <cell r="N1696"/>
          <cell r="O1696"/>
          <cell r="P1696"/>
          <cell r="Q1696"/>
          <cell r="R1696"/>
          <cell r="S1696"/>
          <cell r="T1696"/>
          <cell r="U1696"/>
          <cell r="V1696"/>
          <cell r="W1696"/>
          <cell r="X1696" t="str">
            <v>C4H10O2</v>
          </cell>
        </row>
        <row r="1697">
          <cell r="B1697" t="str">
            <v>21643-42-5</v>
          </cell>
          <cell r="C1697" t="str">
            <v>21643-42-5</v>
          </cell>
          <cell r="D1697"/>
          <cell r="E1697"/>
          <cell r="F1697"/>
          <cell r="G1697"/>
          <cell r="H1697" t="str">
            <v>Acrylic acid, tetradecyl ester</v>
          </cell>
          <cell r="I1697"/>
          <cell r="J1697"/>
          <cell r="K1697" t="str">
            <v>Swiss ordinance</v>
          </cell>
          <cell r="L1697"/>
          <cell r="M1697"/>
          <cell r="N1697"/>
          <cell r="O1697"/>
          <cell r="P1697"/>
          <cell r="Q1697"/>
          <cell r="R1697"/>
          <cell r="S1697"/>
          <cell r="T1697"/>
          <cell r="U1697"/>
          <cell r="V1697"/>
          <cell r="W1697"/>
          <cell r="X1697" t="str">
            <v>C17H32O2</v>
          </cell>
        </row>
        <row r="1698">
          <cell r="B1698" t="str">
            <v>2167-51-3</v>
          </cell>
          <cell r="C1698" t="str">
            <v>2167-51-3</v>
          </cell>
          <cell r="D1698"/>
          <cell r="E1698">
            <v>0</v>
          </cell>
          <cell r="F1698"/>
          <cell r="G1698"/>
          <cell r="H1698" t="str">
            <v>4,4-[1,4-Phenylenebis (1-Methyl-ethylidene)]</v>
          </cell>
          <cell r="I1698" t="str">
            <v>1,4-Bis(4-hydroxy-α,α-dimethylbenzyl)benzene
4,4'-[1,4-Phenylenebis(1-methylethane-1,1-diyl)]bisphenol
Bisphenol P</v>
          </cell>
          <cell r="J1698"/>
          <cell r="K1698"/>
          <cell r="L1698"/>
          <cell r="M1698"/>
          <cell r="N1698"/>
          <cell r="O1698"/>
          <cell r="P1698"/>
          <cell r="Q1698"/>
          <cell r="R1698"/>
          <cell r="S1698"/>
          <cell r="T1698"/>
          <cell r="U1698"/>
          <cell r="V1698"/>
          <cell r="W1698"/>
          <cell r="X1698" t="str">
            <v>C24H26O2</v>
          </cell>
        </row>
        <row r="1699">
          <cell r="B1699" t="str">
            <v>2176-62-7</v>
          </cell>
          <cell r="C1699" t="str">
            <v>2176-62-7</v>
          </cell>
          <cell r="D1699"/>
          <cell r="E1699"/>
          <cell r="F1699"/>
          <cell r="G1699"/>
          <cell r="H1699" t="str">
            <v>PENTACHLOROPYRIDINE</v>
          </cell>
          <cell r="I1699" t="str">
            <v>PENTACHLOROPYRIDINE</v>
          </cell>
          <cell r="J1699"/>
          <cell r="K1699"/>
          <cell r="L1699"/>
          <cell r="M1699"/>
          <cell r="N1699"/>
          <cell r="O1699"/>
          <cell r="P1699"/>
          <cell r="Q1699"/>
          <cell r="R1699"/>
          <cell r="S1699"/>
          <cell r="T1699"/>
          <cell r="U1699"/>
          <cell r="V1699"/>
          <cell r="W1699"/>
          <cell r="X1699" t="str">
            <v>C5Cl5N</v>
          </cell>
        </row>
        <row r="1700">
          <cell r="B1700" t="str">
            <v>2177-18-6</v>
          </cell>
          <cell r="C1700" t="str">
            <v>2177-18-6</v>
          </cell>
          <cell r="D1700"/>
          <cell r="E1700"/>
          <cell r="F1700"/>
          <cell r="G1700"/>
          <cell r="H1700" t="str">
            <v>Acrylic acid, vinyl ester</v>
          </cell>
          <cell r="I1700" t="str">
            <v>Vinyl acrylate</v>
          </cell>
          <cell r="J1700"/>
          <cell r="K1700"/>
          <cell r="L1700"/>
          <cell r="M1700"/>
          <cell r="N1700"/>
          <cell r="O1700"/>
          <cell r="P1700"/>
          <cell r="Q1700"/>
          <cell r="R1700"/>
          <cell r="S1700"/>
          <cell r="T1700"/>
          <cell r="U1700"/>
          <cell r="V1700"/>
          <cell r="W1700"/>
          <cell r="X1700" t="str">
            <v>C5H6O2</v>
          </cell>
        </row>
        <row r="1701">
          <cell r="B1701" t="str">
            <v>2177-70-0</v>
          </cell>
          <cell r="C1701" t="str">
            <v>2177-70-0</v>
          </cell>
          <cell r="D1701"/>
          <cell r="E1701"/>
          <cell r="F1701"/>
          <cell r="G1701"/>
          <cell r="H1701" t="str">
            <v>Methacrylic acid, phenyl ester</v>
          </cell>
          <cell r="I1701"/>
          <cell r="J1701"/>
          <cell r="K1701"/>
          <cell r="L1701"/>
          <cell r="M1701"/>
          <cell r="N1701"/>
          <cell r="O1701"/>
          <cell r="P1701"/>
          <cell r="Q1701"/>
          <cell r="R1701"/>
          <cell r="S1701"/>
          <cell r="T1701"/>
          <cell r="U1701"/>
          <cell r="V1701"/>
          <cell r="W1701"/>
          <cell r="X1701" t="str">
            <v>C10H10O2</v>
          </cell>
        </row>
        <row r="1702">
          <cell r="B1702" t="str">
            <v>2182-55-0</v>
          </cell>
          <cell r="C1702" t="str">
            <v>2182-55-0</v>
          </cell>
          <cell r="D1702"/>
          <cell r="E1702"/>
          <cell r="F1702"/>
          <cell r="G1702"/>
          <cell r="H1702" t="str">
            <v>Cyclohexyl vinyl ether</v>
          </cell>
          <cell r="I1702"/>
          <cell r="J1702"/>
          <cell r="K1702"/>
          <cell r="L1702"/>
          <cell r="M1702"/>
          <cell r="N1702"/>
          <cell r="O1702"/>
          <cell r="P1702"/>
          <cell r="Q1702"/>
          <cell r="R1702"/>
          <cell r="S1702"/>
          <cell r="T1702"/>
          <cell r="U1702"/>
          <cell r="V1702"/>
          <cell r="W1702"/>
          <cell r="X1702" t="str">
            <v>C8H14O</v>
          </cell>
        </row>
        <row r="1703">
          <cell r="B1703" t="str">
            <v>2197-63-9</v>
          </cell>
          <cell r="C1703" t="str">
            <v>2197-63-9</v>
          </cell>
          <cell r="D1703"/>
          <cell r="E1703"/>
          <cell r="F1703"/>
          <cell r="G1703"/>
          <cell r="H1703" t="str">
            <v>Phosphoric acid, di-n-hexadecyl esters</v>
          </cell>
          <cell r="I1703"/>
          <cell r="J1703"/>
          <cell r="K1703"/>
          <cell r="L1703"/>
          <cell r="M1703"/>
          <cell r="N1703"/>
          <cell r="O1703"/>
          <cell r="P1703"/>
          <cell r="Q1703"/>
          <cell r="R1703"/>
          <cell r="S1703"/>
          <cell r="T1703"/>
          <cell r="U1703"/>
          <cell r="V1703"/>
          <cell r="W1703"/>
          <cell r="X1703" t="str">
            <v>C32H67O4P</v>
          </cell>
        </row>
        <row r="1704">
          <cell r="B1704" t="str">
            <v>22047-49-0</v>
          </cell>
          <cell r="C1704" t="str">
            <v>22047-49-0</v>
          </cell>
          <cell r="D1704"/>
          <cell r="E1704"/>
          <cell r="F1704"/>
          <cell r="G1704"/>
          <cell r="H1704" t="str">
            <v>Stearic acid, 2-ethylhexyl ester</v>
          </cell>
          <cell r="I1704" t="str">
            <v>Octadecanoic acid, 2-ethylhexyl ester
2-Ethylhexyl stearate
2-Ethylhexyl octadecanoate</v>
          </cell>
          <cell r="J1704"/>
          <cell r="K1704"/>
          <cell r="L1704"/>
          <cell r="M1704"/>
          <cell r="N1704"/>
          <cell r="O1704"/>
          <cell r="P1704"/>
          <cell r="Q1704"/>
          <cell r="R1704"/>
          <cell r="S1704"/>
          <cell r="T1704"/>
          <cell r="U1704"/>
          <cell r="V1704"/>
          <cell r="W1704"/>
          <cell r="X1704" t="str">
            <v>C26H52O2</v>
          </cell>
        </row>
        <row r="1705">
          <cell r="B1705" t="str">
            <v>2206-89-5</v>
          </cell>
          <cell r="C1705" t="str">
            <v>2206-89-5</v>
          </cell>
          <cell r="D1705"/>
          <cell r="E1705">
            <v>0</v>
          </cell>
          <cell r="F1705"/>
          <cell r="G1705"/>
          <cell r="H1705" t="str">
            <v>Acrylic acid, 2-chloroethyl ester</v>
          </cell>
          <cell r="I1705"/>
          <cell r="J1705"/>
          <cell r="K1705"/>
          <cell r="L1705"/>
          <cell r="M1705"/>
          <cell r="N1705"/>
          <cell r="O1705"/>
          <cell r="P1705"/>
          <cell r="Q1705"/>
          <cell r="R1705"/>
          <cell r="S1705"/>
          <cell r="T1705"/>
          <cell r="U1705"/>
          <cell r="V1705"/>
          <cell r="W1705"/>
          <cell r="X1705" t="str">
            <v>C5H7ClO2</v>
          </cell>
        </row>
        <row r="1706">
          <cell r="B1706" t="str">
            <v>2206-94-2</v>
          </cell>
          <cell r="C1706" t="str">
            <v>2206-94-2</v>
          </cell>
          <cell r="D1706"/>
          <cell r="E1706"/>
          <cell r="F1706"/>
          <cell r="G1706"/>
          <cell r="H1706" t="str">
            <v>alpha-Acetoxystyrene</v>
          </cell>
          <cell r="I1706"/>
          <cell r="J1706"/>
          <cell r="K1706"/>
          <cell r="L1706"/>
          <cell r="M1706"/>
          <cell r="N1706"/>
          <cell r="O1706"/>
          <cell r="P1706"/>
          <cell r="Q1706"/>
          <cell r="R1706"/>
          <cell r="S1706"/>
          <cell r="T1706"/>
          <cell r="U1706"/>
          <cell r="V1706"/>
          <cell r="W1706"/>
          <cell r="X1706" t="str">
            <v>C10H10O2</v>
          </cell>
        </row>
        <row r="1707">
          <cell r="B1707" t="str">
            <v>2207-75-2</v>
          </cell>
          <cell r="C1707" t="str">
            <v>2207-75-2</v>
          </cell>
          <cell r="D1707"/>
          <cell r="E1707">
            <v>0</v>
          </cell>
          <cell r="F1707"/>
          <cell r="G1707"/>
          <cell r="H1707" t="str">
            <v>1,3,5-Triazine-2-carboxylic acid, 1,4,5,6-tetrahydro-4,6-dioxo-, monopotassium salt</v>
          </cell>
          <cell r="I1707"/>
          <cell r="J1707"/>
          <cell r="K1707"/>
          <cell r="L1707"/>
          <cell r="M1707"/>
          <cell r="N1707"/>
          <cell r="O1707"/>
          <cell r="P1707"/>
          <cell r="Q1707"/>
          <cell r="R1707"/>
          <cell r="S1707"/>
          <cell r="T1707"/>
          <cell r="U1707"/>
          <cell r="V1707"/>
          <cell r="W1707"/>
          <cell r="X1707" t="str">
            <v>C4H2KN3O4</v>
          </cell>
        </row>
        <row r="1708">
          <cell r="B1708" t="str">
            <v>22094-93-5</v>
          </cell>
          <cell r="C1708" t="str">
            <v>22094-93-5</v>
          </cell>
          <cell r="D1708"/>
          <cell r="E1708"/>
          <cell r="F1708"/>
          <cell r="G1708"/>
          <cell r="H1708" t="str">
            <v>Pigment Yellow 81
C.I. Pigment Yellow 81</v>
          </cell>
          <cell r="I1708"/>
          <cell r="J1708"/>
          <cell r="K1708"/>
          <cell r="L1708"/>
          <cell r="M1708"/>
          <cell r="N1708"/>
          <cell r="O1708"/>
          <cell r="P1708"/>
          <cell r="Q1708"/>
          <cell r="R1708"/>
          <cell r="S1708"/>
          <cell r="T1708"/>
          <cell r="U1708"/>
          <cell r="V1708"/>
          <cell r="W1708"/>
          <cell r="X1708" t="str">
            <v>C36H32Cl4N6O4</v>
          </cell>
        </row>
        <row r="1709">
          <cell r="B1709" t="str">
            <v>2210-25-5</v>
          </cell>
          <cell r="C1709" t="str">
            <v>2210-25-5</v>
          </cell>
          <cell r="D1709"/>
          <cell r="E1709">
            <v>0</v>
          </cell>
          <cell r="F1709"/>
          <cell r="G1709"/>
          <cell r="H1709" t="str">
            <v>2-Propenamide, N-(1-methylethyl)-</v>
          </cell>
          <cell r="I1709" t="str">
            <v>N-Isopropylacrylamide
NIPAM</v>
          </cell>
          <cell r="J1709"/>
          <cell r="K1709"/>
          <cell r="L1709"/>
          <cell r="M1709"/>
          <cell r="N1709"/>
          <cell r="O1709"/>
          <cell r="P1709"/>
          <cell r="Q1709"/>
          <cell r="R1709"/>
          <cell r="S1709"/>
          <cell r="T1709"/>
          <cell r="U1709"/>
          <cell r="V1709"/>
          <cell r="W1709"/>
          <cell r="X1709" t="str">
            <v>C6H11NO</v>
          </cell>
        </row>
        <row r="1710">
          <cell r="B1710" t="str">
            <v>2210-28-8</v>
          </cell>
          <cell r="C1710" t="str">
            <v>2210-28-8</v>
          </cell>
          <cell r="D1710"/>
          <cell r="E1710"/>
          <cell r="F1710"/>
          <cell r="G1710"/>
          <cell r="H1710" t="str">
            <v>Methacrylic acid, propyl ester</v>
          </cell>
          <cell r="I1710" t="str">
            <v>PROPYL METHACRYLATE
Methacrylic acid, n-propyl ester</v>
          </cell>
          <cell r="J1710"/>
          <cell r="K1710"/>
          <cell r="L1710"/>
          <cell r="M1710"/>
          <cell r="N1710"/>
          <cell r="O1710"/>
          <cell r="P1710"/>
          <cell r="Q1710"/>
          <cell r="R1710"/>
          <cell r="S1710"/>
          <cell r="T1710"/>
          <cell r="U1710"/>
          <cell r="V1710"/>
          <cell r="W1710"/>
          <cell r="X1710" t="str">
            <v>C7H12O2</v>
          </cell>
        </row>
        <row r="1711">
          <cell r="B1711" t="str">
            <v>2210-79-9</v>
          </cell>
          <cell r="C1711" t="str">
            <v>2210-79-9</v>
          </cell>
          <cell r="D1711"/>
          <cell r="E1711">
            <v>0</v>
          </cell>
          <cell r="F1711"/>
          <cell r="G1711"/>
          <cell r="H1711" t="str">
            <v>2,3-Epoxypropyl-o-tolyl ether</v>
          </cell>
          <cell r="I1711"/>
          <cell r="J1711"/>
          <cell r="K1711" t="str">
            <v>Swiss ordinance</v>
          </cell>
          <cell r="L1711"/>
          <cell r="M1711"/>
          <cell r="N1711"/>
          <cell r="O1711"/>
          <cell r="P1711"/>
          <cell r="Q1711"/>
          <cell r="R1711"/>
          <cell r="S1711"/>
          <cell r="T1711"/>
          <cell r="U1711"/>
          <cell r="V1711"/>
          <cell r="W1711"/>
          <cell r="X1711" t="str">
            <v>C10H12O2</v>
          </cell>
        </row>
        <row r="1712">
          <cell r="B1712" t="str">
            <v>2212-32-0</v>
          </cell>
          <cell r="C1712" t="str">
            <v>2212-32-0</v>
          </cell>
          <cell r="D1712"/>
          <cell r="E1712"/>
          <cell r="F1712"/>
          <cell r="G1712"/>
          <cell r="H1712" t="str">
            <v>Ethanol, 2-[[2-(dimethylamino)ethyl]methylamino]-</v>
          </cell>
          <cell r="I1712"/>
          <cell r="J1712"/>
          <cell r="K1712" t="str">
            <v>Swiss ordinance</v>
          </cell>
          <cell r="L1712"/>
          <cell r="M1712"/>
          <cell r="N1712"/>
          <cell r="O1712"/>
          <cell r="P1712"/>
          <cell r="Q1712"/>
          <cell r="R1712"/>
          <cell r="S1712"/>
          <cell r="T1712"/>
          <cell r="U1712"/>
          <cell r="V1712"/>
          <cell r="W1712"/>
          <cell r="X1712" t="str">
            <v>C7H18N2O</v>
          </cell>
        </row>
        <row r="1713">
          <cell r="B1713" t="str">
            <v>2212-81-9</v>
          </cell>
          <cell r="C1713" t="str">
            <v>2212-81-9</v>
          </cell>
          <cell r="D1713"/>
          <cell r="E1713">
            <v>0</v>
          </cell>
          <cell r="F1713"/>
          <cell r="G1713"/>
          <cell r="H1713" t="str">
            <v>1,3-Bis(tert-butylperoxyiso-propyl) benzene</v>
          </cell>
          <cell r="I1713"/>
          <cell r="J1713"/>
          <cell r="K1713"/>
          <cell r="L1713"/>
          <cell r="M1713"/>
          <cell r="N1713"/>
          <cell r="O1713"/>
          <cell r="P1713"/>
          <cell r="Q1713"/>
          <cell r="R1713"/>
          <cell r="S1713"/>
          <cell r="T1713"/>
          <cell r="U1713"/>
          <cell r="V1713"/>
          <cell r="W1713"/>
          <cell r="X1713" t="str">
            <v>C20H34O4</v>
          </cell>
        </row>
        <row r="1714">
          <cell r="B1714" t="str">
            <v>2213-23-2</v>
          </cell>
          <cell r="C1714" t="str">
            <v>2213-23-2</v>
          </cell>
          <cell r="D1714"/>
          <cell r="E1714"/>
          <cell r="F1714"/>
          <cell r="G1714"/>
          <cell r="H1714" t="str">
            <v>Heptane, 2,4-dimethyl</v>
          </cell>
          <cell r="I1714"/>
          <cell r="J1714"/>
          <cell r="K1714"/>
          <cell r="L1714"/>
          <cell r="M1714"/>
          <cell r="N1714"/>
          <cell r="O1714"/>
          <cell r="P1714"/>
          <cell r="Q1714"/>
          <cell r="R1714"/>
          <cell r="S1714"/>
          <cell r="T1714"/>
          <cell r="U1714"/>
          <cell r="V1714"/>
          <cell r="W1714"/>
          <cell r="X1714" t="str">
            <v>C9H20</v>
          </cell>
        </row>
        <row r="1715">
          <cell r="B1715" t="str">
            <v>2215-89-6</v>
          </cell>
          <cell r="C1715" t="str">
            <v>2215-89-6</v>
          </cell>
          <cell r="D1715"/>
          <cell r="E1715">
            <v>0</v>
          </cell>
          <cell r="F1715"/>
          <cell r="G1715"/>
          <cell r="H1715" t="str">
            <v>4,4'-Dicarboxydiphenyl ether</v>
          </cell>
          <cell r="I1715"/>
          <cell r="J1715"/>
          <cell r="K1715"/>
          <cell r="L1715"/>
          <cell r="M1715"/>
          <cell r="N1715"/>
          <cell r="O1715"/>
          <cell r="P1715"/>
          <cell r="Q1715"/>
          <cell r="R1715"/>
          <cell r="S1715"/>
          <cell r="T1715"/>
          <cell r="U1715"/>
          <cell r="V1715"/>
          <cell r="W1715"/>
          <cell r="X1715" t="str">
            <v>C14H10O5</v>
          </cell>
        </row>
        <row r="1716">
          <cell r="B1716" t="str">
            <v>2216-34-4</v>
          </cell>
          <cell r="C1716" t="str">
            <v>2216-34-4</v>
          </cell>
          <cell r="D1716"/>
          <cell r="E1716"/>
          <cell r="F1716"/>
          <cell r="G1716"/>
          <cell r="H1716" t="str">
            <v>Octane, 4-methyl</v>
          </cell>
          <cell r="I1716"/>
          <cell r="J1716"/>
          <cell r="K1716"/>
          <cell r="L1716"/>
          <cell r="M1716"/>
          <cell r="N1716"/>
          <cell r="O1716"/>
          <cell r="P1716"/>
          <cell r="Q1716"/>
          <cell r="R1716"/>
          <cell r="S1716"/>
          <cell r="T1716"/>
          <cell r="U1716"/>
          <cell r="V1716"/>
          <cell r="W1716"/>
          <cell r="X1716" t="str">
            <v>C9H20</v>
          </cell>
        </row>
        <row r="1717">
          <cell r="B1717" t="str">
            <v>2219-82-1</v>
          </cell>
          <cell r="C1717" t="str">
            <v>2219-82-1</v>
          </cell>
          <cell r="D1717"/>
          <cell r="E1717">
            <v>0</v>
          </cell>
          <cell r="F1717"/>
          <cell r="G1717"/>
          <cell r="H1717" t="str">
            <v>2-tert-Butyl 6-Methyl phenol</v>
          </cell>
          <cell r="I1717" t="str">
            <v>Phenol, 2-(1,1-dimethylethyl)-6-methyl-
o-Cresol, 6-tert-butyl-</v>
          </cell>
          <cell r="J1717"/>
          <cell r="K1717"/>
          <cell r="L1717"/>
          <cell r="M1717"/>
          <cell r="N1717"/>
          <cell r="O1717"/>
          <cell r="P1717"/>
          <cell r="Q1717"/>
          <cell r="R1717"/>
          <cell r="S1717"/>
          <cell r="T1717"/>
          <cell r="U1717"/>
          <cell r="V1717"/>
          <cell r="W1717"/>
          <cell r="X1717" t="str">
            <v>C11H16O</v>
          </cell>
        </row>
        <row r="1718">
          <cell r="B1718" t="str">
            <v>2223-82-7</v>
          </cell>
          <cell r="C1718" t="str">
            <v>2223-82-7</v>
          </cell>
          <cell r="D1718"/>
          <cell r="E1718"/>
          <cell r="F1718"/>
          <cell r="G1718"/>
          <cell r="H1718" t="str">
            <v>Acrylic acid, diester with 2,2-dimethyl-1,3-propanediol</v>
          </cell>
          <cell r="I1718" t="str">
            <v>NPGDA
Neopentylglycoldiacrylate
2-Propenoic acid, 2,2-dimethyl-1,3-propandiyl ester</v>
          </cell>
          <cell r="J1718"/>
          <cell r="K1718"/>
          <cell r="L1718"/>
          <cell r="M1718"/>
          <cell r="N1718"/>
          <cell r="O1718"/>
          <cell r="P1718"/>
          <cell r="Q1718"/>
          <cell r="R1718"/>
          <cell r="S1718"/>
          <cell r="T1718"/>
          <cell r="U1718"/>
          <cell r="V1718"/>
          <cell r="W1718"/>
          <cell r="X1718" t="str">
            <v>C11H16O4</v>
          </cell>
        </row>
        <row r="1719">
          <cell r="B1719" t="str">
            <v>2224-15-9</v>
          </cell>
          <cell r="C1719" t="str">
            <v>2224-15-9</v>
          </cell>
          <cell r="D1719"/>
          <cell r="E1719"/>
          <cell r="F1719"/>
          <cell r="G1719"/>
          <cell r="H1719" t="str">
            <v>Ethane, 1,2-bis(2,3-epoxypropoxy)-</v>
          </cell>
          <cell r="I1719"/>
          <cell r="J1719"/>
          <cell r="K1719" t="str">
            <v>Swiss ordinance</v>
          </cell>
          <cell r="L1719"/>
          <cell r="M1719"/>
          <cell r="N1719"/>
          <cell r="O1719"/>
          <cell r="P1719"/>
          <cell r="Q1719"/>
          <cell r="R1719"/>
          <cell r="S1719"/>
          <cell r="T1719"/>
          <cell r="U1719"/>
          <cell r="V1719"/>
          <cell r="W1719"/>
          <cell r="X1719" t="str">
            <v>C8H14O4</v>
          </cell>
        </row>
        <row r="1720">
          <cell r="B1720" t="str">
            <v>2226-96-2</v>
          </cell>
          <cell r="C1720" t="str">
            <v>2226-96-2</v>
          </cell>
          <cell r="D1720"/>
          <cell r="E1720">
            <v>0</v>
          </cell>
          <cell r="F1720"/>
          <cell r="G1720"/>
          <cell r="H1720" t="str">
            <v>1-Piperidinyloxy, 4-hydroxy-2,2,6,6-tetramethyl-</v>
          </cell>
          <cell r="I1720"/>
          <cell r="J1720"/>
          <cell r="K1720" t="str">
            <v>Swiss ordinance</v>
          </cell>
          <cell r="L1720"/>
          <cell r="M1720"/>
          <cell r="N1720"/>
          <cell r="O1720"/>
          <cell r="P1720"/>
          <cell r="Q1720"/>
          <cell r="R1720"/>
          <cell r="S1720"/>
          <cell r="T1720"/>
          <cell r="U1720"/>
          <cell r="V1720"/>
          <cell r="W1720"/>
          <cell r="X1720" t="str">
            <v>C9H18NO2</v>
          </cell>
        </row>
        <row r="1721">
          <cell r="B1721" t="str">
            <v>2235-00-9</v>
          </cell>
          <cell r="C1721" t="str">
            <v>2235-00-9</v>
          </cell>
          <cell r="D1721"/>
          <cell r="E1721"/>
          <cell r="F1721"/>
          <cell r="G1721"/>
          <cell r="H1721" t="str">
            <v>Vinylcaprolactam
2H-Azepin-2-one, 1-ethenylhexahydro-</v>
          </cell>
          <cell r="I1721" t="str">
            <v>Vinylcaprolactam</v>
          </cell>
          <cell r="J1721"/>
          <cell r="K1721"/>
          <cell r="L1721"/>
          <cell r="M1721"/>
          <cell r="N1721"/>
          <cell r="O1721"/>
          <cell r="P1721"/>
          <cell r="Q1721"/>
          <cell r="R1721"/>
          <cell r="S1721"/>
          <cell r="T1721"/>
          <cell r="U1721"/>
          <cell r="V1721"/>
          <cell r="W1721"/>
          <cell r="X1721" t="str">
            <v>C8H13NO</v>
          </cell>
        </row>
        <row r="1722">
          <cell r="B1722" t="str">
            <v>2235-46-3</v>
          </cell>
          <cell r="C1722" t="str">
            <v>2235-46-3</v>
          </cell>
          <cell r="D1722"/>
          <cell r="E1722">
            <v>0</v>
          </cell>
          <cell r="F1722"/>
          <cell r="G1722"/>
          <cell r="H1722" t="str">
            <v>Acetoacetamide, N,N-diethyl-</v>
          </cell>
          <cell r="I1722"/>
          <cell r="J1722"/>
          <cell r="K1722" t="str">
            <v>Swiss ordinance</v>
          </cell>
          <cell r="L1722"/>
          <cell r="M1722"/>
          <cell r="N1722"/>
          <cell r="O1722"/>
          <cell r="P1722"/>
          <cell r="Q1722"/>
          <cell r="R1722"/>
          <cell r="S1722"/>
          <cell r="T1722"/>
          <cell r="U1722"/>
          <cell r="V1722"/>
          <cell r="W1722"/>
          <cell r="X1722" t="str">
            <v>C8H15NO2</v>
          </cell>
        </row>
        <row r="1723">
          <cell r="B1723" t="str">
            <v>22393-86-8</v>
          </cell>
          <cell r="C1723" t="str">
            <v>22393-86-8</v>
          </cell>
          <cell r="D1723"/>
          <cell r="E1723"/>
          <cell r="F1723"/>
          <cell r="G1723"/>
          <cell r="H1723" t="str">
            <v>Oleic acid, hexadecyl ester</v>
          </cell>
          <cell r="I1723"/>
          <cell r="J1723"/>
          <cell r="K1723"/>
          <cell r="L1723"/>
          <cell r="M1723"/>
          <cell r="N1723"/>
          <cell r="O1723"/>
          <cell r="P1723"/>
          <cell r="Q1723"/>
          <cell r="R1723"/>
          <cell r="S1723"/>
          <cell r="T1723"/>
          <cell r="U1723"/>
          <cell r="V1723"/>
          <cell r="W1723"/>
          <cell r="X1723" t="str">
            <v>C34H66O2</v>
          </cell>
        </row>
        <row r="1724">
          <cell r="B1724" t="str">
            <v>2244-21-5</v>
          </cell>
          <cell r="C1724" t="str">
            <v>2244-21-5</v>
          </cell>
          <cell r="D1724"/>
          <cell r="E1724"/>
          <cell r="F1724"/>
          <cell r="G1724"/>
          <cell r="H1724" t="str">
            <v>POTASSIUM DICHLOROISOCYANURATE</v>
          </cell>
          <cell r="I1724" t="str">
            <v>POTASSIUM DICHLOROISOCYANURATE</v>
          </cell>
          <cell r="J1724"/>
          <cell r="K1724"/>
          <cell r="L1724"/>
          <cell r="M1724"/>
          <cell r="N1724"/>
          <cell r="O1724"/>
          <cell r="P1724"/>
          <cell r="Q1724"/>
          <cell r="R1724"/>
          <cell r="S1724"/>
          <cell r="T1724"/>
          <cell r="U1724"/>
          <cell r="V1724"/>
          <cell r="W1724"/>
          <cell r="X1724" t="str">
            <v>C3HCl2N3O3</v>
          </cell>
        </row>
        <row r="1725">
          <cell r="B1725" t="str">
            <v>22527-59-9</v>
          </cell>
          <cell r="C1725" t="str">
            <v>22527-59-9</v>
          </cell>
          <cell r="D1725"/>
          <cell r="E1725">
            <v>0</v>
          </cell>
          <cell r="F1725"/>
          <cell r="G1725"/>
          <cell r="H1725" t="str">
            <v>1,6-Hexanediamine, hydrochloride</v>
          </cell>
          <cell r="I1725" t="str">
            <v>Hexamethylenediamine hydrochloride</v>
          </cell>
          <cell r="J1725"/>
          <cell r="K1725"/>
          <cell r="L1725"/>
          <cell r="M1725"/>
          <cell r="N1725"/>
          <cell r="O1725"/>
          <cell r="P1725"/>
          <cell r="Q1725"/>
          <cell r="R1725"/>
          <cell r="S1725"/>
          <cell r="T1725"/>
          <cell r="U1725"/>
          <cell r="V1725"/>
          <cell r="W1725"/>
          <cell r="X1725" t="str">
            <v>C6H17ClN2</v>
          </cell>
        </row>
        <row r="1726">
          <cell r="B1726" t="str">
            <v>22620-93-5</v>
          </cell>
          <cell r="C1726" t="str">
            <v>22620-93-5</v>
          </cell>
          <cell r="D1726"/>
          <cell r="E1726"/>
          <cell r="F1726"/>
          <cell r="G1726"/>
          <cell r="H1726" t="str">
            <v>ALUMINIUM CAPRATE</v>
          </cell>
          <cell r="I1726" t="str">
            <v>ALUMINUM CAPRATE</v>
          </cell>
          <cell r="J1726"/>
          <cell r="K1726"/>
          <cell r="L1726"/>
          <cell r="M1726"/>
          <cell r="N1726"/>
          <cell r="O1726"/>
          <cell r="P1726"/>
          <cell r="Q1726"/>
          <cell r="R1726"/>
          <cell r="S1726"/>
          <cell r="T1726"/>
          <cell r="U1726"/>
          <cell r="V1726"/>
          <cell r="W1726"/>
          <cell r="X1726" t="str">
            <v>C30H57AlO6</v>
          </cell>
        </row>
        <row r="1727">
          <cell r="B1727" t="str">
            <v>22677-47-0</v>
          </cell>
          <cell r="C1727" t="str">
            <v>22677-47-0</v>
          </cell>
          <cell r="D1727"/>
          <cell r="E1727"/>
          <cell r="F1727"/>
          <cell r="G1727"/>
          <cell r="H1727" t="str">
            <v>MAGNESIUM RICINOLEATE</v>
          </cell>
          <cell r="I1727"/>
          <cell r="J1727"/>
          <cell r="K1727"/>
          <cell r="L1727"/>
          <cell r="M1727"/>
          <cell r="N1727"/>
          <cell r="O1727"/>
          <cell r="P1727"/>
          <cell r="Q1727"/>
          <cell r="R1727"/>
          <cell r="S1727"/>
          <cell r="T1727"/>
          <cell r="U1727"/>
          <cell r="V1727"/>
          <cell r="W1727"/>
          <cell r="X1727" t="str">
            <v>C36H66MgO6</v>
          </cell>
        </row>
        <row r="1728">
          <cell r="B1728" t="str">
            <v>227099-60-7</v>
          </cell>
          <cell r="C1728" t="str">
            <v>227099-60-7</v>
          </cell>
          <cell r="D1728"/>
          <cell r="E1728">
            <v>0</v>
          </cell>
          <cell r="F1728"/>
          <cell r="G1728"/>
          <cell r="H1728" t="str">
            <v>1,3,5-Tris(4-benzoylphenyl) benzene</v>
          </cell>
          <cell r="I1728" t="str">
            <v>Methanone, [5'-(5'-(4-benzoylphenyl)[1,1':3', 1''-terphenyl]-4,4''-diyl]bis[phenyl-
BBP3
[4-[3,5-bis(4-benzoylphenyl)phenyl]phenyl]-phenylmethanone</v>
          </cell>
          <cell r="J1728"/>
          <cell r="K1728"/>
          <cell r="L1728"/>
          <cell r="M1728"/>
          <cell r="N1728"/>
          <cell r="O1728"/>
          <cell r="P1728"/>
          <cell r="Q1728"/>
          <cell r="R1728"/>
          <cell r="S1728"/>
          <cell r="T1728"/>
          <cell r="U1728"/>
          <cell r="V1728"/>
          <cell r="W1728"/>
          <cell r="X1728" t="str">
            <v>C45H30O3</v>
          </cell>
        </row>
        <row r="1729">
          <cell r="B1729" t="str">
            <v>2273-43-0</v>
          </cell>
          <cell r="C1729" t="str">
            <v>2273-43-0</v>
          </cell>
          <cell r="D1729"/>
          <cell r="E1729"/>
          <cell r="F1729"/>
          <cell r="G1729"/>
          <cell r="H1729" t="str">
            <v>Butylstannoic acid
HYDROXYBUTYLTIN OXIDE</v>
          </cell>
          <cell r="I1729"/>
          <cell r="J1729"/>
          <cell r="K1729"/>
          <cell r="L1729"/>
          <cell r="M1729"/>
          <cell r="N1729"/>
          <cell r="O1729"/>
          <cell r="P1729"/>
          <cell r="Q1729"/>
          <cell r="R1729"/>
          <cell r="S1729"/>
          <cell r="T1729"/>
          <cell r="U1729"/>
          <cell r="V1729"/>
          <cell r="W1729"/>
          <cell r="X1729" t="str">
            <v>C4H10O2Sn</v>
          </cell>
        </row>
        <row r="1730">
          <cell r="B1730" t="str">
            <v>2274-11-5</v>
          </cell>
          <cell r="C1730" t="str">
            <v>2274-11-5</v>
          </cell>
          <cell r="D1730"/>
          <cell r="E1730"/>
          <cell r="F1730"/>
          <cell r="G1730"/>
          <cell r="H1730" t="str">
            <v>Acrylic acid, diester with ethyleneglycol</v>
          </cell>
          <cell r="I1730" t="str">
            <v>EGDA
Ethylenegycol diacrylate
2-Propenoic acid, 1,2-ethanediyl ester</v>
          </cell>
          <cell r="J1730"/>
          <cell r="K1730"/>
          <cell r="L1730"/>
          <cell r="M1730"/>
          <cell r="N1730"/>
          <cell r="O1730"/>
          <cell r="P1730"/>
          <cell r="Q1730"/>
          <cell r="R1730"/>
          <cell r="S1730"/>
          <cell r="T1730"/>
          <cell r="U1730"/>
          <cell r="V1730"/>
          <cell r="W1730"/>
          <cell r="X1730" t="str">
            <v>C8H10O4</v>
          </cell>
        </row>
        <row r="1731">
          <cell r="B1731" t="str">
            <v>22768-22-5</v>
          </cell>
          <cell r="C1731" t="e">
            <v>#N/A</v>
          </cell>
          <cell r="D1731"/>
          <cell r="E1731">
            <v>0</v>
          </cell>
          <cell r="F1731"/>
          <cell r="G1731"/>
          <cell r="H1731" t="str">
            <v>2E-pentene, 2,4-diphenyl 4-methyl</v>
          </cell>
          <cell r="I1731" t="str">
            <v>2,4-Diphenyl-4-methyl-2(E)-pentene</v>
          </cell>
          <cell r="J1731"/>
          <cell r="K1731"/>
          <cell r="L1731"/>
          <cell r="M1731"/>
          <cell r="N1731"/>
          <cell r="O1731"/>
          <cell r="P1731"/>
          <cell r="Q1731"/>
          <cell r="R1731"/>
          <cell r="S1731"/>
          <cell r="T1731"/>
          <cell r="U1731"/>
          <cell r="V1731"/>
          <cell r="W1731"/>
          <cell r="X1731" t="str">
            <v>C18H20</v>
          </cell>
        </row>
        <row r="1732">
          <cell r="B1732" t="str">
            <v>22788-19-8</v>
          </cell>
          <cell r="C1732" t="str">
            <v>22788-19-8</v>
          </cell>
          <cell r="D1732"/>
          <cell r="E1732">
            <v>0</v>
          </cell>
          <cell r="F1732"/>
          <cell r="G1732"/>
          <cell r="H1732" t="str">
            <v>1,2-Propyleneglycol dilaurate</v>
          </cell>
          <cell r="I1732"/>
          <cell r="J1732"/>
          <cell r="K1732"/>
          <cell r="L1732"/>
          <cell r="M1732"/>
          <cell r="N1732"/>
          <cell r="O1732"/>
          <cell r="P1732"/>
          <cell r="Q1732"/>
          <cell r="R1732"/>
          <cell r="S1732"/>
          <cell r="T1732"/>
          <cell r="U1732"/>
          <cell r="V1732"/>
          <cell r="W1732"/>
          <cell r="X1732" t="str">
            <v>C27H52O4</v>
          </cell>
        </row>
        <row r="1733">
          <cell r="B1733" t="str">
            <v>2281-11-0</v>
          </cell>
          <cell r="C1733" t="str">
            <v>2281-11-0</v>
          </cell>
          <cell r="D1733"/>
          <cell r="E1733">
            <v>0</v>
          </cell>
          <cell r="F1733"/>
          <cell r="G1733"/>
          <cell r="H1733" t="str">
            <v>1-Hexadecanaminium, N,N-dimethyl-N-(3-sulfopropyl)-, hydroxide, inner salt</v>
          </cell>
          <cell r="I1733"/>
          <cell r="J1733"/>
          <cell r="K1733"/>
          <cell r="L1733"/>
          <cell r="M1733"/>
          <cell r="N1733"/>
          <cell r="O1733"/>
          <cell r="P1733"/>
          <cell r="Q1733"/>
          <cell r="R1733"/>
          <cell r="S1733"/>
          <cell r="T1733"/>
          <cell r="U1733"/>
          <cell r="V1733"/>
          <cell r="W1733"/>
          <cell r="X1733" t="str">
            <v>C21H45NO3S</v>
          </cell>
        </row>
        <row r="1734">
          <cell r="B1734" t="str">
            <v>22986-69-2</v>
          </cell>
          <cell r="C1734" t="str">
            <v>22986-69-2</v>
          </cell>
          <cell r="D1734"/>
          <cell r="E1734"/>
          <cell r="F1734"/>
          <cell r="G1734"/>
          <cell r="H1734" t="str">
            <v>Di-n-hexadecyl ketone</v>
          </cell>
          <cell r="I1734"/>
          <cell r="J1734"/>
          <cell r="K1734"/>
          <cell r="L1734"/>
          <cell r="M1734"/>
          <cell r="N1734"/>
          <cell r="O1734"/>
          <cell r="P1734"/>
          <cell r="Q1734"/>
          <cell r="R1734"/>
          <cell r="S1734"/>
          <cell r="T1734"/>
          <cell r="U1734"/>
          <cell r="V1734"/>
          <cell r="W1734"/>
          <cell r="X1734" t="str">
            <v>C33H66O</v>
          </cell>
        </row>
        <row r="1735">
          <cell r="B1735" t="str">
            <v>2315-68-6</v>
          </cell>
          <cell r="C1735" t="str">
            <v>2315-68-6</v>
          </cell>
          <cell r="D1735"/>
          <cell r="E1735"/>
          <cell r="F1735"/>
          <cell r="G1735"/>
          <cell r="H1735" t="str">
            <v>Benzoic acid, propyl ester</v>
          </cell>
          <cell r="I1735"/>
          <cell r="J1735"/>
          <cell r="K1735"/>
          <cell r="L1735"/>
          <cell r="M1735"/>
          <cell r="N1735"/>
          <cell r="O1735"/>
          <cell r="P1735"/>
          <cell r="Q1735"/>
          <cell r="R1735"/>
          <cell r="S1735"/>
          <cell r="T1735"/>
          <cell r="U1735"/>
          <cell r="V1735"/>
          <cell r="W1735"/>
          <cell r="X1735" t="str">
            <v>C10H12O2</v>
          </cell>
        </row>
        <row r="1736">
          <cell r="B1736" t="str">
            <v>23235-61-2</v>
          </cell>
          <cell r="C1736" t="str">
            <v>23235-61-2</v>
          </cell>
          <cell r="D1736"/>
          <cell r="E1736">
            <v>0</v>
          </cell>
          <cell r="F1736"/>
          <cell r="G1736"/>
          <cell r="H1736" t="str">
            <v>1,3-Propanediol, 2,2'-[oxybis(methylene)]bis[2-ethyl-</v>
          </cell>
          <cell r="I1736" t="str">
            <v>Ditrimethylolpropane</v>
          </cell>
          <cell r="J1736"/>
          <cell r="K1736"/>
          <cell r="L1736"/>
          <cell r="M1736"/>
          <cell r="N1736"/>
          <cell r="O1736"/>
          <cell r="P1736"/>
          <cell r="Q1736"/>
          <cell r="R1736"/>
          <cell r="S1736"/>
          <cell r="T1736"/>
          <cell r="U1736"/>
          <cell r="V1736"/>
          <cell r="W1736"/>
          <cell r="X1736" t="str">
            <v>C12H26O5</v>
          </cell>
        </row>
        <row r="1737">
          <cell r="B1737" t="str">
            <v>232938-43-1</v>
          </cell>
          <cell r="C1737" t="str">
            <v>232938-43-1</v>
          </cell>
          <cell r="D1737"/>
          <cell r="E1737"/>
          <cell r="F1737"/>
          <cell r="G1737"/>
          <cell r="H1737" t="str">
            <v xml:space="preserve">N-(p-Toluenesulfonyl)-N'-(3-(p-toluenesulfonyloxy)phenyl)urea
</v>
          </cell>
          <cell r="I1737" t="str">
            <v>4-Methyl-N-[[[3-[[(4-methylphenyl)sulfonyl]oxi]phenyl]amino]carbonyl]-benzensulfonamide
3-({[(4-methylphenyl)sulfonyl]carbamoyl}amino) phenyl 4-methylbenzenesulfonate
Pergafast 201 (BASF)
3-(3-Tosylureido)phenyl 4-Methylbenzene sulfonate</v>
          </cell>
          <cell r="J1737"/>
          <cell r="K1737"/>
          <cell r="L1737"/>
          <cell r="M1737"/>
          <cell r="N1737"/>
          <cell r="O1737"/>
          <cell r="P1737"/>
          <cell r="Q1737"/>
          <cell r="R1737"/>
          <cell r="S1737"/>
          <cell r="T1737"/>
          <cell r="U1737"/>
          <cell r="V1737"/>
          <cell r="W1737"/>
          <cell r="X1737" t="str">
            <v>C21H20N2O6S2</v>
          </cell>
        </row>
        <row r="1738">
          <cell r="B1738" t="str">
            <v>23386-52-9</v>
          </cell>
          <cell r="C1738" t="str">
            <v>23386-52-9</v>
          </cell>
          <cell r="D1738"/>
          <cell r="E1738"/>
          <cell r="F1738"/>
          <cell r="G1738"/>
          <cell r="H1738" t="str">
            <v>Sulphosuccinic acid, dicyclohexyl ester, sodium salt</v>
          </cell>
          <cell r="I1738" t="str">
            <v>SODIUM 1,4-DICYCLOHEXYL SULFOSUCCINATE
Butanedioic acid, sulfo-, 1,4-dicyclohexyl ester, sodium salt</v>
          </cell>
          <cell r="J1738"/>
          <cell r="K1738"/>
          <cell r="L1738"/>
          <cell r="M1738"/>
          <cell r="N1738"/>
          <cell r="O1738"/>
          <cell r="P1738"/>
          <cell r="Q1738"/>
          <cell r="R1738"/>
          <cell r="S1738"/>
          <cell r="T1738"/>
          <cell r="U1738"/>
          <cell r="V1738"/>
          <cell r="W1738"/>
          <cell r="X1738" t="str">
            <v>C16H25NaO7S</v>
          </cell>
        </row>
        <row r="1739">
          <cell r="B1739" t="str">
            <v>23470-00-0</v>
          </cell>
          <cell r="C1739" t="str">
            <v>23470-00-0</v>
          </cell>
          <cell r="D1739"/>
          <cell r="E1739"/>
          <cell r="F1739"/>
          <cell r="G1739"/>
          <cell r="H1739" t="str">
            <v>Hexadecanoic acid, 2-monoester with 1,2,3-propanetriol</v>
          </cell>
          <cell r="I1739" t="str">
            <v>Glyceryl 2-monohexadecanoate
Glycerol 2-monopalmitate
1,3-Dihydroxypropyl hexadecanoate</v>
          </cell>
          <cell r="J1739"/>
          <cell r="K1739"/>
          <cell r="L1739"/>
          <cell r="M1739"/>
          <cell r="N1739"/>
          <cell r="O1739"/>
          <cell r="P1739"/>
          <cell r="Q1739"/>
          <cell r="R1739"/>
          <cell r="S1739"/>
          <cell r="T1739"/>
          <cell r="U1739"/>
          <cell r="V1739"/>
          <cell r="W1739"/>
          <cell r="X1739" t="str">
            <v>C19H38O4</v>
          </cell>
        </row>
        <row r="1740">
          <cell r="B1740" t="str">
            <v>23552-74-1</v>
          </cell>
          <cell r="C1740" t="str">
            <v>23552-74-1</v>
          </cell>
          <cell r="D1740"/>
          <cell r="E1740"/>
          <cell r="F1740"/>
          <cell r="G1740"/>
          <cell r="H1740" t="str">
            <v>Benzenesulfonamide,3,3'-[(9,10-dihydro-9,10-dioxo-1,4-anthracenediyl)diimino]bis[N-cyclohexyl-2,4,6-trimethyl-</v>
          </cell>
          <cell r="I1740"/>
          <cell r="J1740"/>
          <cell r="K1740"/>
          <cell r="L1740"/>
          <cell r="M1740"/>
          <cell r="N1740"/>
          <cell r="O1740"/>
          <cell r="P1740"/>
          <cell r="Q1740"/>
          <cell r="R1740"/>
          <cell r="S1740"/>
          <cell r="T1740"/>
          <cell r="U1740"/>
          <cell r="V1740"/>
          <cell r="W1740"/>
          <cell r="X1740" t="str">
            <v>C44H52N4O6S2</v>
          </cell>
        </row>
        <row r="1741">
          <cell r="B1741" t="str">
            <v>2358-84-1</v>
          </cell>
          <cell r="C1741" t="str">
            <v>2358-84-1</v>
          </cell>
          <cell r="D1741"/>
          <cell r="E1741"/>
          <cell r="F1741"/>
          <cell r="G1741"/>
          <cell r="H1741" t="str">
            <v>Methacrylic acid, diester with diethyleneglycol</v>
          </cell>
          <cell r="I1741" t="str">
            <v>DIETHYLENE GLYCOL BIS(METHACRYLATE)</v>
          </cell>
          <cell r="J1741"/>
          <cell r="K1741"/>
          <cell r="L1741"/>
          <cell r="M1741"/>
          <cell r="N1741"/>
          <cell r="O1741"/>
          <cell r="P1741"/>
          <cell r="Q1741"/>
          <cell r="R1741"/>
          <cell r="S1741"/>
          <cell r="T1741"/>
          <cell r="U1741"/>
          <cell r="V1741"/>
          <cell r="W1741"/>
          <cell r="X1741" t="str">
            <v>C12H18O5</v>
          </cell>
        </row>
        <row r="1742">
          <cell r="B1742" t="str">
            <v>23676-09-7</v>
          </cell>
          <cell r="C1742" t="str">
            <v>23676-09-7</v>
          </cell>
          <cell r="D1742"/>
          <cell r="E1742">
            <v>0</v>
          </cell>
          <cell r="F1742"/>
          <cell r="G1742"/>
          <cell r="H1742" t="str">
            <v>4-Ethoxybenzoic acid, ethyl ester</v>
          </cell>
          <cell r="I1742" t="str">
            <v>PEEB</v>
          </cell>
          <cell r="J1742"/>
          <cell r="K1742"/>
          <cell r="L1742"/>
          <cell r="M1742"/>
          <cell r="N1742"/>
          <cell r="O1742"/>
          <cell r="P1742"/>
          <cell r="Q1742"/>
          <cell r="R1742"/>
          <cell r="S1742"/>
          <cell r="T1742"/>
          <cell r="U1742"/>
          <cell r="V1742"/>
          <cell r="W1742"/>
          <cell r="X1742" t="str">
            <v>C11H14O3</v>
          </cell>
        </row>
        <row r="1743">
          <cell r="B1743" t="str">
            <v>2370-18-5</v>
          </cell>
          <cell r="C1743" t="str">
            <v>2370-18-5</v>
          </cell>
          <cell r="D1743"/>
          <cell r="E1743"/>
          <cell r="F1743"/>
          <cell r="G1743"/>
          <cell r="H1743" t="str">
            <v>Phenoxy, 4-[[3,5-bis(1,1-dimethylethyl)-4-oxo-2,5-cyclohexadien-1-ylidene]methyl]-2,6-bis(1,1-dimethylethyl)-</v>
          </cell>
          <cell r="I1743"/>
          <cell r="J1743"/>
          <cell r="K1743"/>
          <cell r="L1743"/>
          <cell r="M1743"/>
          <cell r="N1743"/>
          <cell r="O1743"/>
          <cell r="P1743"/>
          <cell r="Q1743"/>
          <cell r="R1743"/>
          <cell r="S1743"/>
          <cell r="T1743"/>
          <cell r="U1743"/>
          <cell r="V1743"/>
          <cell r="W1743"/>
          <cell r="X1743" t="str">
            <v>C29H41O2</v>
          </cell>
        </row>
        <row r="1744">
          <cell r="B1744" t="str">
            <v>2370-63-0</v>
          </cell>
          <cell r="C1744" t="str">
            <v>2370-63-0</v>
          </cell>
          <cell r="D1744"/>
          <cell r="E1744"/>
          <cell r="F1744"/>
          <cell r="G1744"/>
          <cell r="H1744" t="str">
            <v>Methacrylic acid, 2-ethoxyethyl ester</v>
          </cell>
          <cell r="I1744"/>
          <cell r="J1744"/>
          <cell r="K1744"/>
          <cell r="L1744"/>
          <cell r="M1744"/>
          <cell r="N1744"/>
          <cell r="O1744"/>
          <cell r="P1744"/>
          <cell r="Q1744"/>
          <cell r="R1744"/>
          <cell r="S1744"/>
          <cell r="T1744"/>
          <cell r="U1744"/>
          <cell r="V1744"/>
          <cell r="W1744"/>
          <cell r="X1744" t="str">
            <v>C8H14O3</v>
          </cell>
        </row>
        <row r="1745">
          <cell r="B1745" t="str">
            <v>2372-82-9</v>
          </cell>
          <cell r="C1745" t="str">
            <v>2372-82-9</v>
          </cell>
          <cell r="D1745"/>
          <cell r="E1745">
            <v>0</v>
          </cell>
          <cell r="F1745"/>
          <cell r="G1745"/>
          <cell r="H1745" t="str">
            <v>1,3-Propanediamine, N-(3-aminopropyl)-N-dodecyl-</v>
          </cell>
          <cell r="I1745"/>
          <cell r="J1745"/>
          <cell r="K1745"/>
          <cell r="L1745"/>
          <cell r="M1745"/>
          <cell r="N1745"/>
          <cell r="O1745"/>
          <cell r="P1745"/>
          <cell r="Q1745"/>
          <cell r="R1745"/>
          <cell r="S1745"/>
          <cell r="T1745"/>
          <cell r="U1745"/>
          <cell r="V1745"/>
          <cell r="W1745"/>
          <cell r="X1745" t="str">
            <v>C18H41N3</v>
          </cell>
        </row>
        <row r="1746">
          <cell r="B1746" t="str">
            <v>2373-38-8</v>
          </cell>
          <cell r="C1746" t="str">
            <v>2373-38-8</v>
          </cell>
          <cell r="D1746"/>
          <cell r="E1746"/>
          <cell r="F1746"/>
          <cell r="G1746"/>
          <cell r="H1746" t="str">
            <v>Sulphosuccinic acid, bis(1,3-dimethylbutyl) ester, sodium salt</v>
          </cell>
          <cell r="I1746" t="str">
            <v>Sulphosuccinic acid, bis(1,3-dimethylbutyl)ester, sodium salt
Butanedioic acid, sulfo-, 1,4-bis(1,3-dimethylbutyl)ester, sodium salt</v>
          </cell>
          <cell r="J1746"/>
          <cell r="K1746"/>
          <cell r="L1746"/>
          <cell r="M1746"/>
          <cell r="N1746"/>
          <cell r="O1746"/>
          <cell r="P1746"/>
          <cell r="Q1746"/>
          <cell r="R1746"/>
          <cell r="S1746"/>
          <cell r="T1746"/>
          <cell r="U1746"/>
          <cell r="V1746"/>
          <cell r="W1746"/>
          <cell r="X1746" t="str">
            <v>C16H29NaO7S</v>
          </cell>
        </row>
        <row r="1747">
          <cell r="B1747" t="str">
            <v>23739-66-4</v>
          </cell>
          <cell r="C1747" t="str">
            <v>23739-66-4</v>
          </cell>
          <cell r="D1747"/>
          <cell r="E1747"/>
          <cell r="F1747"/>
          <cell r="G1747"/>
          <cell r="H1747" t="str">
            <v>Pigment Yellow 130</v>
          </cell>
          <cell r="I1747"/>
          <cell r="J1747"/>
          <cell r="K1747"/>
          <cell r="L1747"/>
          <cell r="M1747"/>
          <cell r="N1747"/>
          <cell r="O1747"/>
          <cell r="P1747"/>
          <cell r="Q1747"/>
          <cell r="R1747"/>
          <cell r="S1747"/>
          <cell r="T1747"/>
          <cell r="U1747"/>
          <cell r="V1747"/>
          <cell r="W1747"/>
          <cell r="X1747" t="str">
            <v>C17H15ClN4O5</v>
          </cell>
        </row>
        <row r="1748">
          <cell r="B1748" t="str">
            <v>23749-58-8</v>
          </cell>
          <cell r="C1748" t="str">
            <v>23749-58-8</v>
          </cell>
          <cell r="D1748"/>
          <cell r="E1748"/>
          <cell r="F1748"/>
          <cell r="G1748"/>
          <cell r="H1748" t="str">
            <v>Solvent yellow 184
C.I. Solvent yellow 184</v>
          </cell>
          <cell r="I1748" t="str">
            <v>7H-Benzimidazo[2,1-a]benz[de]isoquinolin-7-one
Fluorescein T
1,2-(1,8-Naphthoylene)benzimidazole</v>
          </cell>
          <cell r="J1748"/>
          <cell r="K1748"/>
          <cell r="L1748"/>
          <cell r="M1748"/>
          <cell r="N1748"/>
          <cell r="O1748"/>
          <cell r="P1748"/>
          <cell r="Q1748"/>
          <cell r="R1748"/>
          <cell r="S1748"/>
          <cell r="T1748"/>
          <cell r="U1748"/>
          <cell r="V1748"/>
          <cell r="W1748"/>
          <cell r="X1748" t="str">
            <v>C18H10N2O</v>
          </cell>
        </row>
        <row r="1749">
          <cell r="B1749" t="str">
            <v>2379-74-0</v>
          </cell>
          <cell r="C1749" t="str">
            <v>2379-74-0</v>
          </cell>
          <cell r="D1749"/>
          <cell r="E1749"/>
          <cell r="F1749"/>
          <cell r="G1749"/>
          <cell r="H1749" t="str">
            <v>C.I. Pigment Red 181</v>
          </cell>
          <cell r="I1749"/>
          <cell r="J1749"/>
          <cell r="K1749"/>
          <cell r="L1749"/>
          <cell r="M1749"/>
          <cell r="N1749"/>
          <cell r="O1749"/>
          <cell r="P1749"/>
          <cell r="Q1749"/>
          <cell r="R1749"/>
          <cell r="S1749"/>
          <cell r="T1749"/>
          <cell r="U1749"/>
          <cell r="V1749"/>
          <cell r="W1749"/>
          <cell r="X1749" t="str">
            <v>C18H10Cl2O2S2</v>
          </cell>
        </row>
        <row r="1750">
          <cell r="B1750" t="str">
            <v>2379-75-1</v>
          </cell>
          <cell r="C1750" t="str">
            <v>2379-75-1</v>
          </cell>
          <cell r="D1750"/>
          <cell r="E1750"/>
          <cell r="F1750"/>
          <cell r="G1750"/>
          <cell r="H1750" t="str">
            <v>C.I. Pigment Violet 38</v>
          </cell>
          <cell r="I1750"/>
          <cell r="J1750"/>
          <cell r="K1750"/>
          <cell r="L1750"/>
          <cell r="M1750"/>
          <cell r="N1750"/>
          <cell r="O1750"/>
          <cell r="P1750"/>
          <cell r="Q1750"/>
          <cell r="R1750"/>
          <cell r="S1750"/>
          <cell r="T1750"/>
          <cell r="U1750"/>
          <cell r="V1750"/>
          <cell r="W1750"/>
          <cell r="X1750" t="str">
            <v>C20H14Cl2O2S2</v>
          </cell>
        </row>
        <row r="1751">
          <cell r="B1751" t="str">
            <v>2382-76-5</v>
          </cell>
          <cell r="C1751" t="str">
            <v>2382-76-5</v>
          </cell>
          <cell r="D1751"/>
          <cell r="E1751"/>
          <cell r="F1751"/>
          <cell r="G1751"/>
          <cell r="H1751" t="str">
            <v>Phosphoric acid, monopentyl ester</v>
          </cell>
          <cell r="I1751"/>
          <cell r="J1751"/>
          <cell r="K1751" t="str">
            <v>Swiss ordinance</v>
          </cell>
          <cell r="L1751"/>
          <cell r="M1751"/>
          <cell r="N1751"/>
          <cell r="O1751"/>
          <cell r="P1751"/>
          <cell r="Q1751"/>
          <cell r="R1751"/>
          <cell r="S1751"/>
          <cell r="T1751"/>
          <cell r="U1751"/>
          <cell r="V1751"/>
          <cell r="W1751"/>
          <cell r="X1751" t="str">
            <v>C5H13O4P</v>
          </cell>
        </row>
        <row r="1752">
          <cell r="B1752" t="str">
            <v>23847-08-7</v>
          </cell>
          <cell r="C1752" t="str">
            <v>23847-08-7</v>
          </cell>
          <cell r="D1752"/>
          <cell r="E1752"/>
          <cell r="F1752"/>
          <cell r="G1752"/>
          <cell r="H1752" t="str">
            <v>Caprolactam disulphide (=N,N’-dithio-bis(hexahydro-2H-azepinone-2)</v>
          </cell>
          <cell r="I1752"/>
          <cell r="J1752"/>
          <cell r="K1752"/>
          <cell r="L1752"/>
          <cell r="M1752"/>
          <cell r="N1752"/>
          <cell r="O1752"/>
          <cell r="P1752"/>
          <cell r="Q1752"/>
          <cell r="R1752"/>
          <cell r="S1752"/>
          <cell r="T1752"/>
          <cell r="U1752"/>
          <cell r="V1752"/>
          <cell r="W1752"/>
          <cell r="X1752" t="str">
            <v>C12H20N2O2S2</v>
          </cell>
        </row>
        <row r="1753">
          <cell r="B1753" t="str">
            <v>23850-94-4</v>
          </cell>
          <cell r="C1753" t="str">
            <v>23850-94-4</v>
          </cell>
          <cell r="D1753"/>
          <cell r="E1753"/>
          <cell r="F1753"/>
          <cell r="G1753"/>
          <cell r="H1753" t="str">
            <v>N-butyltris(2-ethylhexanoate)tin
Monobutyltin tris(2-ethylhexanoate)</v>
          </cell>
          <cell r="I1753" t="str">
            <v>MONOBUTYLTIN TRIS(2-ETHYLHEXOATE)</v>
          </cell>
          <cell r="J1753"/>
          <cell r="K1753"/>
          <cell r="L1753"/>
          <cell r="M1753"/>
          <cell r="N1753"/>
          <cell r="O1753"/>
          <cell r="P1753"/>
          <cell r="Q1753"/>
          <cell r="R1753"/>
          <cell r="S1753"/>
          <cell r="T1753"/>
          <cell r="U1753"/>
          <cell r="V1753"/>
          <cell r="W1753"/>
          <cell r="X1753" t="str">
            <v>C28H54O6Sn</v>
          </cell>
        </row>
        <row r="1754">
          <cell r="B1754" t="str">
            <v>2386-87-0</v>
          </cell>
          <cell r="C1754" t="str">
            <v>2386-87-0</v>
          </cell>
          <cell r="D1754"/>
          <cell r="E1754">
            <v>0</v>
          </cell>
          <cell r="F1754"/>
          <cell r="G1754"/>
          <cell r="H1754" t="str">
            <v>3,4-Epoxycyclohexanecarboxylic acid, (3',4'-epoxycyclohexyl methyl) ester</v>
          </cell>
          <cell r="I1754" t="str">
            <v>3,4-Epoxycyclohexanecarboxylic acid, (3',4'-epoxycyclohexyl)methyl ester
7-Oxabicyclo (4.1.0) heptane-3-carboxylic acid, 7-oxabicyclo (4.1.0) hept-3-ylmethyl ester
3,4-Epoxycyclohexylmethyl 3,4-epoxycyclohexanecarboxylate
Cycloaliphatic Epoxy Resin ERL-4221 (Dow)</v>
          </cell>
          <cell r="J1754"/>
          <cell r="K1754"/>
          <cell r="L1754"/>
          <cell r="M1754"/>
          <cell r="N1754"/>
          <cell r="O1754"/>
          <cell r="P1754"/>
          <cell r="Q1754"/>
          <cell r="R1754"/>
          <cell r="S1754"/>
          <cell r="T1754"/>
          <cell r="U1754"/>
          <cell r="V1754"/>
          <cell r="W1754"/>
          <cell r="X1754" t="str">
            <v>C14H20O4</v>
          </cell>
        </row>
        <row r="1755">
          <cell r="B1755" t="str">
            <v>23949-66-8</v>
          </cell>
          <cell r="C1755" t="str">
            <v>23949-66-8</v>
          </cell>
          <cell r="D1755"/>
          <cell r="E1755">
            <v>0</v>
          </cell>
          <cell r="F1755"/>
          <cell r="G1755"/>
          <cell r="H1755" t="str">
            <v>2-Ethoxy-2'-ethyloxanilide</v>
          </cell>
          <cell r="I1755"/>
          <cell r="J1755"/>
          <cell r="K1755"/>
          <cell r="L1755"/>
          <cell r="M1755"/>
          <cell r="N1755"/>
          <cell r="O1755"/>
          <cell r="P1755"/>
          <cell r="Q1755"/>
          <cell r="R1755"/>
          <cell r="S1755"/>
          <cell r="T1755"/>
          <cell r="U1755"/>
          <cell r="V1755"/>
          <cell r="W1755"/>
          <cell r="X1755" t="str">
            <v>C18H20N2O3</v>
          </cell>
        </row>
        <row r="1756">
          <cell r="B1756" t="str">
            <v>2397-00-4</v>
          </cell>
          <cell r="C1756" t="str">
            <v>2397-00-4</v>
          </cell>
          <cell r="D1756"/>
          <cell r="E1756">
            <v>0</v>
          </cell>
          <cell r="F1756"/>
          <cell r="G1756"/>
          <cell r="H1756" t="str">
            <v>4,4'-BIS(5-METHYL-2-BENZOXAZOLYL)STILBENE</v>
          </cell>
          <cell r="I1756"/>
          <cell r="J1756"/>
          <cell r="K1756"/>
          <cell r="L1756"/>
          <cell r="M1756"/>
          <cell r="N1756"/>
          <cell r="O1756"/>
          <cell r="P1756"/>
          <cell r="Q1756"/>
          <cell r="R1756"/>
          <cell r="S1756"/>
          <cell r="T1756"/>
          <cell r="U1756"/>
          <cell r="V1756"/>
          <cell r="W1756"/>
          <cell r="X1756" t="str">
            <v>C30H22N2O2</v>
          </cell>
        </row>
        <row r="1757">
          <cell r="B1757" t="str">
            <v>2399-48-6</v>
          </cell>
          <cell r="C1757" t="str">
            <v>2399-48-6</v>
          </cell>
          <cell r="D1757"/>
          <cell r="E1757"/>
          <cell r="F1757"/>
          <cell r="G1757"/>
          <cell r="H1757" t="str">
            <v>Acrylic acid, tetrahydrofurfuryl ester</v>
          </cell>
          <cell r="I1757"/>
          <cell r="J1757"/>
          <cell r="K1757" t="str">
            <v>Swiss ordinance</v>
          </cell>
          <cell r="L1757"/>
          <cell r="M1757"/>
          <cell r="N1757"/>
          <cell r="O1757"/>
          <cell r="P1757"/>
          <cell r="Q1757"/>
          <cell r="R1757"/>
          <cell r="S1757"/>
          <cell r="T1757"/>
          <cell r="U1757"/>
          <cell r="V1757"/>
          <cell r="W1757"/>
          <cell r="X1757" t="str">
            <v>C8H12O3</v>
          </cell>
        </row>
        <row r="1758">
          <cell r="B1758" t="str">
            <v>2402-58-6</v>
          </cell>
          <cell r="C1758" t="str">
            <v>2402-58-6</v>
          </cell>
          <cell r="D1758"/>
          <cell r="E1758"/>
          <cell r="F1758"/>
          <cell r="G1758"/>
          <cell r="H1758" t="str">
            <v>Fumaric acid, didodecyl ester</v>
          </cell>
          <cell r="I1758"/>
          <cell r="J1758"/>
          <cell r="K1758"/>
          <cell r="L1758"/>
          <cell r="M1758"/>
          <cell r="N1758"/>
          <cell r="O1758"/>
          <cell r="P1758"/>
          <cell r="Q1758"/>
          <cell r="R1758"/>
          <cell r="S1758"/>
          <cell r="T1758"/>
          <cell r="U1758"/>
          <cell r="V1758"/>
          <cell r="W1758"/>
          <cell r="X1758" t="str">
            <v>C28H52O4</v>
          </cell>
        </row>
        <row r="1759">
          <cell r="B1759" t="str">
            <v>2403-88-5</v>
          </cell>
          <cell r="C1759" t="str">
            <v>2403-88-5</v>
          </cell>
          <cell r="D1759"/>
          <cell r="E1759">
            <v>0</v>
          </cell>
          <cell r="F1759"/>
          <cell r="G1759"/>
          <cell r="H1759" t="str">
            <v>4-Piperidinol, 2,2,6,6-tetramethyl-</v>
          </cell>
          <cell r="I1759"/>
          <cell r="J1759"/>
          <cell r="K1759" t="str">
            <v>Swiss ordinance</v>
          </cell>
          <cell r="L1759"/>
          <cell r="M1759"/>
          <cell r="N1759"/>
          <cell r="O1759"/>
          <cell r="P1759"/>
          <cell r="Q1759"/>
          <cell r="R1759"/>
          <cell r="S1759"/>
          <cell r="T1759"/>
          <cell r="U1759"/>
          <cell r="V1759"/>
          <cell r="W1759"/>
          <cell r="X1759" t="str">
            <v>C9H19NO</v>
          </cell>
        </row>
        <row r="1760">
          <cell r="B1760" t="str">
            <v>2403-89-6</v>
          </cell>
          <cell r="C1760" t="str">
            <v>2403-89-6</v>
          </cell>
          <cell r="D1760"/>
          <cell r="E1760">
            <v>0</v>
          </cell>
          <cell r="F1760"/>
          <cell r="G1760"/>
          <cell r="H1760" t="str">
            <v>4-Piperidinol, 1,2,2,6,6-pentamethyl-</v>
          </cell>
          <cell r="I1760"/>
          <cell r="J1760"/>
          <cell r="K1760" t="str">
            <v>Swiss ordinance</v>
          </cell>
          <cell r="L1760"/>
          <cell r="M1760"/>
          <cell r="N1760"/>
          <cell r="O1760"/>
          <cell r="P1760"/>
          <cell r="Q1760"/>
          <cell r="R1760"/>
          <cell r="S1760"/>
          <cell r="T1760"/>
          <cell r="U1760"/>
          <cell r="V1760"/>
          <cell r="W1760"/>
          <cell r="X1760" t="str">
            <v>C10H21NO</v>
          </cell>
        </row>
        <row r="1761">
          <cell r="B1761" t="str">
            <v>2409-55-4</v>
          </cell>
          <cell r="C1761" t="str">
            <v>2409-55-4</v>
          </cell>
          <cell r="D1761"/>
          <cell r="E1761"/>
          <cell r="F1761"/>
          <cell r="G1761"/>
          <cell r="H1761" t="str">
            <v>p-Cresol, 2-tert-butyl-
2-tert-Butyl 4-methyl phenol</v>
          </cell>
          <cell r="I1761" t="str">
            <v>p-Cresol, 6-tert-butyl-</v>
          </cell>
          <cell r="J1761"/>
          <cell r="K1761"/>
          <cell r="L1761"/>
          <cell r="M1761"/>
          <cell r="N1761"/>
          <cell r="O1761"/>
          <cell r="P1761"/>
          <cell r="Q1761"/>
          <cell r="R1761"/>
          <cell r="S1761"/>
          <cell r="T1761"/>
          <cell r="U1761"/>
          <cell r="V1761"/>
          <cell r="W1761"/>
          <cell r="X1761" t="str">
            <v>C11H16O</v>
          </cell>
        </row>
        <row r="1762">
          <cell r="B1762" t="str">
            <v xml:space="preserve">24157-81-1 </v>
          </cell>
          <cell r="C1762" t="str">
            <v xml:space="preserve">24157-81-1 </v>
          </cell>
          <cell r="D1762"/>
          <cell r="E1762"/>
          <cell r="F1762"/>
          <cell r="G1762"/>
          <cell r="H1762" t="str">
            <v>Naphthalene, 2,6-diisopropyl</v>
          </cell>
          <cell r="I1762" t="str">
            <v>2,6-Diisopropyl naphthalene
2,6-DIPN</v>
          </cell>
          <cell r="J1762"/>
          <cell r="K1762"/>
          <cell r="L1762"/>
          <cell r="M1762"/>
          <cell r="N1762"/>
          <cell r="O1762"/>
          <cell r="P1762"/>
          <cell r="Q1762"/>
          <cell r="R1762"/>
          <cell r="S1762"/>
          <cell r="T1762"/>
          <cell r="U1762"/>
          <cell r="V1762"/>
          <cell r="W1762"/>
          <cell r="X1762" t="str">
            <v>C16H20</v>
          </cell>
        </row>
        <row r="1763">
          <cell r="B1763" t="str">
            <v>2416-94-6</v>
          </cell>
          <cell r="C1763" t="str">
            <v>2416-94-6</v>
          </cell>
          <cell r="D1763"/>
          <cell r="E1763">
            <v>0</v>
          </cell>
          <cell r="F1763"/>
          <cell r="G1763"/>
          <cell r="H1763" t="str">
            <v>2,3,6-​trimethyl phenol</v>
          </cell>
          <cell r="I1763" t="str">
            <v>2,3,6-​trimethylphenol</v>
          </cell>
          <cell r="J1763"/>
          <cell r="K1763"/>
          <cell r="L1763"/>
          <cell r="M1763"/>
          <cell r="N1763"/>
          <cell r="O1763"/>
          <cell r="P1763"/>
          <cell r="Q1763"/>
          <cell r="R1763"/>
          <cell r="S1763"/>
          <cell r="T1763"/>
          <cell r="U1763"/>
          <cell r="V1763"/>
          <cell r="W1763"/>
          <cell r="X1763" t="str">
            <v>C9H12O</v>
          </cell>
        </row>
        <row r="1764">
          <cell r="B1764" t="str">
            <v>24170-14-7</v>
          </cell>
          <cell r="C1764" t="str">
            <v>24170-14-7</v>
          </cell>
          <cell r="D1764"/>
          <cell r="E1764"/>
          <cell r="F1764"/>
          <cell r="G1764"/>
          <cell r="H1764" t="str">
            <v>N,N-BIS(2-HYDROXYETHYL)-N-(CARBOXYMETHYL) OCTADECANAMINUM HYDROXIDE(INNER SALT)</v>
          </cell>
          <cell r="I1764" t="str">
            <v>N,N-BIS(2-HYDROXYETHYL)-N-(CARBOXYMETHYL) OCTADECANAMINUM HYDROXIDE(INNER SALT)</v>
          </cell>
          <cell r="J1764"/>
          <cell r="K1764"/>
          <cell r="L1764"/>
          <cell r="M1764"/>
          <cell r="N1764"/>
          <cell r="O1764"/>
          <cell r="P1764"/>
          <cell r="Q1764"/>
          <cell r="R1764"/>
          <cell r="S1764"/>
          <cell r="T1764"/>
          <cell r="U1764"/>
          <cell r="V1764"/>
          <cell r="W1764"/>
          <cell r="X1764" t="str">
            <v>C24H51NO5</v>
          </cell>
        </row>
        <row r="1765">
          <cell r="B1765" t="str">
            <v>2421-28-5</v>
          </cell>
          <cell r="C1765" t="str">
            <v>2421-28-5</v>
          </cell>
          <cell r="D1765"/>
          <cell r="E1765"/>
          <cell r="F1765"/>
          <cell r="G1765"/>
          <cell r="H1765" t="str">
            <v>Phthalic anhydride, 4,4'-carbonyldi-</v>
          </cell>
          <cell r="I1765"/>
          <cell r="J1765"/>
          <cell r="K1765"/>
          <cell r="L1765"/>
          <cell r="M1765"/>
          <cell r="N1765"/>
          <cell r="O1765"/>
          <cell r="P1765"/>
          <cell r="Q1765"/>
          <cell r="R1765"/>
          <cell r="S1765"/>
          <cell r="T1765"/>
          <cell r="U1765"/>
          <cell r="V1765"/>
          <cell r="W1765"/>
          <cell r="X1765" t="str">
            <v>C17H6O7</v>
          </cell>
        </row>
        <row r="1766">
          <cell r="B1766" t="str">
            <v>2424-58-0</v>
          </cell>
          <cell r="C1766" t="str">
            <v>2424-58-0</v>
          </cell>
          <cell r="D1766"/>
          <cell r="E1766"/>
          <cell r="F1766"/>
          <cell r="G1766"/>
          <cell r="H1766" t="str">
            <v>Maleic acid, monoallyl ester</v>
          </cell>
          <cell r="I1766"/>
          <cell r="J1766"/>
          <cell r="K1766"/>
          <cell r="L1766"/>
          <cell r="M1766"/>
          <cell r="N1766"/>
          <cell r="O1766"/>
          <cell r="P1766"/>
          <cell r="Q1766"/>
          <cell r="R1766"/>
          <cell r="S1766"/>
          <cell r="T1766"/>
          <cell r="U1766"/>
          <cell r="V1766"/>
          <cell r="W1766"/>
          <cell r="X1766" t="str">
            <v>C7H8O4</v>
          </cell>
        </row>
        <row r="1767">
          <cell r="B1767" t="str">
            <v>2425-77-6</v>
          </cell>
          <cell r="C1767" t="str">
            <v>2425-77-6</v>
          </cell>
          <cell r="D1767"/>
          <cell r="E1767">
            <v>0</v>
          </cell>
          <cell r="F1767"/>
          <cell r="G1767"/>
          <cell r="H1767" t="str">
            <v>2-Hexyldecanol</v>
          </cell>
          <cell r="I1767"/>
          <cell r="J1767"/>
          <cell r="K1767"/>
          <cell r="L1767"/>
          <cell r="M1767"/>
          <cell r="N1767"/>
          <cell r="O1767"/>
          <cell r="P1767"/>
          <cell r="Q1767"/>
          <cell r="R1767"/>
          <cell r="S1767"/>
          <cell r="T1767"/>
          <cell r="U1767"/>
          <cell r="V1767"/>
          <cell r="W1767"/>
          <cell r="X1767" t="str">
            <v>C16H34O</v>
          </cell>
        </row>
        <row r="1768">
          <cell r="B1768" t="str">
            <v>2425-79-8</v>
          </cell>
          <cell r="C1768" t="str">
            <v>2425-79-8</v>
          </cell>
          <cell r="D1768"/>
          <cell r="E1768">
            <v>0</v>
          </cell>
          <cell r="F1768"/>
          <cell r="G1768"/>
          <cell r="H1768" t="str">
            <v>1,4-Butanediol bis(2,3-epoxypropyl) ether</v>
          </cell>
          <cell r="I1768" t="str">
            <v>Oxirane, 2,2'-[1,4-butanediylbis(oxymethylene)]bis-</v>
          </cell>
          <cell r="J1768"/>
          <cell r="K1768"/>
          <cell r="L1768"/>
          <cell r="M1768"/>
          <cell r="N1768"/>
          <cell r="O1768"/>
          <cell r="P1768"/>
          <cell r="Q1768"/>
          <cell r="R1768"/>
          <cell r="S1768"/>
          <cell r="T1768"/>
          <cell r="U1768"/>
          <cell r="V1768"/>
          <cell r="W1768"/>
          <cell r="X1768" t="str">
            <v>C10H18O4</v>
          </cell>
        </row>
        <row r="1769">
          <cell r="B1769" t="str">
            <v>2425-85-6</v>
          </cell>
          <cell r="C1769" t="str">
            <v>2425-85-6</v>
          </cell>
          <cell r="D1769"/>
          <cell r="E1769"/>
          <cell r="F1769"/>
          <cell r="G1769"/>
          <cell r="H1769" t="str">
            <v>Pigment Red 3
C.I. Pigment Red 3</v>
          </cell>
          <cell r="I1769"/>
          <cell r="J1769"/>
          <cell r="K1769"/>
          <cell r="L1769"/>
          <cell r="M1769"/>
          <cell r="N1769"/>
          <cell r="O1769"/>
          <cell r="P1769"/>
          <cell r="Q1769"/>
          <cell r="R1769"/>
          <cell r="S1769"/>
          <cell r="T1769"/>
          <cell r="U1769"/>
          <cell r="V1769"/>
          <cell r="W1769"/>
          <cell r="X1769" t="str">
            <v>C17H13N3O3</v>
          </cell>
        </row>
        <row r="1770">
          <cell r="B1770" t="str">
            <v>2426-02-0</v>
          </cell>
          <cell r="C1770" t="str">
            <v>2426-02-0</v>
          </cell>
          <cell r="D1770"/>
          <cell r="E1770">
            <v>0</v>
          </cell>
          <cell r="F1770"/>
          <cell r="G1770"/>
          <cell r="H1770" t="str">
            <v>3,4,5,6-Tetrahydrophthalic anhydride</v>
          </cell>
          <cell r="I1770"/>
          <cell r="J1770"/>
          <cell r="K1770"/>
          <cell r="L1770"/>
          <cell r="M1770"/>
          <cell r="N1770"/>
          <cell r="O1770"/>
          <cell r="P1770"/>
          <cell r="Q1770"/>
          <cell r="R1770"/>
          <cell r="S1770"/>
          <cell r="T1770"/>
          <cell r="U1770"/>
          <cell r="V1770"/>
          <cell r="W1770"/>
          <cell r="X1770" t="str">
            <v>C8H8O3</v>
          </cell>
        </row>
        <row r="1771">
          <cell r="B1771" t="str">
            <v>2426-08-6</v>
          </cell>
          <cell r="C1771" t="str">
            <v>2426-08-6</v>
          </cell>
          <cell r="D1771"/>
          <cell r="E1771"/>
          <cell r="F1771"/>
          <cell r="G1771"/>
          <cell r="H1771" t="str">
            <v>Oxirane, 2-(butoxymethyl)-
2,3-Epoxypropyl butyl ether</v>
          </cell>
          <cell r="I1771" t="str">
            <v xml:space="preserve">n-Butyl glycidyl ether; 
BGE; 
1-Butoxy-2,3-epoxypropane; 
1-Butyl glycidyl ether; 
2-(Butoxymethyl)oxirane; 
3-Butoxy-1,2-epoxypropane; 
Glycidyl butyl ether; </v>
          </cell>
          <cell r="J1771"/>
          <cell r="K1771"/>
          <cell r="L1771"/>
          <cell r="M1771"/>
          <cell r="N1771"/>
          <cell r="O1771"/>
          <cell r="P1771"/>
          <cell r="Q1771"/>
          <cell r="R1771"/>
          <cell r="S1771"/>
          <cell r="T1771"/>
          <cell r="U1771"/>
          <cell r="V1771"/>
          <cell r="W1771"/>
          <cell r="X1771" t="str">
            <v>C7H14O2</v>
          </cell>
        </row>
        <row r="1772">
          <cell r="B1772" t="str">
            <v>2426-54-2</v>
          </cell>
          <cell r="C1772" t="str">
            <v>2426-54-2</v>
          </cell>
          <cell r="D1772"/>
          <cell r="E1772">
            <v>0</v>
          </cell>
          <cell r="F1772"/>
          <cell r="G1772"/>
          <cell r="H1772" t="str">
            <v>Acrylic acid, 2-(diethylamino)ethyl ester</v>
          </cell>
          <cell r="I1772" t="str">
            <v>2-Propenoic acid, 2-(diethylamino)ethyl ester</v>
          </cell>
          <cell r="J1772"/>
          <cell r="K1772"/>
          <cell r="L1772"/>
          <cell r="M1772"/>
          <cell r="N1772"/>
          <cell r="O1772"/>
          <cell r="P1772"/>
          <cell r="Q1772"/>
          <cell r="R1772"/>
          <cell r="S1772"/>
          <cell r="T1772"/>
          <cell r="U1772"/>
          <cell r="V1772"/>
          <cell r="W1772"/>
          <cell r="X1772" t="str">
            <v>C9H17NO2</v>
          </cell>
        </row>
        <row r="1773">
          <cell r="B1773" t="str">
            <v>2432-63-5</v>
          </cell>
          <cell r="C1773" t="str">
            <v>2432-63-5</v>
          </cell>
          <cell r="D1773"/>
          <cell r="E1773"/>
          <cell r="F1773"/>
          <cell r="G1773"/>
          <cell r="H1773" t="str">
            <v>PROPYL MALEATE</v>
          </cell>
          <cell r="I1773"/>
          <cell r="J1773"/>
          <cell r="K1773"/>
          <cell r="L1773"/>
          <cell r="M1773"/>
          <cell r="N1773"/>
          <cell r="O1773"/>
          <cell r="P1773"/>
          <cell r="Q1773"/>
          <cell r="R1773"/>
          <cell r="S1773"/>
          <cell r="T1773"/>
          <cell r="U1773"/>
          <cell r="V1773"/>
          <cell r="W1773"/>
          <cell r="X1773" t="str">
            <v>C10H16O4</v>
          </cell>
        </row>
        <row r="1774">
          <cell r="B1774" t="str">
            <v>2432-87-3</v>
          </cell>
          <cell r="C1774" t="str">
            <v>2432-87-3</v>
          </cell>
          <cell r="D1774"/>
          <cell r="E1774"/>
          <cell r="F1774"/>
          <cell r="G1774"/>
          <cell r="H1774" t="str">
            <v>Sebacic acid, di-n-octyl ester</v>
          </cell>
          <cell r="I1774" t="str">
            <v>DIOCTYL SEBACATE</v>
          </cell>
          <cell r="J1774"/>
          <cell r="K1774"/>
          <cell r="L1774"/>
          <cell r="M1774"/>
          <cell r="N1774"/>
          <cell r="O1774"/>
          <cell r="P1774"/>
          <cell r="Q1774"/>
          <cell r="R1774"/>
          <cell r="S1774"/>
          <cell r="T1774"/>
          <cell r="U1774"/>
          <cell r="V1774"/>
          <cell r="W1774"/>
          <cell r="X1774" t="str">
            <v>C26H50O4</v>
          </cell>
        </row>
        <row r="1775">
          <cell r="B1775" t="str">
            <v>2432-89-5</v>
          </cell>
          <cell r="C1775" t="str">
            <v>2432-89-5</v>
          </cell>
          <cell r="D1775"/>
          <cell r="E1775"/>
          <cell r="F1775"/>
          <cell r="G1775"/>
          <cell r="H1775" t="str">
            <v>Sebacic acid, di-n-decyl ester</v>
          </cell>
          <cell r="I1775"/>
          <cell r="J1775"/>
          <cell r="K1775"/>
          <cell r="L1775"/>
          <cell r="M1775"/>
          <cell r="N1775"/>
          <cell r="O1775"/>
          <cell r="P1775"/>
          <cell r="Q1775"/>
          <cell r="R1775"/>
          <cell r="S1775"/>
          <cell r="T1775"/>
          <cell r="U1775"/>
          <cell r="V1775"/>
          <cell r="W1775"/>
          <cell r="X1775" t="str">
            <v>C30H58O4</v>
          </cell>
        </row>
        <row r="1776">
          <cell r="B1776" t="str">
            <v>2432-99-7</v>
          </cell>
          <cell r="C1776" t="str">
            <v>2432-99-7</v>
          </cell>
          <cell r="D1776"/>
          <cell r="E1776">
            <v>0</v>
          </cell>
          <cell r="F1776"/>
          <cell r="G1776"/>
          <cell r="H1776" t="str">
            <v>11-Amino undecanoic acid</v>
          </cell>
          <cell r="I1776" t="str">
            <v>11-Aminoundecanoic acid</v>
          </cell>
          <cell r="J1776"/>
          <cell r="K1776"/>
          <cell r="L1776"/>
          <cell r="M1776"/>
          <cell r="N1776"/>
          <cell r="O1776"/>
          <cell r="P1776"/>
          <cell r="Q1776"/>
          <cell r="R1776"/>
          <cell r="S1776"/>
          <cell r="T1776"/>
          <cell r="U1776"/>
          <cell r="V1776"/>
          <cell r="W1776"/>
          <cell r="X1776" t="str">
            <v>C11H23NO2</v>
          </cell>
        </row>
        <row r="1777">
          <cell r="B1777" t="str">
            <v>24360-05-2</v>
          </cell>
          <cell r="C1777" t="str">
            <v>24360-05-2</v>
          </cell>
          <cell r="D1777"/>
          <cell r="E1777">
            <v>0</v>
          </cell>
          <cell r="F1777"/>
          <cell r="G1777"/>
          <cell r="H1777" t="str">
            <v>1,3,5,7-Tetraazatricyclo[3.3.1.1(3,7)-]decane,monohydrochloride</v>
          </cell>
          <cell r="I1777" t="str">
            <v>Hexamethylenetetramine Hydrochloride 
Methenamine hydrochloride</v>
          </cell>
          <cell r="J1777"/>
          <cell r="K1777"/>
          <cell r="L1777"/>
          <cell r="M1777"/>
          <cell r="N1777"/>
          <cell r="O1777"/>
          <cell r="P1777"/>
          <cell r="Q1777"/>
          <cell r="R1777"/>
          <cell r="S1777"/>
          <cell r="T1777"/>
          <cell r="U1777"/>
          <cell r="V1777"/>
          <cell r="W1777"/>
          <cell r="X1777" t="str">
            <v>CH4ClN</v>
          </cell>
        </row>
        <row r="1778">
          <cell r="B1778" t="str">
            <v>24388-68-9</v>
          </cell>
          <cell r="C1778" t="str">
            <v>24388-68-9</v>
          </cell>
          <cell r="D1778"/>
          <cell r="E1778"/>
          <cell r="F1778"/>
          <cell r="G1778"/>
          <cell r="H1778" t="str">
            <v>Cyclic dimer of 2 terephthalic acid and 2 ethyleneglycol</v>
          </cell>
          <cell r="I1778"/>
          <cell r="J1778"/>
          <cell r="K1778"/>
          <cell r="L1778"/>
          <cell r="M1778"/>
          <cell r="N1778"/>
          <cell r="O1778"/>
          <cell r="P1778"/>
          <cell r="Q1778"/>
          <cell r="R1778"/>
          <cell r="S1778"/>
          <cell r="T1778"/>
          <cell r="U1778"/>
          <cell r="V1778"/>
          <cell r="W1778"/>
          <cell r="X1778" t="str">
            <v>C20H16O8</v>
          </cell>
        </row>
        <row r="1779">
          <cell r="B1779" t="str">
            <v>2439-35-2</v>
          </cell>
          <cell r="C1779" t="str">
            <v>2439-35-2</v>
          </cell>
          <cell r="D1779"/>
          <cell r="E1779">
            <v>0</v>
          </cell>
          <cell r="F1779"/>
          <cell r="G1779"/>
          <cell r="H1779" t="str">
            <v>Acrylic acid, 2-(dimethylamino)ethyl ester</v>
          </cell>
          <cell r="I1779" t="str">
            <v>2-Propenoic acid, 2-(dimethylamino)ethyl ester</v>
          </cell>
          <cell r="J1779"/>
          <cell r="K1779"/>
          <cell r="L1779"/>
          <cell r="M1779"/>
          <cell r="N1779"/>
          <cell r="O1779"/>
          <cell r="P1779"/>
          <cell r="Q1779"/>
          <cell r="R1779"/>
          <cell r="S1779"/>
          <cell r="T1779"/>
          <cell r="U1779"/>
          <cell r="V1779"/>
          <cell r="W1779"/>
          <cell r="X1779" t="str">
            <v>C7H13NO2</v>
          </cell>
        </row>
        <row r="1780">
          <cell r="B1780" t="str">
            <v>24426-16-2</v>
          </cell>
          <cell r="C1780" t="str">
            <v>24426-16-2</v>
          </cell>
          <cell r="D1780"/>
          <cell r="E1780"/>
          <cell r="F1780"/>
          <cell r="G1780"/>
          <cell r="H1780" t="str">
            <v>Diethylenetriamine, 1,1-diethyl-</v>
          </cell>
          <cell r="I1780"/>
          <cell r="J1780"/>
          <cell r="K1780" t="str">
            <v>Swiss ordinance</v>
          </cell>
          <cell r="L1780"/>
          <cell r="M1780"/>
          <cell r="N1780"/>
          <cell r="O1780"/>
          <cell r="P1780"/>
          <cell r="Q1780"/>
          <cell r="R1780"/>
          <cell r="S1780"/>
          <cell r="T1780"/>
          <cell r="U1780"/>
          <cell r="V1780"/>
          <cell r="W1780"/>
          <cell r="X1780" t="str">
            <v>C8H21N3</v>
          </cell>
        </row>
        <row r="1781">
          <cell r="B1781" t="str">
            <v>2444-19-1</v>
          </cell>
          <cell r="C1781" t="str">
            <v>2444-19-1</v>
          </cell>
          <cell r="D1781"/>
          <cell r="E1781"/>
          <cell r="F1781"/>
          <cell r="G1781"/>
          <cell r="H1781" t="str">
            <v>P-BENZOXYPHENOL</v>
          </cell>
          <cell r="I1781" t="str">
            <v>P-BENZOXYPHENOL</v>
          </cell>
          <cell r="J1781"/>
          <cell r="K1781"/>
          <cell r="L1781"/>
          <cell r="M1781"/>
          <cell r="N1781"/>
          <cell r="O1781"/>
          <cell r="P1781"/>
          <cell r="Q1781"/>
          <cell r="R1781"/>
          <cell r="S1781"/>
          <cell r="T1781"/>
          <cell r="U1781"/>
          <cell r="V1781"/>
          <cell r="W1781"/>
          <cell r="X1781" t="str">
            <v>C13H10O3</v>
          </cell>
        </row>
        <row r="1782">
          <cell r="B1782" t="str">
            <v>2444-28-2</v>
          </cell>
          <cell r="C1782" t="str">
            <v>2444-28-2</v>
          </cell>
          <cell r="D1782"/>
          <cell r="E1782">
            <v>0</v>
          </cell>
          <cell r="F1782"/>
          <cell r="G1782"/>
          <cell r="H1782" t="str">
            <v>2,6-Di-tert-butyl 1,4-benzenediol</v>
          </cell>
          <cell r="I1782" t="str">
            <v>2,6-Di-tert-butyl hydroquinone
2,6-Di-tert-butyl 1,4-dihydroxybenzene</v>
          </cell>
          <cell r="J1782"/>
          <cell r="K1782"/>
          <cell r="L1782"/>
          <cell r="M1782"/>
          <cell r="N1782"/>
          <cell r="O1782"/>
          <cell r="P1782"/>
          <cell r="Q1782"/>
          <cell r="R1782"/>
          <cell r="S1782"/>
          <cell r="T1782"/>
          <cell r="U1782"/>
          <cell r="V1782"/>
          <cell r="W1782"/>
          <cell r="X1782" t="str">
            <v>C14H22O2</v>
          </cell>
        </row>
        <row r="1783">
          <cell r="B1783" t="str">
            <v>24447-78-7</v>
          </cell>
          <cell r="C1783" t="str">
            <v>24447-78-7</v>
          </cell>
          <cell r="D1783"/>
          <cell r="E1783"/>
          <cell r="F1783"/>
          <cell r="G1783"/>
          <cell r="H1783" t="str">
            <v>Acrylic acid, diester with 2,2-bis(4-hydroxy phenyl)propane bis(2-hydroxyethyl) ether</v>
          </cell>
          <cell r="I1783"/>
          <cell r="J1783"/>
          <cell r="K1783"/>
          <cell r="L1783"/>
          <cell r="M1783"/>
          <cell r="N1783"/>
          <cell r="O1783"/>
          <cell r="P1783"/>
          <cell r="Q1783"/>
          <cell r="R1783"/>
          <cell r="S1783"/>
          <cell r="T1783"/>
          <cell r="U1783"/>
          <cell r="V1783"/>
          <cell r="W1783"/>
          <cell r="X1783" t="str">
            <v>C25H28O6</v>
          </cell>
        </row>
        <row r="1784">
          <cell r="B1784" t="str">
            <v>2444-90-8</v>
          </cell>
          <cell r="C1784" t="str">
            <v>2444-90-8</v>
          </cell>
          <cell r="D1784"/>
          <cell r="E1784">
            <v>0</v>
          </cell>
          <cell r="F1784"/>
          <cell r="G1784"/>
          <cell r="H1784" t="str">
            <v>2,2-Bis(4-hydroxyphenyl)propane, disodium salt</v>
          </cell>
          <cell r="I1784" t="str">
            <v>DISODIUM BISPHENOL A</v>
          </cell>
          <cell r="J1784"/>
          <cell r="K1784"/>
          <cell r="L1784"/>
          <cell r="M1784"/>
          <cell r="N1784"/>
          <cell r="O1784"/>
          <cell r="P1784"/>
          <cell r="Q1784"/>
          <cell r="R1784"/>
          <cell r="S1784"/>
          <cell r="T1784"/>
          <cell r="U1784"/>
          <cell r="V1784"/>
          <cell r="W1784"/>
          <cell r="X1784" t="str">
            <v>C15H14Na2O2</v>
          </cell>
        </row>
        <row r="1785">
          <cell r="B1785" t="str">
            <v>24457-07-6 and 128-38-1</v>
          </cell>
          <cell r="C1785" t="e">
            <v>#N/A</v>
          </cell>
          <cell r="D1785"/>
          <cell r="E1785">
            <v>0</v>
          </cell>
          <cell r="F1785"/>
          <cell r="G1785"/>
          <cell r="H1785" t="str">
            <v>3,3',5,5'-tetra-tert-butyl-diphenoquinone</v>
          </cell>
          <cell r="I1785" t="str">
            <v>3,3',5, 5'-Tetra-tert-butyldiphenoquinone (quinone form)
3,​3',​5,​5'-​tetra(tert-​butyl)​-​4,​4'-​dihydroxybiphenyl (phenol form)
[Bi-​2,​5-​cyclohexadien-​1-​yl]​-​4,​4'-​dione, 3,​3',​5,​5'-​tetrakis(1,​1-​dimethylethyl)​-
[1,​1'-​Biphenyl]​-​4,​4'-​diol, 3,​3',​5,​5'-​tetrakis(1,​1-​dimethylethyl)​-</v>
          </cell>
          <cell r="J1785"/>
          <cell r="K1785"/>
          <cell r="L1785"/>
          <cell r="M1785"/>
          <cell r="N1785"/>
          <cell r="O1785"/>
          <cell r="P1785"/>
          <cell r="Q1785"/>
          <cell r="R1785"/>
          <cell r="S1785"/>
          <cell r="T1785"/>
          <cell r="U1785"/>
          <cell r="V1785"/>
          <cell r="W1785"/>
          <cell r="X1785" t="str">
            <v>C28H42O2</v>
          </cell>
        </row>
        <row r="1786">
          <cell r="B1786" t="str">
            <v>24466-84-0</v>
          </cell>
          <cell r="C1786" t="str">
            <v>24466-84-0</v>
          </cell>
          <cell r="D1786"/>
          <cell r="E1786"/>
          <cell r="F1786"/>
          <cell r="G1786"/>
          <cell r="H1786" t="str">
            <v>Stearic acid, heptyl ester</v>
          </cell>
          <cell r="I1786"/>
          <cell r="J1786"/>
          <cell r="K1786"/>
          <cell r="L1786"/>
          <cell r="M1786"/>
          <cell r="N1786"/>
          <cell r="O1786"/>
          <cell r="P1786"/>
          <cell r="Q1786"/>
          <cell r="R1786"/>
          <cell r="S1786"/>
          <cell r="T1786"/>
          <cell r="U1786"/>
          <cell r="V1786"/>
          <cell r="W1786"/>
          <cell r="X1786" t="str">
            <v>C25H50O2</v>
          </cell>
        </row>
        <row r="1787">
          <cell r="B1787" t="str">
            <v>24468-13-1</v>
          </cell>
          <cell r="C1787" t="str">
            <v>24468-13-1</v>
          </cell>
          <cell r="D1787"/>
          <cell r="E1787"/>
          <cell r="F1787"/>
          <cell r="G1787"/>
          <cell r="H1787" t="str">
            <v>Carbonochloridic acid, 2-ethylhexyl ester</v>
          </cell>
          <cell r="I1787"/>
          <cell r="J1787"/>
          <cell r="K1787" t="str">
            <v>Swiss ordinance</v>
          </cell>
          <cell r="L1787"/>
          <cell r="M1787"/>
          <cell r="N1787"/>
          <cell r="O1787"/>
          <cell r="P1787"/>
          <cell r="Q1787"/>
          <cell r="R1787"/>
          <cell r="S1787"/>
          <cell r="T1787"/>
          <cell r="U1787"/>
          <cell r="V1787"/>
          <cell r="W1787"/>
          <cell r="X1787" t="str">
            <v>C9H17ClO2</v>
          </cell>
        </row>
        <row r="1788">
          <cell r="B1788" t="str">
            <v>24493-59-2</v>
          </cell>
          <cell r="C1788" t="str">
            <v>24493-59-2</v>
          </cell>
          <cell r="D1788"/>
          <cell r="E1788"/>
          <cell r="F1788"/>
          <cell r="G1788"/>
          <cell r="H1788" t="str">
            <v>Methacrylic acid, ester with methoxytriethyleneglycol</v>
          </cell>
          <cell r="I1788"/>
          <cell r="J1788"/>
          <cell r="K1788"/>
          <cell r="L1788"/>
          <cell r="M1788"/>
          <cell r="N1788"/>
          <cell r="O1788"/>
          <cell r="P1788"/>
          <cell r="Q1788"/>
          <cell r="R1788"/>
          <cell r="S1788"/>
          <cell r="T1788"/>
          <cell r="U1788"/>
          <cell r="V1788"/>
          <cell r="W1788"/>
          <cell r="X1788" t="str">
            <v>C11H20O5</v>
          </cell>
        </row>
        <row r="1789">
          <cell r="B1789" t="str">
            <v>2451-62-9</v>
          </cell>
          <cell r="C1789" t="str">
            <v>2451-62-9</v>
          </cell>
          <cell r="D1789"/>
          <cell r="E1789"/>
          <cell r="F1789"/>
          <cell r="G1789"/>
          <cell r="H1789" t="str">
            <v>Tris(2,3-epoxypropyl)isocyanurate
TRIGLYCIDYL ISOCYANURATE</v>
          </cell>
          <cell r="I1789" t="str">
            <v>1,3,5-Triglycidyl-s-triazinetrione</v>
          </cell>
          <cell r="J1789"/>
          <cell r="K1789"/>
          <cell r="L1789"/>
          <cell r="M1789"/>
          <cell r="N1789"/>
          <cell r="O1789"/>
          <cell r="P1789"/>
          <cell r="Q1789"/>
          <cell r="R1789"/>
          <cell r="S1789"/>
          <cell r="T1789"/>
          <cell r="U1789"/>
          <cell r="V1789"/>
          <cell r="W1789"/>
          <cell r="X1789" t="str">
            <v>C12H15N3O6</v>
          </cell>
        </row>
        <row r="1790">
          <cell r="B1790" t="str">
            <v>2451-84-5</v>
          </cell>
          <cell r="C1790" t="str">
            <v>2451-84-5</v>
          </cell>
          <cell r="D1790"/>
          <cell r="E1790"/>
          <cell r="F1790"/>
          <cell r="G1790"/>
          <cell r="H1790" t="str">
            <v>Hexanedioic acid, bis(phenylmethyl) ester
Adipic acid, dibenzyl ester</v>
          </cell>
          <cell r="I1790" t="str">
            <v>DIBENZYL ADIPATE</v>
          </cell>
          <cell r="J1790"/>
          <cell r="K1790"/>
          <cell r="L1790"/>
          <cell r="M1790"/>
          <cell r="N1790"/>
          <cell r="O1790"/>
          <cell r="P1790"/>
          <cell r="Q1790"/>
          <cell r="R1790"/>
          <cell r="S1790"/>
          <cell r="T1790"/>
          <cell r="U1790"/>
          <cell r="V1790"/>
          <cell r="W1790"/>
          <cell r="X1790" t="str">
            <v>C20H22O4</v>
          </cell>
        </row>
        <row r="1791">
          <cell r="B1791" t="str">
            <v>24520-19-2</v>
          </cell>
          <cell r="C1791" t="str">
            <v>24520-19-2</v>
          </cell>
          <cell r="D1791"/>
          <cell r="E1791"/>
          <cell r="F1791"/>
          <cell r="G1791"/>
          <cell r="H1791" t="str">
            <v>PERFLUORO-2-PHENOXYPROPYL VINYL ETHER</v>
          </cell>
          <cell r="I1791"/>
          <cell r="J1791"/>
          <cell r="K1791"/>
          <cell r="L1791"/>
          <cell r="M1791"/>
          <cell r="N1791"/>
          <cell r="O1791"/>
          <cell r="P1791"/>
          <cell r="Q1791"/>
          <cell r="R1791"/>
          <cell r="S1791"/>
          <cell r="T1791"/>
          <cell r="U1791"/>
          <cell r="V1791"/>
          <cell r="W1791"/>
          <cell r="X1791" t="str">
            <v>C11F14O2</v>
          </cell>
        </row>
        <row r="1792">
          <cell r="B1792" t="str">
            <v>2455-14-3</v>
          </cell>
          <cell r="C1792" t="str">
            <v>2455-14-3</v>
          </cell>
          <cell r="D1792"/>
          <cell r="E1792">
            <v>0</v>
          </cell>
          <cell r="F1792"/>
          <cell r="G1792"/>
          <cell r="H1792" t="str">
            <v>3,3',5,5'-tetra-tert-butyl-4,4'-Diphenoquinone</v>
          </cell>
          <cell r="I1792" t="str">
            <v xml:space="preserve">2,2',6,6'-Tetra-t-butyldiphenylquinone
3,3',5, 5'-Tetra-tert-butyldiphenoquinone
TBDPQ
3,3',5,5'-Tetrakis(2-methyl-2-propanyl)-1,1'-bi(2,5-cyclohexadien-1-ylidene)-4,4'-dione </v>
          </cell>
          <cell r="J1792"/>
          <cell r="K1792"/>
          <cell r="L1792"/>
          <cell r="M1792"/>
          <cell r="N1792"/>
          <cell r="O1792"/>
          <cell r="P1792"/>
          <cell r="Q1792"/>
          <cell r="R1792"/>
          <cell r="S1792"/>
          <cell r="T1792"/>
          <cell r="U1792"/>
          <cell r="V1792"/>
          <cell r="W1792"/>
          <cell r="X1792" t="str">
            <v>C28H40O2</v>
          </cell>
        </row>
        <row r="1793">
          <cell r="B1793" t="str">
            <v>24577-34-2</v>
          </cell>
          <cell r="C1793" t="str">
            <v>24577-34-2</v>
          </cell>
          <cell r="D1793"/>
          <cell r="E1793"/>
          <cell r="F1793"/>
          <cell r="G1793"/>
          <cell r="H1793" t="str">
            <v>Stannane, bis[(2-ethyl-1-oxohexyl)oxy]dioctyl-</v>
          </cell>
          <cell r="I1793"/>
          <cell r="J1793"/>
          <cell r="K1793"/>
          <cell r="L1793"/>
          <cell r="M1793"/>
          <cell r="N1793"/>
          <cell r="O1793"/>
          <cell r="P1793"/>
          <cell r="Q1793"/>
          <cell r="R1793"/>
          <cell r="S1793"/>
          <cell r="T1793"/>
          <cell r="U1793"/>
          <cell r="V1793"/>
          <cell r="W1793"/>
          <cell r="X1793" t="str">
            <v>C32H64O4Sn</v>
          </cell>
        </row>
        <row r="1794">
          <cell r="B1794" t="str">
            <v>2459-05-4</v>
          </cell>
          <cell r="C1794" t="str">
            <v>2459-05-4</v>
          </cell>
          <cell r="D1794"/>
          <cell r="E1794">
            <v>0</v>
          </cell>
          <cell r="F1794"/>
          <cell r="G1794"/>
          <cell r="H1794" t="str">
            <v>2-Butenedioic acid (E)-, monoethyl ester</v>
          </cell>
          <cell r="I1794" t="str">
            <v>Fumaric acid, monoethyl ester
Monoethyl fumarate
Ethyl hydrogen fumarate</v>
          </cell>
          <cell r="J1794"/>
          <cell r="K1794"/>
          <cell r="L1794"/>
          <cell r="M1794"/>
          <cell r="N1794"/>
          <cell r="O1794"/>
          <cell r="P1794"/>
          <cell r="Q1794"/>
          <cell r="R1794"/>
          <cell r="S1794"/>
          <cell r="T1794"/>
          <cell r="U1794"/>
          <cell r="V1794"/>
          <cell r="W1794"/>
          <cell r="X1794" t="str">
            <v>C6H8O4</v>
          </cell>
        </row>
        <row r="1795">
          <cell r="B1795" t="str">
            <v>2459-10-1</v>
          </cell>
          <cell r="C1795" t="str">
            <v>2459-10-1</v>
          </cell>
          <cell r="D1795"/>
          <cell r="E1795"/>
          <cell r="F1795"/>
          <cell r="G1795"/>
          <cell r="H1795" t="str">
            <v>Trimethyl trimellitate</v>
          </cell>
          <cell r="I1795"/>
          <cell r="J1795"/>
          <cell r="K1795"/>
          <cell r="L1795"/>
          <cell r="M1795"/>
          <cell r="N1795"/>
          <cell r="O1795"/>
          <cell r="P1795"/>
          <cell r="Q1795"/>
          <cell r="R1795"/>
          <cell r="S1795"/>
          <cell r="T1795"/>
          <cell r="U1795"/>
          <cell r="V1795"/>
          <cell r="W1795"/>
          <cell r="X1795" t="str">
            <v>C12H12O6</v>
          </cell>
        </row>
        <row r="1796">
          <cell r="B1796" t="str">
            <v>24599-21-1</v>
          </cell>
          <cell r="C1796" t="str">
            <v>24599-21-1</v>
          </cell>
          <cell r="D1796"/>
          <cell r="E1796">
            <v>0</v>
          </cell>
          <cell r="F1796"/>
          <cell r="G1796"/>
          <cell r="H1796" t="str">
            <v>Acrylic acid, 2-methyl-, 2-(phosphonooxy)ethyl ester</v>
          </cell>
          <cell r="I1796" t="str">
            <v>2-Propenoic acid, 2-methyl-, 2-(phosphooxy) ethyl ester</v>
          </cell>
          <cell r="J1796"/>
          <cell r="K1796"/>
          <cell r="L1796"/>
          <cell r="M1796"/>
          <cell r="N1796"/>
          <cell r="O1796"/>
          <cell r="P1796"/>
          <cell r="Q1796"/>
          <cell r="R1796"/>
          <cell r="S1796"/>
          <cell r="T1796"/>
          <cell r="U1796"/>
          <cell r="V1796"/>
          <cell r="W1796"/>
          <cell r="X1796" t="str">
            <v>C6H11O6P</v>
          </cell>
        </row>
        <row r="1797">
          <cell r="B1797" t="str">
            <v>2461-15-6</v>
          </cell>
          <cell r="C1797" t="str">
            <v>2461-15-6</v>
          </cell>
          <cell r="D1797"/>
          <cell r="E1797">
            <v>0</v>
          </cell>
          <cell r="F1797"/>
          <cell r="G1797"/>
          <cell r="H1797" t="str">
            <v>2-Ethylhexyl-2,3-epoxypropyl ether</v>
          </cell>
          <cell r="I1797"/>
          <cell r="J1797"/>
          <cell r="K1797" t="str">
            <v>Swiss ordinance</v>
          </cell>
          <cell r="L1797"/>
          <cell r="M1797"/>
          <cell r="N1797"/>
          <cell r="O1797"/>
          <cell r="P1797"/>
          <cell r="Q1797"/>
          <cell r="R1797"/>
          <cell r="S1797"/>
          <cell r="T1797"/>
          <cell r="U1797"/>
          <cell r="V1797"/>
          <cell r="W1797"/>
          <cell r="X1797" t="str">
            <v>C11H22O2</v>
          </cell>
        </row>
        <row r="1798">
          <cell r="B1798" t="str">
            <v>24615-84-7</v>
          </cell>
          <cell r="C1798" t="str">
            <v>24615-84-7</v>
          </cell>
          <cell r="D1798"/>
          <cell r="E1798"/>
          <cell r="F1798"/>
          <cell r="G1798"/>
          <cell r="H1798" t="str">
            <v>Hydracrylic acid, acrylate
2-Propenoic acid, 2-carboxyethyl ester</v>
          </cell>
          <cell r="I1798" t="str">
            <v>Acrylic acid, 2-carboxyethyl ester</v>
          </cell>
          <cell r="J1798"/>
          <cell r="K1798"/>
          <cell r="L1798"/>
          <cell r="M1798"/>
          <cell r="N1798"/>
          <cell r="O1798"/>
          <cell r="P1798"/>
          <cell r="Q1798"/>
          <cell r="R1798"/>
          <cell r="S1798"/>
          <cell r="T1798"/>
          <cell r="U1798"/>
          <cell r="V1798"/>
          <cell r="W1798"/>
          <cell r="X1798" t="str">
            <v>C6H8O4</v>
          </cell>
        </row>
        <row r="1799">
          <cell r="B1799" t="str">
            <v>24634-61-5</v>
          </cell>
          <cell r="C1799" t="str">
            <v>24634-61-5</v>
          </cell>
          <cell r="D1799"/>
          <cell r="E1799"/>
          <cell r="F1799"/>
          <cell r="G1799"/>
          <cell r="H1799" t="str">
            <v>POTASSIUM SORBATE</v>
          </cell>
          <cell r="I1799" t="str">
            <v>Sorbic acid, potasium salt</v>
          </cell>
          <cell r="J1799"/>
          <cell r="K1799"/>
          <cell r="L1799"/>
          <cell r="M1799"/>
          <cell r="N1799"/>
          <cell r="O1799"/>
          <cell r="P1799"/>
          <cell r="Q1799"/>
          <cell r="R1799"/>
          <cell r="S1799"/>
          <cell r="T1799"/>
          <cell r="U1799"/>
          <cell r="V1799"/>
          <cell r="W1799"/>
          <cell r="X1799" t="str">
            <v>C6H7KO2</v>
          </cell>
        </row>
        <row r="1800">
          <cell r="B1800" t="str">
            <v>24636-31-5</v>
          </cell>
          <cell r="C1800" t="str">
            <v>24636-31-5</v>
          </cell>
          <cell r="D1800"/>
          <cell r="E1800">
            <v>0</v>
          </cell>
          <cell r="F1800"/>
          <cell r="G1800"/>
          <cell r="H1800" t="str">
            <v>2-Propenoic acid, 2-methyl-, 3-(chlorodimethylsilyl)propyl ester</v>
          </cell>
          <cell r="I1800"/>
          <cell r="J1800"/>
          <cell r="K1800" t="str">
            <v>Swiss ordinance</v>
          </cell>
          <cell r="L1800"/>
          <cell r="M1800"/>
          <cell r="N1800"/>
          <cell r="O1800"/>
          <cell r="P1800"/>
          <cell r="Q1800"/>
          <cell r="R1800"/>
          <cell r="S1800"/>
          <cell r="T1800"/>
          <cell r="U1800"/>
          <cell r="V1800"/>
          <cell r="W1800"/>
          <cell r="X1800" t="str">
            <v>C9H17ClO2Si</v>
          </cell>
        </row>
        <row r="1801">
          <cell r="B1801" t="str">
            <v>2465-27-2</v>
          </cell>
          <cell r="C1801" t="str">
            <v>2465-27-2</v>
          </cell>
          <cell r="D1801"/>
          <cell r="E1801"/>
          <cell r="F1801"/>
          <cell r="G1801"/>
          <cell r="H1801" t="str">
            <v>Auramine</v>
          </cell>
          <cell r="I1801" t="str">
            <v>Basic Yellow 2</v>
          </cell>
          <cell r="J1801"/>
          <cell r="K1801"/>
          <cell r="L1801"/>
          <cell r="M1801"/>
          <cell r="N1801"/>
          <cell r="O1801"/>
          <cell r="P1801"/>
          <cell r="Q1801"/>
          <cell r="R1801"/>
          <cell r="S1801"/>
          <cell r="T1801"/>
          <cell r="U1801"/>
          <cell r="V1801"/>
          <cell r="W1801"/>
          <cell r="X1801" t="str">
            <v>C17H22ClN3</v>
          </cell>
        </row>
        <row r="1802">
          <cell r="B1802" t="str">
            <v>2467-02-9</v>
          </cell>
          <cell r="C1802" t="str">
            <v>2467-02-9</v>
          </cell>
          <cell r="D1802"/>
          <cell r="E1802"/>
          <cell r="F1802"/>
          <cell r="G1802"/>
          <cell r="H1802" t="str">
            <v>Bis(2-hydroxyphenyl)methane
2,2'-bis(hydroxyphenyl)methane</v>
          </cell>
          <cell r="I1802" t="str">
            <v>Bisphenol F
Bis(2-hydroxyphenyl)methane
Phenol, 2,2'-methylenebis
BPF-2,2'</v>
          </cell>
          <cell r="J1802"/>
          <cell r="K1802"/>
          <cell r="L1802"/>
          <cell r="M1802"/>
          <cell r="N1802"/>
          <cell r="O1802"/>
          <cell r="P1802"/>
          <cell r="Q1802"/>
          <cell r="R1802"/>
          <cell r="S1802"/>
          <cell r="T1802"/>
          <cell r="U1802"/>
          <cell r="V1802"/>
          <cell r="W1802"/>
          <cell r="X1802" t="str">
            <v>C13H12O2</v>
          </cell>
        </row>
        <row r="1803">
          <cell r="B1803" t="str">
            <v>2467-03-0</v>
          </cell>
          <cell r="C1803" t="str">
            <v>2467-03-0</v>
          </cell>
          <cell r="D1803"/>
          <cell r="E1803"/>
          <cell r="F1803"/>
          <cell r="G1803"/>
          <cell r="H1803" t="str">
            <v>Phenol, 2,4'-methylenedi-
2,4'-bis(hydroxyphenyl)methane</v>
          </cell>
          <cell r="I1803" t="str">
            <v>Bisphenol F
2-Hydroxyphenyl 4-hydroxyphenyl  methane
Phenol, 2,4'-methylenebis
BPF-2,4'</v>
          </cell>
          <cell r="J1803"/>
          <cell r="K1803"/>
          <cell r="L1803"/>
          <cell r="M1803"/>
          <cell r="N1803"/>
          <cell r="O1803"/>
          <cell r="P1803"/>
          <cell r="Q1803"/>
          <cell r="R1803"/>
          <cell r="S1803"/>
          <cell r="T1803"/>
          <cell r="U1803"/>
          <cell r="V1803"/>
          <cell r="W1803"/>
          <cell r="X1803" t="str">
            <v>C13H12O2</v>
          </cell>
        </row>
        <row r="1804">
          <cell r="B1804" t="str">
            <v>24731-73-5</v>
          </cell>
          <cell r="C1804" t="str">
            <v>24731-73-5</v>
          </cell>
          <cell r="D1804"/>
          <cell r="E1804"/>
          <cell r="F1804"/>
          <cell r="G1804"/>
          <cell r="H1804" t="str">
            <v>Butanamide, N,N'-1,4-phenylenebis[3-oxo-</v>
          </cell>
          <cell r="I1804"/>
          <cell r="J1804"/>
          <cell r="K1804" t="str">
            <v>Swiss ordinance</v>
          </cell>
          <cell r="L1804"/>
          <cell r="M1804"/>
          <cell r="N1804"/>
          <cell r="O1804"/>
          <cell r="P1804"/>
          <cell r="Q1804"/>
          <cell r="R1804"/>
          <cell r="S1804"/>
          <cell r="T1804"/>
          <cell r="U1804"/>
          <cell r="V1804"/>
          <cell r="W1804"/>
          <cell r="X1804" t="str">
            <v>C14H16N2O4</v>
          </cell>
        </row>
        <row r="1805">
          <cell r="B1805" t="str">
            <v>2475-31-2</v>
          </cell>
          <cell r="C1805" t="str">
            <v>2475-31-2</v>
          </cell>
          <cell r="D1805"/>
          <cell r="E1805"/>
          <cell r="F1805"/>
          <cell r="G1805"/>
          <cell r="H1805" t="str">
            <v>Vat Blue 5</v>
          </cell>
          <cell r="I1805"/>
          <cell r="J1805"/>
          <cell r="K1805"/>
          <cell r="L1805"/>
          <cell r="M1805"/>
          <cell r="N1805"/>
          <cell r="O1805"/>
          <cell r="P1805"/>
          <cell r="Q1805"/>
          <cell r="R1805"/>
          <cell r="S1805"/>
          <cell r="T1805"/>
          <cell r="U1805"/>
          <cell r="V1805"/>
          <cell r="W1805"/>
          <cell r="X1805" t="str">
            <v>C16H6Br4N2O2</v>
          </cell>
        </row>
        <row r="1806">
          <cell r="B1806" t="str">
            <v>24772-51-8</v>
          </cell>
          <cell r="C1806" t="str">
            <v>24772-51-8</v>
          </cell>
          <cell r="D1806"/>
          <cell r="E1806"/>
          <cell r="F1806"/>
          <cell r="G1806"/>
          <cell r="H1806" t="str">
            <v>Aluminium, bis(2-butanolato)(ethyl 3-oxobutanoato-O1',O3)-, (T-4)-</v>
          </cell>
          <cell r="I1806"/>
          <cell r="J1806"/>
          <cell r="K1806"/>
          <cell r="L1806"/>
          <cell r="M1806"/>
          <cell r="N1806"/>
          <cell r="O1806"/>
          <cell r="P1806"/>
          <cell r="Q1806"/>
          <cell r="R1806"/>
          <cell r="S1806"/>
          <cell r="T1806"/>
          <cell r="U1806"/>
          <cell r="V1806"/>
          <cell r="W1806"/>
          <cell r="X1806" t="str">
            <v>C14H27AlO5</v>
          </cell>
        </row>
        <row r="1807">
          <cell r="B1807" t="str">
            <v>2478-20-8</v>
          </cell>
          <cell r="C1807" t="str">
            <v>2478-20-8</v>
          </cell>
          <cell r="D1807"/>
          <cell r="E1807"/>
          <cell r="F1807"/>
          <cell r="G1807"/>
          <cell r="H1807" t="str">
            <v>Solvent Yellow 44
C.I. Solvent Yellow 44</v>
          </cell>
          <cell r="I1807"/>
          <cell r="J1807"/>
          <cell r="K1807"/>
          <cell r="L1807"/>
          <cell r="M1807"/>
          <cell r="N1807"/>
          <cell r="O1807"/>
          <cell r="P1807"/>
          <cell r="Q1807"/>
          <cell r="R1807"/>
          <cell r="S1807"/>
          <cell r="T1807"/>
          <cell r="U1807"/>
          <cell r="V1807"/>
          <cell r="W1807"/>
          <cell r="X1807" t="str">
            <v>C20H16N2O2</v>
          </cell>
        </row>
        <row r="1808">
          <cell r="B1808" t="str">
            <v>24794-55-6</v>
          </cell>
          <cell r="C1808" t="str">
            <v>24794-55-6</v>
          </cell>
          <cell r="D1808"/>
          <cell r="E1808"/>
          <cell r="F1808"/>
          <cell r="G1808"/>
          <cell r="H1808" t="str">
            <v>Benzenepropanoic acid, 3-tert-butyl-​4-​hydroxy-​5-​methyl</v>
          </cell>
          <cell r="I1808" t="str">
            <v>3-(3-tert-butyl-4-hydroxy-5-methyl phenyl)propanoic acid
Benzenepropanoic acid, 3-​(1,​1-​dimethylethyl)​-​4-​hydroxy-​5-​methyl-</v>
          </cell>
          <cell r="J1808"/>
          <cell r="K1808"/>
          <cell r="L1808"/>
          <cell r="M1808"/>
          <cell r="N1808"/>
          <cell r="O1808"/>
          <cell r="P1808"/>
          <cell r="Q1808"/>
          <cell r="R1808"/>
          <cell r="S1808"/>
          <cell r="T1808"/>
          <cell r="U1808"/>
          <cell r="V1808"/>
          <cell r="W1808"/>
          <cell r="X1808" t="str">
            <v>C14H20O3</v>
          </cell>
        </row>
        <row r="1809">
          <cell r="B1809" t="str">
            <v>24800-44-0</v>
          </cell>
          <cell r="C1809" t="str">
            <v>24800-44-0</v>
          </cell>
          <cell r="D1809"/>
          <cell r="E1809"/>
          <cell r="F1809"/>
          <cell r="G1809"/>
          <cell r="H1809" t="str">
            <v>Tripropyleneglycol</v>
          </cell>
          <cell r="I1809" t="str">
            <v>Propanol, [(1-methyl-1,2-ethanediyl)bis(oxy)]bis-
TPG
2-(2-(2-Hydroxypropoxy) propoxy)-1-propanol</v>
          </cell>
          <cell r="J1809"/>
          <cell r="K1809"/>
          <cell r="L1809"/>
          <cell r="M1809"/>
          <cell r="N1809"/>
          <cell r="O1809"/>
          <cell r="P1809"/>
          <cell r="Q1809"/>
          <cell r="R1809"/>
          <cell r="S1809"/>
          <cell r="T1809"/>
          <cell r="U1809"/>
          <cell r="V1809"/>
          <cell r="W1809"/>
          <cell r="X1809" t="str">
            <v>C9H20O4</v>
          </cell>
        </row>
        <row r="1810">
          <cell r="B1810" t="str">
            <v>24801-88-5</v>
          </cell>
          <cell r="C1810" t="str">
            <v>24801-88-5</v>
          </cell>
          <cell r="D1810"/>
          <cell r="E1810"/>
          <cell r="F1810"/>
          <cell r="G1810"/>
          <cell r="H1810" t="str">
            <v>Isocyanic acid, 3-(triethoxysilyl)propyl ester</v>
          </cell>
          <cell r="I1810"/>
          <cell r="J1810"/>
          <cell r="K1810" t="str">
            <v>Swiss ordinance</v>
          </cell>
          <cell r="L1810"/>
          <cell r="M1810"/>
          <cell r="N1810"/>
          <cell r="O1810"/>
          <cell r="P1810"/>
          <cell r="Q1810"/>
          <cell r="R1810"/>
          <cell r="S1810"/>
          <cell r="T1810"/>
          <cell r="U1810"/>
          <cell r="V1810"/>
          <cell r="W1810"/>
          <cell r="X1810" t="str">
            <v>C10H21NO4Si</v>
          </cell>
        </row>
        <row r="1811">
          <cell r="B1811" t="str">
            <v>2481-94-9</v>
          </cell>
          <cell r="C1811" t="str">
            <v>2481-94-9</v>
          </cell>
          <cell r="D1811"/>
          <cell r="E1811"/>
          <cell r="F1811"/>
          <cell r="G1811"/>
          <cell r="H1811" t="str">
            <v>Solvent Yellow 56
4-(N,N-Diethylamino)azobenzene</v>
          </cell>
          <cell r="I1811" t="str">
            <v>C.I. Solvent Yellow 56
4-(N,N-Diethylamino)azobenzene</v>
          </cell>
          <cell r="J1811"/>
          <cell r="K1811"/>
          <cell r="L1811"/>
          <cell r="M1811"/>
          <cell r="N1811"/>
          <cell r="O1811"/>
          <cell r="P1811"/>
          <cell r="Q1811"/>
          <cell r="R1811"/>
          <cell r="S1811"/>
          <cell r="T1811"/>
          <cell r="U1811"/>
          <cell r="V1811"/>
          <cell r="W1811"/>
          <cell r="X1811" t="str">
            <v>C16H19N3</v>
          </cell>
        </row>
        <row r="1812">
          <cell r="B1812" t="str">
            <v>24887-06-7</v>
          </cell>
          <cell r="C1812" t="str">
            <v>24887-06-7</v>
          </cell>
          <cell r="D1812"/>
          <cell r="E1812"/>
          <cell r="F1812"/>
          <cell r="G1812"/>
          <cell r="H1812" t="str">
            <v>ZINC FORMALDEHYDE SULFOXYLATE</v>
          </cell>
          <cell r="I1812"/>
          <cell r="J1812"/>
          <cell r="K1812"/>
          <cell r="L1812"/>
          <cell r="M1812"/>
          <cell r="N1812"/>
          <cell r="O1812"/>
          <cell r="P1812"/>
          <cell r="Q1812"/>
          <cell r="R1812"/>
          <cell r="S1812"/>
          <cell r="T1812"/>
          <cell r="U1812"/>
          <cell r="V1812"/>
          <cell r="W1812"/>
          <cell r="X1812" t="str">
            <v>C2H6O6S2Zn</v>
          </cell>
        </row>
        <row r="1813">
          <cell r="B1813" t="str">
            <v>2491-38-5</v>
          </cell>
          <cell r="C1813" t="str">
            <v>2491-38-5</v>
          </cell>
          <cell r="D1813"/>
          <cell r="E1813"/>
          <cell r="F1813"/>
          <cell r="G1813"/>
          <cell r="H1813" t="str">
            <v>Ethanone, 2-bromo-1-(4-hydroxyphenyl)-</v>
          </cell>
          <cell r="I1813" t="str">
            <v>2-BROMO-4'-HYDROXYACETOPHENONE</v>
          </cell>
          <cell r="J1813"/>
          <cell r="K1813"/>
          <cell r="L1813"/>
          <cell r="M1813"/>
          <cell r="N1813"/>
          <cell r="O1813"/>
          <cell r="P1813"/>
          <cell r="Q1813"/>
          <cell r="R1813"/>
          <cell r="S1813"/>
          <cell r="T1813"/>
          <cell r="U1813"/>
          <cell r="V1813"/>
          <cell r="W1813"/>
          <cell r="X1813" t="str">
            <v>C8H7BrO2</v>
          </cell>
        </row>
        <row r="1814">
          <cell r="B1814" t="str">
            <v>2492-26-4</v>
          </cell>
          <cell r="C1814" t="str">
            <v>2492-26-4</v>
          </cell>
          <cell r="D1814"/>
          <cell r="E1814">
            <v>0</v>
          </cell>
          <cell r="F1814"/>
          <cell r="G1814"/>
          <cell r="H1814" t="str">
            <v>2-Mercaptobenzothiazole, sodium salt</v>
          </cell>
          <cell r="I1814" t="str">
            <v>SODIUM 2-MERCAPTOBENZOTHIAZOLE
2(3H)-Benzothiazolethione, sodium salt
sodium 1,3-benzothiazole-2-thiolate
Sodium MBT, Duodex</v>
          </cell>
          <cell r="J1814"/>
          <cell r="K1814"/>
          <cell r="L1814"/>
          <cell r="M1814"/>
          <cell r="N1814"/>
          <cell r="O1814"/>
          <cell r="P1814"/>
          <cell r="Q1814"/>
          <cell r="R1814"/>
          <cell r="S1814"/>
          <cell r="T1814"/>
          <cell r="U1814"/>
          <cell r="V1814"/>
          <cell r="W1814"/>
          <cell r="X1814" t="str">
            <v>C14H8N2NaS3</v>
          </cell>
        </row>
        <row r="1815">
          <cell r="B1815" t="str">
            <v>2495-27-4</v>
          </cell>
          <cell r="C1815" t="str">
            <v>2495-27-4</v>
          </cell>
          <cell r="D1815"/>
          <cell r="E1815"/>
          <cell r="F1815"/>
          <cell r="G1815"/>
          <cell r="H1815" t="str">
            <v>Methacrylic acid, hexadecyl ester</v>
          </cell>
          <cell r="I1815" t="str">
            <v>Methacrylic acid, hexadecyl ester
2-Propenoic acid, 2-methyl-, hexadecyl ester</v>
          </cell>
          <cell r="J1815"/>
          <cell r="K1815"/>
          <cell r="L1815"/>
          <cell r="M1815"/>
          <cell r="N1815"/>
          <cell r="O1815"/>
          <cell r="P1815"/>
          <cell r="Q1815"/>
          <cell r="R1815"/>
          <cell r="S1815"/>
          <cell r="T1815"/>
          <cell r="U1815"/>
          <cell r="V1815"/>
          <cell r="W1815"/>
          <cell r="X1815" t="str">
            <v>C20H38O2</v>
          </cell>
        </row>
        <row r="1816">
          <cell r="B1816" t="str">
            <v>2495-35-4</v>
          </cell>
          <cell r="C1816" t="str">
            <v>2495-35-4</v>
          </cell>
          <cell r="D1816"/>
          <cell r="E1816"/>
          <cell r="F1816"/>
          <cell r="G1816"/>
          <cell r="H1816" t="str">
            <v>Acrylic acid, benzyl ester</v>
          </cell>
          <cell r="I1816"/>
          <cell r="J1816"/>
          <cell r="K1816"/>
          <cell r="L1816"/>
          <cell r="M1816"/>
          <cell r="N1816"/>
          <cell r="O1816"/>
          <cell r="P1816"/>
          <cell r="Q1816"/>
          <cell r="R1816"/>
          <cell r="S1816"/>
          <cell r="T1816"/>
          <cell r="U1816"/>
          <cell r="V1816"/>
          <cell r="W1816"/>
          <cell r="X1816" t="str">
            <v>C10H10O2</v>
          </cell>
        </row>
        <row r="1817">
          <cell r="B1817" t="str">
            <v>2495-37-6</v>
          </cell>
          <cell r="C1817" t="str">
            <v>2495-37-6</v>
          </cell>
          <cell r="D1817"/>
          <cell r="E1817"/>
          <cell r="F1817"/>
          <cell r="G1817"/>
          <cell r="H1817" t="str">
            <v>Methacrylic acid, benzyl ester</v>
          </cell>
          <cell r="I1817"/>
          <cell r="J1817"/>
          <cell r="K1817"/>
          <cell r="L1817"/>
          <cell r="M1817"/>
          <cell r="N1817"/>
          <cell r="O1817"/>
          <cell r="P1817"/>
          <cell r="Q1817"/>
          <cell r="R1817"/>
          <cell r="S1817"/>
          <cell r="T1817"/>
          <cell r="U1817"/>
          <cell r="V1817"/>
          <cell r="W1817"/>
          <cell r="X1817" t="str">
            <v>C11H12O2</v>
          </cell>
        </row>
        <row r="1818">
          <cell r="B1818" t="str">
            <v>2499-59-4</v>
          </cell>
          <cell r="C1818" t="str">
            <v>2499-59-4</v>
          </cell>
          <cell r="D1818"/>
          <cell r="E1818"/>
          <cell r="F1818"/>
          <cell r="G1818"/>
          <cell r="H1818" t="str">
            <v>Acrylic acid, n-octyl ester</v>
          </cell>
          <cell r="I1818" t="str">
            <v>Octyl acrylate
ODA</v>
          </cell>
          <cell r="J1818"/>
          <cell r="K1818"/>
          <cell r="L1818"/>
          <cell r="M1818"/>
          <cell r="N1818"/>
          <cell r="O1818"/>
          <cell r="P1818"/>
          <cell r="Q1818"/>
          <cell r="R1818"/>
          <cell r="S1818"/>
          <cell r="T1818"/>
          <cell r="U1818"/>
          <cell r="V1818"/>
          <cell r="W1818"/>
          <cell r="X1818" t="str">
            <v>C11H20O2</v>
          </cell>
        </row>
        <row r="1819">
          <cell r="B1819" t="str">
            <v>2499-95-8</v>
          </cell>
          <cell r="C1819" t="str">
            <v>2499-95-8</v>
          </cell>
          <cell r="D1819"/>
          <cell r="E1819"/>
          <cell r="F1819"/>
          <cell r="G1819"/>
          <cell r="H1819" t="str">
            <v>Acrylic acid, hexyl ester</v>
          </cell>
          <cell r="I1819"/>
          <cell r="J1819"/>
          <cell r="K1819" t="str">
            <v>Swiss ordinance</v>
          </cell>
          <cell r="L1819"/>
          <cell r="M1819"/>
          <cell r="N1819"/>
          <cell r="O1819"/>
          <cell r="P1819"/>
          <cell r="Q1819"/>
          <cell r="R1819"/>
          <cell r="S1819"/>
          <cell r="T1819"/>
          <cell r="U1819"/>
          <cell r="V1819"/>
          <cell r="W1819"/>
          <cell r="X1819" t="str">
            <v>C9H16O2</v>
          </cell>
        </row>
        <row r="1820">
          <cell r="B1820" t="str">
            <v>2500-88-1</v>
          </cell>
          <cell r="C1820" t="str">
            <v>2500-88-1</v>
          </cell>
          <cell r="D1820"/>
          <cell r="E1820"/>
          <cell r="F1820"/>
          <cell r="G1820"/>
          <cell r="H1820" t="str">
            <v>Dioctadecyl disulphide
Disulphide, dioctadecyl</v>
          </cell>
          <cell r="I1820" t="str">
            <v>Dioctadecyl disulfide</v>
          </cell>
          <cell r="J1820"/>
          <cell r="K1820"/>
          <cell r="L1820"/>
          <cell r="M1820"/>
          <cell r="N1820"/>
          <cell r="O1820"/>
          <cell r="P1820"/>
          <cell r="Q1820"/>
          <cell r="R1820"/>
          <cell r="S1820"/>
          <cell r="T1820"/>
          <cell r="U1820"/>
          <cell r="V1820"/>
          <cell r="W1820"/>
          <cell r="X1820" t="str">
            <v>C36H74S2</v>
          </cell>
        </row>
        <row r="1821">
          <cell r="B1821" t="str">
            <v>25013-15-4</v>
          </cell>
          <cell r="C1821" t="str">
            <v>25013-15-4</v>
          </cell>
          <cell r="D1821"/>
          <cell r="E1821"/>
          <cell r="F1821"/>
          <cell r="G1821"/>
          <cell r="H1821" t="str">
            <v>Vinyltoluene</v>
          </cell>
          <cell r="I1821" t="str">
            <v>METHYLSTYRENE</v>
          </cell>
          <cell r="J1821"/>
          <cell r="K1821"/>
          <cell r="L1821"/>
          <cell r="M1821"/>
          <cell r="N1821"/>
          <cell r="O1821"/>
          <cell r="P1821"/>
          <cell r="Q1821"/>
          <cell r="R1821"/>
          <cell r="S1821"/>
          <cell r="T1821"/>
          <cell r="U1821"/>
          <cell r="V1821"/>
          <cell r="W1821"/>
          <cell r="X1821" t="str">
            <v>C9H10</v>
          </cell>
        </row>
        <row r="1822">
          <cell r="B1822" t="str">
            <v>25013-16-5</v>
          </cell>
          <cell r="C1822" t="str">
            <v>25013-16-5</v>
          </cell>
          <cell r="D1822"/>
          <cell r="E1822"/>
          <cell r="F1822"/>
          <cell r="G1822"/>
          <cell r="H1822" t="str">
            <v>tert-Butyl-4-hydroxyanisole (=BHA)</v>
          </cell>
          <cell r="I1822" t="str">
            <v>BUTYLATED HYDROXYANISOLE
Tert-butyl-4-hydroxyanisole
BHA
Phenol, (1,1-dimethylethyl)-4-methoxy-</v>
          </cell>
          <cell r="J1822"/>
          <cell r="K1822"/>
          <cell r="L1822"/>
          <cell r="M1822"/>
          <cell r="N1822"/>
          <cell r="O1822"/>
          <cell r="P1822"/>
          <cell r="Q1822"/>
          <cell r="R1822"/>
          <cell r="S1822"/>
          <cell r="T1822"/>
          <cell r="U1822"/>
          <cell r="V1822"/>
          <cell r="W1822"/>
          <cell r="X1822" t="str">
            <v>C11H16O2</v>
          </cell>
        </row>
        <row r="1823">
          <cell r="B1823" t="str">
            <v>2502-15-0</v>
          </cell>
          <cell r="C1823" t="str">
            <v>2502-15-0</v>
          </cell>
          <cell r="D1823"/>
          <cell r="E1823"/>
          <cell r="F1823"/>
          <cell r="G1823"/>
          <cell r="H1823" t="str">
            <v>Phenol, 4-(1-methylethyl)-, phosphate (3:1)</v>
          </cell>
          <cell r="I1823"/>
          <cell r="J1823"/>
          <cell r="K1823"/>
          <cell r="L1823"/>
          <cell r="M1823"/>
          <cell r="N1823"/>
          <cell r="O1823"/>
          <cell r="P1823"/>
          <cell r="Q1823"/>
          <cell r="R1823"/>
          <cell r="S1823"/>
          <cell r="T1823"/>
          <cell r="U1823"/>
          <cell r="V1823"/>
          <cell r="W1823"/>
          <cell r="X1823" t="str">
            <v>C27H33O4P</v>
          </cell>
        </row>
        <row r="1824">
          <cell r="B1824" t="str">
            <v>2508-29-4</v>
          </cell>
          <cell r="C1824" t="str">
            <v>2508-29-4</v>
          </cell>
          <cell r="D1824"/>
          <cell r="E1824">
            <v>0</v>
          </cell>
          <cell r="F1824"/>
          <cell r="G1824"/>
          <cell r="H1824" t="str">
            <v>1-Pentanol, 5-amino-</v>
          </cell>
          <cell r="I1824"/>
          <cell r="J1824"/>
          <cell r="K1824" t="str">
            <v>Swiss ordinance</v>
          </cell>
          <cell r="L1824"/>
          <cell r="M1824"/>
          <cell r="N1824"/>
          <cell r="O1824"/>
          <cell r="P1824"/>
          <cell r="Q1824"/>
          <cell r="R1824"/>
          <cell r="S1824"/>
          <cell r="T1824"/>
          <cell r="U1824"/>
          <cell r="V1824"/>
          <cell r="W1824"/>
          <cell r="X1824" t="str">
            <v>C5H13NO</v>
          </cell>
        </row>
        <row r="1825">
          <cell r="B1825" t="str">
            <v>25088-69-1</v>
          </cell>
          <cell r="C1825" t="str">
            <v>25088-69-1</v>
          </cell>
          <cell r="D1825"/>
          <cell r="E1825"/>
          <cell r="F1825"/>
          <cell r="G1825"/>
          <cell r="H1825" t="str">
            <v>POTASSIUM 4,4'-(HEXAFLUOROISOPROPYLIDENE)DIPHENOLATE</v>
          </cell>
          <cell r="I1825" t="str">
            <v>POTASSIUM 4,4'-(HEXAFLUOROISOPROPYLIDENE)DIPHENOLATE</v>
          </cell>
          <cell r="J1825"/>
          <cell r="K1825"/>
          <cell r="L1825"/>
          <cell r="M1825"/>
          <cell r="N1825"/>
          <cell r="O1825"/>
          <cell r="P1825"/>
          <cell r="Q1825"/>
          <cell r="R1825"/>
          <cell r="S1825"/>
          <cell r="T1825"/>
          <cell r="U1825"/>
          <cell r="V1825"/>
          <cell r="W1825"/>
          <cell r="X1825" t="str">
            <v>C15H8F6K2O2</v>
          </cell>
        </row>
        <row r="1826">
          <cell r="B1826" t="str">
            <v>25103-09-7</v>
          </cell>
          <cell r="C1826" t="str">
            <v>25103-09-7</v>
          </cell>
          <cell r="D1826"/>
          <cell r="E1826">
            <v>0</v>
          </cell>
          <cell r="F1826"/>
          <cell r="G1826"/>
          <cell r="H1826" t="str">
            <v>Acetic acid, mercapto-, isooctyl ester</v>
          </cell>
          <cell r="I1826"/>
          <cell r="J1826"/>
          <cell r="K1826" t="str">
            <v>Swiss ordinance</v>
          </cell>
          <cell r="L1826"/>
          <cell r="M1826"/>
          <cell r="N1826"/>
          <cell r="O1826"/>
          <cell r="P1826"/>
          <cell r="Q1826"/>
          <cell r="R1826"/>
          <cell r="S1826"/>
          <cell r="T1826"/>
          <cell r="U1826"/>
          <cell r="V1826"/>
          <cell r="W1826"/>
          <cell r="X1826" t="str">
            <v>C10H20O2S</v>
          </cell>
        </row>
        <row r="1827">
          <cell r="B1827" t="str">
            <v>25103-52-0</v>
          </cell>
          <cell r="C1827" t="str">
            <v>25103-52-0</v>
          </cell>
          <cell r="D1827"/>
          <cell r="E1827"/>
          <cell r="F1827"/>
          <cell r="G1827"/>
          <cell r="H1827" t="str">
            <v>Isooctanoic acid</v>
          </cell>
          <cell r="I1827"/>
          <cell r="J1827"/>
          <cell r="K1827"/>
          <cell r="L1827"/>
          <cell r="M1827"/>
          <cell r="N1827"/>
          <cell r="O1827"/>
          <cell r="P1827"/>
          <cell r="Q1827"/>
          <cell r="R1827"/>
          <cell r="S1827"/>
          <cell r="T1827"/>
          <cell r="U1827"/>
          <cell r="V1827"/>
          <cell r="W1827"/>
          <cell r="X1827" t="str">
            <v>C8H16O2</v>
          </cell>
        </row>
        <row r="1828">
          <cell r="B1828" t="str">
            <v>25103-58-6</v>
          </cell>
          <cell r="C1828" t="str">
            <v>25103-58-6</v>
          </cell>
          <cell r="D1828"/>
          <cell r="E1828"/>
          <cell r="F1828"/>
          <cell r="G1828"/>
          <cell r="H1828" t="str">
            <v>tert-Dodecanethiol</v>
          </cell>
          <cell r="I1828" t="str">
            <v>TERT-DODECYLMERCAPTAN
Tert-dodecyl mercaptan</v>
          </cell>
          <cell r="J1828"/>
          <cell r="K1828"/>
          <cell r="L1828"/>
          <cell r="M1828"/>
          <cell r="N1828"/>
          <cell r="O1828"/>
          <cell r="P1828"/>
          <cell r="Q1828"/>
          <cell r="R1828"/>
          <cell r="S1828"/>
          <cell r="T1828"/>
          <cell r="U1828"/>
          <cell r="V1828"/>
          <cell r="W1828"/>
          <cell r="X1828" t="str">
            <v>C12H26S</v>
          </cell>
        </row>
        <row r="1829">
          <cell r="B1829" t="str">
            <v>2512-29-0</v>
          </cell>
          <cell r="C1829" t="str">
            <v>2512-29-0</v>
          </cell>
          <cell r="D1829"/>
          <cell r="E1829"/>
          <cell r="F1829"/>
          <cell r="G1829"/>
          <cell r="H1829" t="str">
            <v>Pigment Yellow 1
C.I. Pigment Yellow 1</v>
          </cell>
          <cell r="I1829" t="str">
            <v>Pigment Yellow 1
Butanamide, 2-[(4-methyl-2-nitrophenyl)azo]-3-oxo-N-phenyl-</v>
          </cell>
          <cell r="J1829"/>
          <cell r="K1829"/>
          <cell r="L1829"/>
          <cell r="M1829"/>
          <cell r="N1829"/>
          <cell r="O1829"/>
          <cell r="P1829"/>
          <cell r="Q1829"/>
          <cell r="R1829"/>
          <cell r="S1829"/>
          <cell r="T1829"/>
          <cell r="U1829"/>
          <cell r="V1829"/>
          <cell r="W1829"/>
          <cell r="X1829" t="str">
            <v>C17H16N4O4</v>
          </cell>
        </row>
        <row r="1830">
          <cell r="B1830" t="str">
            <v>25134-21-8</v>
          </cell>
          <cell r="C1830" t="str">
            <v>25134-21-8</v>
          </cell>
          <cell r="D1830"/>
          <cell r="E1830">
            <v>0</v>
          </cell>
          <cell r="F1830"/>
          <cell r="G1830"/>
          <cell r="H1830" t="str">
            <v>4,7-Methanoisobenzofuran-1,3-dione, 3a,4,7,7a-</v>
          </cell>
          <cell r="I1830" t="str">
            <v>METHYL-5-NORBORNENE-2,3-DICARBOXYLIC ANHYDRIDE
Endomethylenemethyltetrahydro phthalic anhydride</v>
          </cell>
          <cell r="J1830"/>
          <cell r="K1830"/>
          <cell r="L1830"/>
          <cell r="M1830"/>
          <cell r="N1830"/>
          <cell r="O1830"/>
          <cell r="P1830"/>
          <cell r="Q1830"/>
          <cell r="R1830"/>
          <cell r="S1830"/>
          <cell r="T1830"/>
          <cell r="U1830"/>
          <cell r="V1830"/>
          <cell r="W1830"/>
          <cell r="X1830" t="str">
            <v>C10H10O3</v>
          </cell>
        </row>
        <row r="1831">
          <cell r="B1831" t="str">
            <v>25151-96-6</v>
          </cell>
          <cell r="C1831" t="str">
            <v>25151-96-6</v>
          </cell>
          <cell r="D1831"/>
          <cell r="E1831"/>
          <cell r="F1831"/>
          <cell r="G1831"/>
          <cell r="H1831" t="str">
            <v>Pentaerythritol dioleate
9-Octadecenoic acid(Z)-, 2,2-bis(hydroxymethyl)-1,3-propanediyl ester</v>
          </cell>
          <cell r="I1831" t="str">
            <v>9-Octadecenoic acid(Z)-, 2,2-bis(hydroxymethyl)-1,3-propanediyl ester
Pentaerythritol dioleate</v>
          </cell>
          <cell r="J1831"/>
          <cell r="K1831"/>
          <cell r="L1831"/>
          <cell r="M1831"/>
          <cell r="N1831"/>
          <cell r="O1831"/>
          <cell r="P1831"/>
          <cell r="Q1831"/>
          <cell r="R1831"/>
          <cell r="S1831"/>
          <cell r="T1831"/>
          <cell r="U1831"/>
          <cell r="V1831"/>
          <cell r="W1831"/>
          <cell r="X1831" t="str">
            <v>C41H76O6</v>
          </cell>
        </row>
        <row r="1832">
          <cell r="B1832" t="str">
            <v>25154-52-3</v>
          </cell>
          <cell r="C1832" t="str">
            <v>25154-52-3</v>
          </cell>
          <cell r="D1832"/>
          <cell r="E1832"/>
          <cell r="F1832"/>
          <cell r="G1832"/>
          <cell r="H1832" t="str">
            <v>Nonylphenol
Phenol, nonyl</v>
          </cell>
          <cell r="I1832" t="str">
            <v>Phenol, nonyl
Nonyl phenol</v>
          </cell>
          <cell r="J1832"/>
          <cell r="K1832"/>
          <cell r="L1832"/>
          <cell r="M1832"/>
          <cell r="N1832"/>
          <cell r="O1832"/>
          <cell r="P1832"/>
          <cell r="Q1832"/>
          <cell r="R1832"/>
          <cell r="S1832"/>
          <cell r="T1832"/>
          <cell r="U1832"/>
          <cell r="V1832"/>
          <cell r="W1832"/>
          <cell r="X1832" t="str">
            <v>C15H24O</v>
          </cell>
        </row>
        <row r="1833">
          <cell r="B1833" t="str">
            <v>25155-19-5</v>
          </cell>
          <cell r="C1833" t="str">
            <v>25155-19-5</v>
          </cell>
          <cell r="D1833"/>
          <cell r="E1833"/>
          <cell r="F1833"/>
          <cell r="G1833"/>
          <cell r="H1833" t="str">
            <v>NAPHTHALENE, MONOSULFONATED</v>
          </cell>
          <cell r="I1833"/>
          <cell r="J1833"/>
          <cell r="K1833"/>
          <cell r="L1833"/>
          <cell r="M1833"/>
          <cell r="N1833"/>
          <cell r="O1833"/>
          <cell r="P1833"/>
          <cell r="Q1833"/>
          <cell r="R1833"/>
          <cell r="S1833"/>
          <cell r="T1833"/>
          <cell r="U1833"/>
          <cell r="V1833"/>
          <cell r="W1833"/>
          <cell r="X1833" t="str">
            <v>C10H8O3S</v>
          </cell>
        </row>
        <row r="1834">
          <cell r="B1834" t="str">
            <v>25155-29-7</v>
          </cell>
          <cell r="C1834" t="str">
            <v>25155-29-7</v>
          </cell>
          <cell r="D1834"/>
          <cell r="E1834"/>
          <cell r="F1834"/>
          <cell r="G1834"/>
          <cell r="H1834" t="str">
            <v>Dimethylol urea</v>
          </cell>
          <cell r="I1834"/>
          <cell r="J1834"/>
          <cell r="K1834" t="str">
            <v>Swiss ordinance</v>
          </cell>
          <cell r="L1834"/>
          <cell r="M1834"/>
          <cell r="N1834"/>
          <cell r="O1834"/>
          <cell r="P1834"/>
          <cell r="Q1834"/>
          <cell r="R1834"/>
          <cell r="S1834"/>
          <cell r="T1834"/>
          <cell r="U1834"/>
          <cell r="V1834"/>
          <cell r="W1834"/>
          <cell r="X1834" t="str">
            <v>C3H8N2O3</v>
          </cell>
        </row>
        <row r="1835">
          <cell r="B1835" t="str">
            <v>25155-30-0</v>
          </cell>
          <cell r="C1835" t="str">
            <v>25155-30-0</v>
          </cell>
          <cell r="D1835"/>
          <cell r="E1835"/>
          <cell r="F1835"/>
          <cell r="G1835"/>
          <cell r="H1835" t="str">
            <v>Dodecylbenzenesulphonic acid, sodium salt</v>
          </cell>
          <cell r="I1835" t="str">
            <v>SODIUM DODECYLBENZENESULFONATE
Sodium Dodecyl Benzene Sulphonate
Dodecylbenzenesulphonic acid, sodium salt
Benzenesulfonic acid, dodecyl-, sodium salt
Laurylbenzene sulphonic acid, sodium salt
Calimulse EM-30</v>
          </cell>
          <cell r="J1835"/>
          <cell r="K1835"/>
          <cell r="L1835"/>
          <cell r="M1835"/>
          <cell r="N1835"/>
          <cell r="O1835"/>
          <cell r="P1835"/>
          <cell r="Q1835"/>
          <cell r="R1835"/>
          <cell r="S1835"/>
          <cell r="T1835"/>
          <cell r="U1835"/>
          <cell r="V1835"/>
          <cell r="W1835"/>
          <cell r="X1835" t="str">
            <v>C18H29NaO3S</v>
          </cell>
        </row>
        <row r="1836">
          <cell r="B1836" t="str">
            <v>25167-67-3</v>
          </cell>
          <cell r="C1836" t="str">
            <v>25167-67-3</v>
          </cell>
          <cell r="D1836"/>
          <cell r="E1836"/>
          <cell r="F1836"/>
          <cell r="G1836"/>
          <cell r="H1836" t="str">
            <v>Butene</v>
          </cell>
          <cell r="I1836" t="str">
            <v>n-butene</v>
          </cell>
          <cell r="J1836"/>
          <cell r="K1836"/>
          <cell r="L1836"/>
          <cell r="M1836"/>
          <cell r="N1836"/>
          <cell r="O1836"/>
          <cell r="P1836"/>
          <cell r="Q1836"/>
          <cell r="R1836"/>
          <cell r="S1836"/>
          <cell r="T1836"/>
          <cell r="U1836"/>
          <cell r="V1836"/>
          <cell r="W1836"/>
          <cell r="X1836" t="str">
            <v>C4H8</v>
          </cell>
        </row>
        <row r="1837">
          <cell r="B1837" t="str">
            <v>25167-70-8</v>
          </cell>
          <cell r="C1837" t="str">
            <v>25167-70-8</v>
          </cell>
          <cell r="D1837"/>
          <cell r="E1837"/>
          <cell r="F1837"/>
          <cell r="G1837"/>
          <cell r="H1837" t="str">
            <v>Diisobutene
Pentene, 2,4,4-trimethyl-</v>
          </cell>
          <cell r="I1837" t="str">
            <v>DIISOBUTYLENE</v>
          </cell>
          <cell r="J1837"/>
          <cell r="K1837"/>
          <cell r="L1837"/>
          <cell r="M1837"/>
          <cell r="N1837"/>
          <cell r="O1837"/>
          <cell r="P1837"/>
          <cell r="Q1837"/>
          <cell r="R1837"/>
          <cell r="S1837"/>
          <cell r="T1837"/>
          <cell r="U1837"/>
          <cell r="V1837"/>
          <cell r="W1837"/>
          <cell r="X1837" t="str">
            <v>C8H16</v>
          </cell>
        </row>
        <row r="1838">
          <cell r="B1838" t="str">
            <v>2517-43-3</v>
          </cell>
          <cell r="C1838" t="str">
            <v>2517-43-3</v>
          </cell>
          <cell r="D1838"/>
          <cell r="E1838">
            <v>0</v>
          </cell>
          <cell r="F1838"/>
          <cell r="G1838"/>
          <cell r="H1838" t="str">
            <v>3-Methoxybutanol
3-Methoxy-1-butanol</v>
          </cell>
          <cell r="I1838"/>
          <cell r="J1838"/>
          <cell r="K1838"/>
          <cell r="L1838"/>
          <cell r="M1838"/>
          <cell r="N1838"/>
          <cell r="O1838"/>
          <cell r="P1838"/>
          <cell r="Q1838"/>
          <cell r="R1838"/>
          <cell r="S1838"/>
          <cell r="T1838"/>
          <cell r="U1838"/>
          <cell r="V1838"/>
          <cell r="W1838"/>
          <cell r="X1838" t="str">
            <v>C5H12O2</v>
          </cell>
        </row>
        <row r="1839">
          <cell r="B1839" t="str">
            <v>25176-75-4</v>
          </cell>
          <cell r="C1839" t="str">
            <v>25176-75-4</v>
          </cell>
          <cell r="D1839"/>
          <cell r="E1839"/>
          <cell r="F1839"/>
          <cell r="G1839"/>
          <cell r="H1839" t="str">
            <v>Triethyleneglycol dihexanoate</v>
          </cell>
          <cell r="I1839"/>
          <cell r="J1839"/>
          <cell r="K1839"/>
          <cell r="L1839"/>
          <cell r="M1839"/>
          <cell r="N1839"/>
          <cell r="O1839"/>
          <cell r="P1839"/>
          <cell r="Q1839"/>
          <cell r="R1839"/>
          <cell r="S1839"/>
          <cell r="T1839"/>
          <cell r="U1839"/>
          <cell r="V1839"/>
          <cell r="W1839"/>
          <cell r="X1839" t="str">
            <v>C18H34O6</v>
          </cell>
        </row>
        <row r="1840">
          <cell r="B1840" t="str">
            <v>25188-42-5</v>
          </cell>
          <cell r="C1840" t="str">
            <v>25188-42-5</v>
          </cell>
          <cell r="D1840"/>
          <cell r="E1840"/>
          <cell r="F1840"/>
          <cell r="G1840"/>
          <cell r="H1840" t="str">
            <v>Direct Red 81</v>
          </cell>
          <cell r="I1840"/>
          <cell r="J1840"/>
          <cell r="K1840"/>
          <cell r="L1840"/>
          <cell r="M1840"/>
          <cell r="N1840"/>
          <cell r="O1840"/>
          <cell r="P1840"/>
          <cell r="Q1840"/>
          <cell r="R1840"/>
          <cell r="S1840"/>
          <cell r="T1840"/>
          <cell r="U1840"/>
          <cell r="V1840"/>
          <cell r="W1840"/>
          <cell r="X1840" t="str">
            <v>C29H21N5O8S2</v>
          </cell>
        </row>
        <row r="1841">
          <cell r="B1841" t="str">
            <v>2519-30-4</v>
          </cell>
          <cell r="C1841" t="str">
            <v>2519-30-4</v>
          </cell>
          <cell r="D1841"/>
          <cell r="E1841"/>
          <cell r="F1841"/>
          <cell r="G1841"/>
          <cell r="H1841" t="str">
            <v>Food Black 1</v>
          </cell>
          <cell r="I1841"/>
          <cell r="J1841"/>
          <cell r="K1841"/>
          <cell r="L1841"/>
          <cell r="M1841"/>
          <cell r="N1841"/>
          <cell r="O1841"/>
          <cell r="P1841"/>
          <cell r="Q1841"/>
          <cell r="R1841"/>
          <cell r="S1841"/>
          <cell r="T1841"/>
          <cell r="U1841"/>
          <cell r="V1841"/>
          <cell r="W1841"/>
          <cell r="X1841" t="str">
            <v>C28H21N5O14S4Na4</v>
          </cell>
        </row>
        <row r="1842">
          <cell r="B1842" t="str">
            <v>25234-60-0</v>
          </cell>
          <cell r="C1842" t="str">
            <v>25234-60-0</v>
          </cell>
          <cell r="D1842"/>
          <cell r="E1842"/>
          <cell r="F1842"/>
          <cell r="G1842"/>
          <cell r="H1842" t="str">
            <v>Lauric acid, ester with choline chloride</v>
          </cell>
          <cell r="I1842"/>
          <cell r="J1842"/>
          <cell r="K1842"/>
          <cell r="L1842"/>
          <cell r="M1842"/>
          <cell r="N1842"/>
          <cell r="O1842"/>
          <cell r="P1842"/>
          <cell r="Q1842"/>
          <cell r="R1842"/>
          <cell r="S1842"/>
          <cell r="T1842"/>
          <cell r="U1842"/>
          <cell r="V1842"/>
          <cell r="W1842"/>
          <cell r="X1842" t="str">
            <v>C17H36ClNO2</v>
          </cell>
        </row>
        <row r="1843">
          <cell r="B1843" t="str">
            <v>25254-50-6</v>
          </cell>
          <cell r="C1843" t="str">
            <v>25254-50-6</v>
          </cell>
          <cell r="D1843"/>
          <cell r="E1843">
            <v>0</v>
          </cell>
          <cell r="F1843"/>
          <cell r="G1843"/>
          <cell r="H1843" t="str">
            <v>1,3,5-Triazine-1,3,5(2H,4H,6H)-triethanol, .alpha.,.alpha.',.alpha.''-trimethyl-</v>
          </cell>
          <cell r="I1843"/>
          <cell r="J1843"/>
          <cell r="K1843" t="str">
            <v>Swiss ordinance</v>
          </cell>
          <cell r="L1843"/>
          <cell r="M1843"/>
          <cell r="N1843"/>
          <cell r="O1843"/>
          <cell r="P1843"/>
          <cell r="Q1843"/>
          <cell r="R1843"/>
          <cell r="S1843"/>
          <cell r="T1843"/>
          <cell r="U1843"/>
          <cell r="V1843"/>
          <cell r="W1843"/>
          <cell r="X1843" t="str">
            <v>C12H27N3O3</v>
          </cell>
        </row>
        <row r="1844">
          <cell r="B1844" t="str">
            <v>25263-97-2</v>
          </cell>
          <cell r="C1844" t="str">
            <v>25263-97-2</v>
          </cell>
          <cell r="D1844"/>
          <cell r="E1844"/>
          <cell r="F1844"/>
          <cell r="G1844"/>
          <cell r="H1844" t="str">
            <v>Myristic acid, isobutyl ester</v>
          </cell>
          <cell r="I1844"/>
          <cell r="J1844"/>
          <cell r="K1844"/>
          <cell r="L1844"/>
          <cell r="M1844"/>
          <cell r="N1844"/>
          <cell r="O1844"/>
          <cell r="P1844"/>
          <cell r="Q1844"/>
          <cell r="R1844"/>
          <cell r="S1844"/>
          <cell r="T1844"/>
          <cell r="U1844"/>
          <cell r="V1844"/>
          <cell r="W1844"/>
          <cell r="X1844" t="str">
            <v>C18H36O2</v>
          </cell>
        </row>
        <row r="1845">
          <cell r="B1845" t="str">
            <v>25264-93-1</v>
          </cell>
          <cell r="C1845" t="str">
            <v>25264-93-1</v>
          </cell>
          <cell r="D1845"/>
          <cell r="E1845"/>
          <cell r="F1845"/>
          <cell r="G1845"/>
          <cell r="H1845" t="str">
            <v>Hexene</v>
          </cell>
          <cell r="I1845"/>
          <cell r="J1845"/>
          <cell r="K1845"/>
          <cell r="L1845"/>
          <cell r="M1845"/>
          <cell r="N1845"/>
          <cell r="O1845"/>
          <cell r="P1845"/>
          <cell r="Q1845"/>
          <cell r="R1845"/>
          <cell r="S1845"/>
          <cell r="T1845"/>
          <cell r="U1845"/>
          <cell r="V1845"/>
          <cell r="W1845"/>
          <cell r="X1845" t="str">
            <v>C6H12</v>
          </cell>
        </row>
        <row r="1846">
          <cell r="B1846" t="str">
            <v>25265-71-8</v>
          </cell>
          <cell r="C1846" t="str">
            <v>25265-71-8</v>
          </cell>
          <cell r="D1846"/>
          <cell r="E1846"/>
          <cell r="F1846"/>
          <cell r="G1846"/>
          <cell r="H1846" t="str">
            <v>Dipropyleneglycol (Incompletely Defined Substance)</v>
          </cell>
          <cell r="I1846" t="str">
            <v>Dipropyleneglycol
Propanol, oxybis-
Bis(hydroxypropyl) ether
Oxydipropanol; bis(hydroxypropyl)ether</v>
          </cell>
          <cell r="J1846"/>
          <cell r="K1846"/>
          <cell r="L1846"/>
          <cell r="M1846"/>
          <cell r="N1846"/>
          <cell r="O1846"/>
          <cell r="P1846"/>
          <cell r="Q1846"/>
          <cell r="R1846"/>
          <cell r="S1846"/>
          <cell r="T1846"/>
          <cell r="U1846"/>
          <cell r="V1846"/>
          <cell r="W1846"/>
          <cell r="X1846" t="str">
            <v>C6H14O3</v>
          </cell>
        </row>
        <row r="1847">
          <cell r="B1847" t="str">
            <v>25265-77-4</v>
          </cell>
          <cell r="C1847" t="str">
            <v>25265-77-4</v>
          </cell>
          <cell r="D1847"/>
          <cell r="E1847"/>
          <cell r="F1847"/>
          <cell r="G1847"/>
          <cell r="H1847" t="str">
            <v>Propanoic acid, 2-methyl, monoester with 2,2,4-trimethyl 1,3-pentanediol (incompletely defined substance, with 2 isomers)</v>
          </cell>
          <cell r="I1847" t="str">
            <v>2,2,4-Trimethyl 1,3-pentanediol monoisobutyrate
2,2,4-Trimethyl 1,3-pentanediol monoisobutanoate
Texanol (Eastman)
Trimethyl Hydroxypentyl Isobutyrate
Isobutyric acid, monoester with 2,2,4-trimethyl 1,3-pentanediol</v>
          </cell>
          <cell r="J1847"/>
          <cell r="K1847"/>
          <cell r="L1847"/>
          <cell r="M1847"/>
          <cell r="N1847"/>
          <cell r="O1847"/>
          <cell r="P1847"/>
          <cell r="Q1847"/>
          <cell r="R1847"/>
          <cell r="S1847"/>
          <cell r="T1847"/>
          <cell r="U1847"/>
          <cell r="V1847"/>
          <cell r="W1847"/>
          <cell r="X1847" t="str">
            <v>C12H24O3</v>
          </cell>
        </row>
        <row r="1848">
          <cell r="B1848" t="str">
            <v>25265-78-5</v>
          </cell>
          <cell r="C1848" t="str">
            <v>25265-78-5</v>
          </cell>
          <cell r="D1848"/>
          <cell r="E1848"/>
          <cell r="F1848"/>
          <cell r="G1848"/>
          <cell r="H1848" t="str">
            <v>Tetrapropylenebenzene</v>
          </cell>
          <cell r="I1848"/>
          <cell r="J1848"/>
          <cell r="K1848" t="str">
            <v>Swiss ordinance</v>
          </cell>
          <cell r="L1848"/>
          <cell r="M1848"/>
          <cell r="N1848"/>
          <cell r="O1848"/>
          <cell r="P1848"/>
          <cell r="Q1848"/>
          <cell r="R1848"/>
          <cell r="S1848"/>
          <cell r="T1848"/>
          <cell r="U1848"/>
          <cell r="V1848"/>
          <cell r="W1848"/>
          <cell r="X1848" t="str">
            <v>C18H30</v>
          </cell>
        </row>
        <row r="1849">
          <cell r="B1849" t="str">
            <v>25268-77-3</v>
          </cell>
          <cell r="C1849" t="str">
            <v>25268-77-3</v>
          </cell>
          <cell r="D1849"/>
          <cell r="E1849">
            <v>0</v>
          </cell>
          <cell r="F1849"/>
          <cell r="G1849"/>
          <cell r="H1849" t="str">
            <v>2-Propenoic acid, 2-[[(heptadecafluorooctyl)sulfonyl]methylamino]ethyl ester</v>
          </cell>
          <cell r="I1849" t="str">
            <v>Methylfluoroxy-sulfonethylacrylate</v>
          </cell>
          <cell r="J1849"/>
          <cell r="K1849"/>
          <cell r="L1849"/>
          <cell r="M1849"/>
          <cell r="N1849"/>
          <cell r="O1849"/>
          <cell r="P1849"/>
          <cell r="Q1849"/>
          <cell r="R1849"/>
          <cell r="S1849"/>
          <cell r="T1849"/>
          <cell r="U1849"/>
          <cell r="V1849"/>
          <cell r="W1849"/>
          <cell r="X1849" t="str">
            <v>C14H10F17NO4S</v>
          </cell>
        </row>
        <row r="1850">
          <cell r="B1850" t="str">
            <v>2527-58-4</v>
          </cell>
          <cell r="C1850" t="str">
            <v>2527-58-4</v>
          </cell>
          <cell r="D1850"/>
          <cell r="E1850"/>
          <cell r="F1850"/>
          <cell r="G1850"/>
          <cell r="H1850" t="str">
            <v>Benzamide, 2,2'-dithiobis[N-methyl-</v>
          </cell>
          <cell r="I1850"/>
          <cell r="J1850"/>
          <cell r="K1850"/>
          <cell r="L1850"/>
          <cell r="M1850"/>
          <cell r="N1850"/>
          <cell r="O1850"/>
          <cell r="P1850"/>
          <cell r="Q1850"/>
          <cell r="R1850"/>
          <cell r="S1850"/>
          <cell r="T1850"/>
          <cell r="U1850"/>
          <cell r="V1850"/>
          <cell r="W1850"/>
          <cell r="X1850" t="str">
            <v>C16H16N2O2S2</v>
          </cell>
        </row>
        <row r="1851">
          <cell r="B1851" t="str">
            <v>2527-66-4</v>
          </cell>
          <cell r="C1851" t="str">
            <v>2527-66-4</v>
          </cell>
          <cell r="D1851"/>
          <cell r="E1851">
            <v>0</v>
          </cell>
          <cell r="F1851"/>
          <cell r="G1851"/>
          <cell r="H1851" t="str">
            <v>1,2-Benzisothiazolin-3-one, 2-methyl</v>
          </cell>
          <cell r="I1851" t="str">
            <v>1,2-Benzisothiazol-3(2H)-one, 2-methyl
1,2-Benzisothiazol-3-one, 2-methyl
N-methyl-benzisothiazolin-3-one
MBIT</v>
          </cell>
          <cell r="J1851"/>
          <cell r="K1851"/>
          <cell r="L1851"/>
          <cell r="M1851"/>
          <cell r="N1851"/>
          <cell r="O1851"/>
          <cell r="P1851"/>
          <cell r="Q1851"/>
          <cell r="R1851"/>
          <cell r="S1851"/>
          <cell r="T1851"/>
          <cell r="U1851"/>
          <cell r="V1851"/>
          <cell r="W1851"/>
          <cell r="X1851" t="str">
            <v>C8H7NOS</v>
          </cell>
        </row>
        <row r="1852">
          <cell r="B1852" t="str">
            <v>2528-61-2</v>
          </cell>
          <cell r="C1852" t="str">
            <v>2528-61-2</v>
          </cell>
          <cell r="D1852"/>
          <cell r="E1852"/>
          <cell r="F1852"/>
          <cell r="G1852"/>
          <cell r="H1852" t="str">
            <v>Heptanoyl chloride</v>
          </cell>
          <cell r="I1852"/>
          <cell r="J1852"/>
          <cell r="K1852" t="str">
            <v>Swiss ordinance</v>
          </cell>
          <cell r="L1852"/>
          <cell r="M1852"/>
          <cell r="N1852"/>
          <cell r="O1852"/>
          <cell r="P1852"/>
          <cell r="Q1852"/>
          <cell r="R1852"/>
          <cell r="S1852"/>
          <cell r="T1852"/>
          <cell r="U1852"/>
          <cell r="V1852"/>
          <cell r="W1852"/>
          <cell r="X1852" t="str">
            <v>C7H13ClO</v>
          </cell>
        </row>
        <row r="1853">
          <cell r="B1853" t="str">
            <v>25307-17-9</v>
          </cell>
          <cell r="C1853" t="str">
            <v>25307-17-9</v>
          </cell>
          <cell r="D1853"/>
          <cell r="E1853"/>
          <cell r="F1853"/>
          <cell r="G1853"/>
          <cell r="H1853" t="str">
            <v>Ethanol, 2,2'-(9-octadecenylimino)bis-</v>
          </cell>
          <cell r="I1853"/>
          <cell r="J1853"/>
          <cell r="K1853"/>
          <cell r="L1853"/>
          <cell r="M1853"/>
          <cell r="N1853"/>
          <cell r="O1853"/>
          <cell r="P1853"/>
          <cell r="Q1853"/>
          <cell r="R1853"/>
          <cell r="S1853"/>
          <cell r="T1853"/>
          <cell r="U1853"/>
          <cell r="V1853"/>
          <cell r="W1853"/>
          <cell r="X1853" t="str">
            <v>C22H45NO2</v>
          </cell>
        </row>
        <row r="1854">
          <cell r="B1854" t="str">
            <v>2530-83-8</v>
          </cell>
          <cell r="C1854" t="str">
            <v>2530-83-8</v>
          </cell>
          <cell r="D1854"/>
          <cell r="E1854">
            <v>0</v>
          </cell>
          <cell r="F1854"/>
          <cell r="G1854"/>
          <cell r="H1854" t="str">
            <v>[3-(2,3-Epoxypropoxy)propyl]trimethoxysilane
Silane, trimethoxy[3-(oxiranylmethoxy)propyl]-</v>
          </cell>
          <cell r="I1854" t="str">
            <v>3-Glycidyloxypropyltrimethoxysilane
GLYMO
TMSPGE
Epoxy silane</v>
          </cell>
          <cell r="J1854"/>
          <cell r="K1854"/>
          <cell r="L1854"/>
          <cell r="M1854"/>
          <cell r="N1854"/>
          <cell r="O1854"/>
          <cell r="P1854"/>
          <cell r="Q1854"/>
          <cell r="R1854"/>
          <cell r="S1854"/>
          <cell r="T1854"/>
          <cell r="U1854"/>
          <cell r="V1854"/>
          <cell r="W1854"/>
          <cell r="X1854" t="str">
            <v>C9H20O5Si</v>
          </cell>
        </row>
        <row r="1855">
          <cell r="B1855" t="str">
            <v>2530-85-0</v>
          </cell>
          <cell r="C1855" t="str">
            <v>2530-85-0</v>
          </cell>
          <cell r="D1855"/>
          <cell r="E1855"/>
          <cell r="F1855"/>
          <cell r="G1855"/>
          <cell r="H1855" t="str">
            <v>Methacrylic acid, 3-(trimethoxysilyl)propyl ester
3-Trimethoxysilylpropyl methacrylate</v>
          </cell>
          <cell r="I1855" t="str">
            <v>TRIMETHOXYSILYLPROPYLMETHACRYLATE
2-Propenoic acid, 2-methyl-, 3-(trimethoxysilyl)propyl ester
[3-(Methacryloxy)propyl] trimethoxysilane</v>
          </cell>
          <cell r="J1855"/>
          <cell r="K1855"/>
          <cell r="L1855"/>
          <cell r="M1855"/>
          <cell r="N1855"/>
          <cell r="O1855"/>
          <cell r="P1855"/>
          <cell r="Q1855"/>
          <cell r="R1855"/>
          <cell r="S1855"/>
          <cell r="T1855"/>
          <cell r="U1855"/>
          <cell r="V1855"/>
          <cell r="W1855"/>
          <cell r="X1855" t="str">
            <v>C10H20O5Si</v>
          </cell>
        </row>
        <row r="1856">
          <cell r="B1856" t="str">
            <v>2530-87-2</v>
          </cell>
          <cell r="C1856" t="str">
            <v>2530-87-2</v>
          </cell>
          <cell r="D1856"/>
          <cell r="E1856"/>
          <cell r="F1856"/>
          <cell r="G1856"/>
          <cell r="H1856" t="str">
            <v>Silane, 3-chloropropyl trimethoxy</v>
          </cell>
          <cell r="I1856" t="str">
            <v>Silane, (3-chloropropyl)trimethoxy-</v>
          </cell>
          <cell r="J1856"/>
          <cell r="K1856" t="str">
            <v>Swiss ordinance</v>
          </cell>
          <cell r="L1856"/>
          <cell r="M1856"/>
          <cell r="N1856"/>
          <cell r="O1856"/>
          <cell r="P1856"/>
          <cell r="Q1856"/>
          <cell r="R1856"/>
          <cell r="S1856"/>
          <cell r="T1856"/>
          <cell r="U1856"/>
          <cell r="V1856"/>
          <cell r="W1856"/>
          <cell r="X1856" t="str">
            <v>C6H15ClO3Si</v>
          </cell>
        </row>
        <row r="1857">
          <cell r="B1857" t="str">
            <v>25321-22-6</v>
          </cell>
          <cell r="C1857" t="str">
            <v>25321-22-6</v>
          </cell>
          <cell r="D1857"/>
          <cell r="E1857"/>
          <cell r="F1857"/>
          <cell r="G1857"/>
          <cell r="H1857" t="str">
            <v>Dichlorobenzene</v>
          </cell>
          <cell r="I1857" t="str">
            <v>Dichlorobenzene
DCB</v>
          </cell>
          <cell r="J1857"/>
          <cell r="K1857"/>
          <cell r="L1857"/>
          <cell r="M1857"/>
          <cell r="N1857"/>
          <cell r="O1857"/>
          <cell r="P1857"/>
          <cell r="Q1857"/>
          <cell r="R1857"/>
          <cell r="S1857"/>
          <cell r="T1857"/>
          <cell r="U1857"/>
          <cell r="V1857"/>
          <cell r="W1857"/>
          <cell r="X1857" t="str">
            <v>C6H4Cl2</v>
          </cell>
        </row>
        <row r="1858">
          <cell r="B1858" t="str">
            <v>25321-41-9</v>
          </cell>
          <cell r="C1858" t="str">
            <v>25321-41-9</v>
          </cell>
          <cell r="D1858"/>
          <cell r="E1858"/>
          <cell r="F1858"/>
          <cell r="G1858"/>
          <cell r="H1858" t="str">
            <v>XYLENE SULFONIC ACID</v>
          </cell>
          <cell r="I1858"/>
          <cell r="J1858"/>
          <cell r="K1858"/>
          <cell r="L1858"/>
          <cell r="M1858"/>
          <cell r="N1858"/>
          <cell r="O1858"/>
          <cell r="P1858"/>
          <cell r="Q1858"/>
          <cell r="R1858"/>
          <cell r="S1858"/>
          <cell r="T1858"/>
          <cell r="U1858"/>
          <cell r="V1858"/>
          <cell r="W1858"/>
          <cell r="X1858" t="str">
            <v>C8H10O3S</v>
          </cell>
        </row>
        <row r="1859">
          <cell r="B1859" t="str">
            <v>25322-17-2</v>
          </cell>
          <cell r="C1859" t="str">
            <v>25322-17-2</v>
          </cell>
          <cell r="D1859"/>
          <cell r="E1859"/>
          <cell r="F1859"/>
          <cell r="G1859"/>
          <cell r="H1859" t="str">
            <v>Naphthalenesulfonic acid, dinonyl-</v>
          </cell>
          <cell r="I1859"/>
          <cell r="J1859"/>
          <cell r="K1859"/>
          <cell r="L1859"/>
          <cell r="M1859"/>
          <cell r="N1859"/>
          <cell r="O1859"/>
          <cell r="P1859"/>
          <cell r="Q1859"/>
          <cell r="R1859"/>
          <cell r="S1859"/>
          <cell r="T1859"/>
          <cell r="U1859"/>
          <cell r="V1859"/>
          <cell r="W1859"/>
          <cell r="X1859" t="str">
            <v>C28H44O3S</v>
          </cell>
        </row>
        <row r="1860">
          <cell r="B1860" t="str">
            <v>25339-17-7</v>
          </cell>
          <cell r="C1860" t="str">
            <v>25339-17-7</v>
          </cell>
          <cell r="D1860"/>
          <cell r="E1860"/>
          <cell r="F1860"/>
          <cell r="G1860"/>
          <cell r="H1860" t="str">
            <v>Isodecanol</v>
          </cell>
          <cell r="I1860" t="str">
            <v>2-Decanol</v>
          </cell>
          <cell r="J1860"/>
          <cell r="K1860"/>
          <cell r="L1860"/>
          <cell r="M1860"/>
          <cell r="N1860"/>
          <cell r="O1860"/>
          <cell r="P1860"/>
          <cell r="Q1860"/>
          <cell r="R1860"/>
          <cell r="S1860"/>
          <cell r="T1860"/>
          <cell r="U1860"/>
          <cell r="V1860"/>
          <cell r="W1860"/>
          <cell r="X1860" t="str">
            <v>C10H22O</v>
          </cell>
        </row>
        <row r="1861">
          <cell r="B1861" t="str">
            <v>25339-56-4</v>
          </cell>
          <cell r="C1861" t="str">
            <v>25339-56-4</v>
          </cell>
          <cell r="D1861"/>
          <cell r="E1861"/>
          <cell r="F1861"/>
          <cell r="G1861"/>
          <cell r="H1861" t="str">
            <v>Heptene</v>
          </cell>
          <cell r="I1861"/>
          <cell r="J1861"/>
          <cell r="K1861"/>
          <cell r="L1861"/>
          <cell r="M1861"/>
          <cell r="N1861"/>
          <cell r="O1861"/>
          <cell r="P1861"/>
          <cell r="Q1861"/>
          <cell r="R1861"/>
          <cell r="S1861"/>
          <cell r="T1861"/>
          <cell r="U1861"/>
          <cell r="V1861"/>
          <cell r="W1861"/>
          <cell r="X1861" t="str">
            <v>C7H14</v>
          </cell>
        </row>
        <row r="1862">
          <cell r="B1862" t="str">
            <v>25340-17-4</v>
          </cell>
          <cell r="C1862" t="str">
            <v>25340-17-4</v>
          </cell>
          <cell r="D1862"/>
          <cell r="E1862"/>
          <cell r="F1862"/>
          <cell r="G1862"/>
          <cell r="H1862" t="str">
            <v>Benzene, diethyl-</v>
          </cell>
          <cell r="I1862"/>
          <cell r="J1862"/>
          <cell r="K1862" t="str">
            <v>Swiss ordinance</v>
          </cell>
          <cell r="L1862"/>
          <cell r="M1862"/>
          <cell r="N1862"/>
          <cell r="O1862"/>
          <cell r="P1862"/>
          <cell r="Q1862"/>
          <cell r="R1862"/>
          <cell r="S1862"/>
          <cell r="T1862"/>
          <cell r="U1862"/>
          <cell r="V1862"/>
          <cell r="W1862"/>
          <cell r="X1862" t="str">
            <v>C10H14</v>
          </cell>
        </row>
        <row r="1863">
          <cell r="B1863" t="str">
            <v>25377-83-7</v>
          </cell>
          <cell r="C1863" t="str">
            <v>25377-83-7</v>
          </cell>
          <cell r="D1863"/>
          <cell r="E1863"/>
          <cell r="F1863"/>
          <cell r="G1863"/>
          <cell r="H1863" t="str">
            <v>Octene (except 1-octene)</v>
          </cell>
          <cell r="I1863"/>
          <cell r="J1863"/>
          <cell r="K1863"/>
          <cell r="L1863"/>
          <cell r="M1863"/>
          <cell r="N1863"/>
          <cell r="O1863"/>
          <cell r="P1863"/>
          <cell r="Q1863"/>
          <cell r="R1863"/>
          <cell r="S1863"/>
          <cell r="T1863"/>
          <cell r="U1863"/>
          <cell r="V1863"/>
          <cell r="W1863"/>
          <cell r="X1863" t="str">
            <v>C8H16</v>
          </cell>
        </row>
        <row r="1864">
          <cell r="B1864" t="str">
            <v>25395-31-7</v>
          </cell>
          <cell r="C1864" t="str">
            <v>25395-31-7</v>
          </cell>
          <cell r="D1864"/>
          <cell r="E1864"/>
          <cell r="F1864"/>
          <cell r="G1864"/>
          <cell r="H1864" t="str">
            <v>Glycerol diacetate</v>
          </cell>
          <cell r="I1864" t="str">
            <v>GLYCEROL DIACTATE</v>
          </cell>
          <cell r="J1864"/>
          <cell r="K1864"/>
          <cell r="L1864"/>
          <cell r="M1864"/>
          <cell r="N1864"/>
          <cell r="O1864"/>
          <cell r="P1864"/>
          <cell r="Q1864"/>
          <cell r="R1864"/>
          <cell r="S1864"/>
          <cell r="T1864"/>
          <cell r="U1864"/>
          <cell r="V1864"/>
          <cell r="W1864"/>
          <cell r="X1864" t="str">
            <v>C7H12O5</v>
          </cell>
        </row>
        <row r="1865">
          <cell r="B1865" t="str">
            <v>2540-54-7</v>
          </cell>
          <cell r="C1865" t="str">
            <v>2540-54-7</v>
          </cell>
          <cell r="D1865"/>
          <cell r="E1865"/>
          <cell r="F1865"/>
          <cell r="G1865"/>
          <cell r="H1865" t="str">
            <v>Glycerol triricinoleate</v>
          </cell>
          <cell r="I1865"/>
          <cell r="J1865"/>
          <cell r="K1865"/>
          <cell r="L1865"/>
          <cell r="M1865"/>
          <cell r="N1865"/>
          <cell r="O1865"/>
          <cell r="P1865"/>
          <cell r="Q1865"/>
          <cell r="R1865"/>
          <cell r="S1865"/>
          <cell r="T1865"/>
          <cell r="U1865"/>
          <cell r="V1865"/>
          <cell r="W1865"/>
          <cell r="X1865" t="str">
            <v>C57H104O9</v>
          </cell>
        </row>
        <row r="1866">
          <cell r="B1866" t="str">
            <v>25446-78-0</v>
          </cell>
          <cell r="C1866" t="str">
            <v>25446-78-0</v>
          </cell>
          <cell r="D1866"/>
          <cell r="E1866"/>
          <cell r="F1866"/>
          <cell r="G1866"/>
          <cell r="H1866" t="str">
            <v>Ethanol, 2-[2-[2-(tridecyloxy) ethoxy]ethoxy]-, hydrogen sulfate, sodium salt</v>
          </cell>
          <cell r="I1866" t="str">
            <v>Polyoxyethylene(3) alkyl, tridecyl ether, sodium salt</v>
          </cell>
          <cell r="J1866"/>
          <cell r="K1866"/>
          <cell r="L1866"/>
          <cell r="M1866"/>
          <cell r="N1866"/>
          <cell r="O1866"/>
          <cell r="P1866"/>
          <cell r="Q1866"/>
          <cell r="R1866"/>
          <cell r="S1866"/>
          <cell r="T1866"/>
          <cell r="U1866"/>
          <cell r="V1866"/>
          <cell r="W1866"/>
          <cell r="X1866" t="str">
            <v>C19H39NaO7S</v>
          </cell>
        </row>
        <row r="1867">
          <cell r="B1867" t="str">
            <v>25448-25-3</v>
          </cell>
          <cell r="C1867" t="str">
            <v>25448-25-3</v>
          </cell>
          <cell r="D1867"/>
          <cell r="E1867"/>
          <cell r="F1867"/>
          <cell r="G1867"/>
          <cell r="H1867" t="str">
            <v>Phosphorous acid, triisodecyl ester</v>
          </cell>
          <cell r="I1867"/>
          <cell r="J1867"/>
          <cell r="K1867"/>
          <cell r="L1867"/>
          <cell r="M1867"/>
          <cell r="N1867"/>
          <cell r="O1867"/>
          <cell r="P1867"/>
          <cell r="Q1867"/>
          <cell r="R1867"/>
          <cell r="S1867"/>
          <cell r="T1867"/>
          <cell r="U1867"/>
          <cell r="V1867"/>
          <cell r="W1867"/>
          <cell r="X1867" t="str">
            <v>C30H63O3P</v>
          </cell>
        </row>
        <row r="1868">
          <cell r="B1868" t="str">
            <v>2549-53-3</v>
          </cell>
          <cell r="C1868" t="str">
            <v>2549-53-3</v>
          </cell>
          <cell r="D1868"/>
          <cell r="E1868"/>
          <cell r="F1868"/>
          <cell r="G1868"/>
          <cell r="H1868" t="str">
            <v>Methacrylic acid, tetradecyl ester</v>
          </cell>
          <cell r="I1868" t="str">
            <v>Methacrylic acid, tetradecyl ester
2-Propenoic acid, 2-methyl-, tetradecyl ester
Methacryl acid, tetradecyl ester</v>
          </cell>
          <cell r="J1868"/>
          <cell r="K1868"/>
          <cell r="L1868"/>
          <cell r="M1868"/>
          <cell r="N1868"/>
          <cell r="O1868"/>
          <cell r="P1868"/>
          <cell r="Q1868"/>
          <cell r="R1868"/>
          <cell r="S1868"/>
          <cell r="T1868"/>
          <cell r="U1868"/>
          <cell r="V1868"/>
          <cell r="W1868"/>
          <cell r="X1868" t="str">
            <v>C18H34O2</v>
          </cell>
        </row>
        <row r="1869">
          <cell r="B1869" t="str">
            <v>2549-60-2</v>
          </cell>
          <cell r="C1869" t="str">
            <v>2549-60-2</v>
          </cell>
          <cell r="D1869"/>
          <cell r="E1869">
            <v>0</v>
          </cell>
          <cell r="F1869"/>
          <cell r="G1869"/>
          <cell r="H1869" t="str">
            <v>2-Oxepanone, 4-methyl</v>
          </cell>
          <cell r="I1869" t="str">
            <v>beta-Methyl-epsilon-caprolactone
4-methyl oxepan-2-one
5-methyl caprolactone</v>
          </cell>
          <cell r="J1869"/>
          <cell r="K1869"/>
          <cell r="L1869"/>
          <cell r="M1869"/>
          <cell r="N1869"/>
          <cell r="O1869"/>
          <cell r="P1869"/>
          <cell r="Q1869"/>
          <cell r="R1869"/>
          <cell r="S1869"/>
          <cell r="T1869"/>
          <cell r="U1869"/>
          <cell r="V1869"/>
          <cell r="W1869"/>
          <cell r="X1869" t="str">
            <v>C7H12O2</v>
          </cell>
        </row>
        <row r="1870">
          <cell r="B1870" t="str">
            <v>25496-72-4</v>
          </cell>
          <cell r="C1870" t="str">
            <v>25496-72-4</v>
          </cell>
          <cell r="D1870"/>
          <cell r="E1870"/>
          <cell r="F1870"/>
          <cell r="G1870"/>
          <cell r="H1870" t="str">
            <v>Glycerol monooleate
9-Octadecenoic acid (Z)-, monoester with 1,2,3-propanetriol</v>
          </cell>
          <cell r="I1870" t="str">
            <v>Glyceryl monooleate
Glycerol monoester with oleic acid</v>
          </cell>
          <cell r="J1870"/>
          <cell r="K1870"/>
          <cell r="L1870"/>
          <cell r="M1870"/>
          <cell r="N1870"/>
          <cell r="O1870"/>
          <cell r="P1870"/>
          <cell r="Q1870"/>
          <cell r="R1870"/>
          <cell r="S1870"/>
          <cell r="T1870"/>
          <cell r="U1870"/>
          <cell r="V1870"/>
          <cell r="W1870"/>
          <cell r="X1870" t="str">
            <v>C21H40O4</v>
          </cell>
        </row>
        <row r="1871">
          <cell r="B1871" t="str">
            <v>25498-49-1</v>
          </cell>
          <cell r="C1871" t="str">
            <v>25498-49-1</v>
          </cell>
          <cell r="D1871"/>
          <cell r="E1871"/>
          <cell r="F1871"/>
          <cell r="G1871"/>
          <cell r="H1871" t="str">
            <v>Tripropyleneglycol monomethyl ether</v>
          </cell>
          <cell r="I1871" t="str">
            <v>TRIPROPYLENE GLYCOL MONOMETHYL ETHER
Propanol, [2-(2-methoxymethylethoxy)methylethoxy]-</v>
          </cell>
          <cell r="J1871"/>
          <cell r="K1871"/>
          <cell r="L1871"/>
          <cell r="M1871"/>
          <cell r="N1871"/>
          <cell r="O1871"/>
          <cell r="P1871"/>
          <cell r="Q1871"/>
          <cell r="R1871"/>
          <cell r="S1871"/>
          <cell r="T1871"/>
          <cell r="U1871"/>
          <cell r="V1871"/>
          <cell r="W1871"/>
          <cell r="X1871" t="str">
            <v>C10H22O4</v>
          </cell>
        </row>
        <row r="1872">
          <cell r="B1872" t="str">
            <v>2550-02-9</v>
          </cell>
          <cell r="C1872" t="str">
            <v>2550-02-9</v>
          </cell>
          <cell r="D1872"/>
          <cell r="E1872"/>
          <cell r="F1872"/>
          <cell r="G1872"/>
          <cell r="H1872" t="str">
            <v>Silane, triethoxy propyl</v>
          </cell>
          <cell r="I1872"/>
          <cell r="J1872"/>
          <cell r="K1872"/>
          <cell r="L1872"/>
          <cell r="M1872"/>
          <cell r="N1872"/>
          <cell r="O1872"/>
          <cell r="P1872"/>
          <cell r="Q1872"/>
          <cell r="R1872"/>
          <cell r="S1872"/>
          <cell r="T1872"/>
          <cell r="U1872"/>
          <cell r="V1872"/>
          <cell r="W1872"/>
          <cell r="X1872" t="str">
            <v>C9H22O3Si</v>
          </cell>
        </row>
        <row r="1873">
          <cell r="B1873" t="str">
            <v>25513-64-8</v>
          </cell>
          <cell r="C1873" t="str">
            <v>25513-64-8</v>
          </cell>
          <cell r="D1873"/>
          <cell r="E1873"/>
          <cell r="F1873"/>
          <cell r="G1873"/>
          <cell r="H1873" t="str">
            <v>Mixture of (35-​45 % w/w) 1,6-​diamino-​2,2,4-​trimethylhexane and (55-​65 % w/w) 1,6-​diamino-​2,4,4-​trimethylhexane</v>
          </cell>
          <cell r="I1873" t="str">
            <v>Mixture of 00913, 00914</v>
          </cell>
          <cell r="J1873"/>
          <cell r="K1873"/>
          <cell r="L1873"/>
          <cell r="M1873"/>
          <cell r="N1873"/>
          <cell r="O1873"/>
          <cell r="P1873"/>
          <cell r="Q1873"/>
          <cell r="R1873"/>
          <cell r="S1873"/>
          <cell r="T1873"/>
          <cell r="U1873"/>
          <cell r="V1873"/>
          <cell r="W1873"/>
          <cell r="X1873" t="str">
            <v>C9H22N2</v>
          </cell>
        </row>
        <row r="1874">
          <cell r="B1874" t="str">
            <v>25549-16-0</v>
          </cell>
          <cell r="C1874" t="str">
            <v>25549-16-0</v>
          </cell>
          <cell r="D1874"/>
          <cell r="E1874"/>
          <cell r="F1874"/>
          <cell r="G1874"/>
          <cell r="H1874" t="str">
            <v>Triisooctylamine</v>
          </cell>
          <cell r="I1874"/>
          <cell r="J1874"/>
          <cell r="K1874"/>
          <cell r="L1874"/>
          <cell r="M1874"/>
          <cell r="N1874"/>
          <cell r="O1874"/>
          <cell r="P1874"/>
          <cell r="Q1874"/>
          <cell r="R1874"/>
          <cell r="S1874"/>
          <cell r="T1874"/>
          <cell r="U1874"/>
          <cell r="V1874"/>
          <cell r="W1874"/>
          <cell r="X1874" t="str">
            <v>C24H51N</v>
          </cell>
        </row>
        <row r="1875">
          <cell r="B1875" t="str">
            <v>25550-51-0</v>
          </cell>
          <cell r="C1875" t="str">
            <v>25550-51-0</v>
          </cell>
          <cell r="D1875"/>
          <cell r="E1875">
            <v>0</v>
          </cell>
          <cell r="F1875"/>
          <cell r="G1875"/>
          <cell r="H1875" t="str">
            <v>1,2-Cyclohexanedicarboxylic anhydride, methyl-</v>
          </cell>
          <cell r="I1875"/>
          <cell r="J1875"/>
          <cell r="K1875" t="str">
            <v>Swiss ordinance</v>
          </cell>
          <cell r="L1875"/>
          <cell r="M1875"/>
          <cell r="N1875"/>
          <cell r="O1875"/>
          <cell r="P1875"/>
          <cell r="Q1875"/>
          <cell r="R1875"/>
          <cell r="S1875"/>
          <cell r="T1875"/>
          <cell r="U1875"/>
          <cell r="V1875"/>
          <cell r="W1875"/>
          <cell r="X1875" t="str">
            <v>C9H12O3</v>
          </cell>
        </row>
        <row r="1876">
          <cell r="B1876" t="str">
            <v>25550-52-1</v>
          </cell>
          <cell r="C1876" t="str">
            <v>25550-52-1</v>
          </cell>
          <cell r="D1876"/>
          <cell r="E1876"/>
          <cell r="F1876"/>
          <cell r="G1876"/>
          <cell r="H1876" t="str">
            <v>Xylenethiol</v>
          </cell>
          <cell r="I1876"/>
          <cell r="J1876"/>
          <cell r="K1876"/>
          <cell r="L1876"/>
          <cell r="M1876"/>
          <cell r="N1876"/>
          <cell r="O1876"/>
          <cell r="P1876"/>
          <cell r="Q1876"/>
          <cell r="R1876"/>
          <cell r="S1876"/>
          <cell r="T1876"/>
          <cell r="U1876"/>
          <cell r="V1876"/>
          <cell r="W1876"/>
          <cell r="X1876" t="str">
            <v>C8H10S</v>
          </cell>
        </row>
        <row r="1877">
          <cell r="B1877" t="str">
            <v>25550-98-5</v>
          </cell>
          <cell r="C1877" t="str">
            <v>25550-98-5</v>
          </cell>
          <cell r="D1877"/>
          <cell r="E1877"/>
          <cell r="F1877"/>
          <cell r="G1877"/>
          <cell r="H1877" t="str">
            <v>Phosphorous acid, diisodecyl phenyl ester</v>
          </cell>
          <cell r="I1877"/>
          <cell r="J1877"/>
          <cell r="K1877"/>
          <cell r="L1877"/>
          <cell r="M1877"/>
          <cell r="N1877"/>
          <cell r="O1877"/>
          <cell r="P1877"/>
          <cell r="Q1877"/>
          <cell r="R1877"/>
          <cell r="S1877"/>
          <cell r="T1877"/>
          <cell r="U1877"/>
          <cell r="V1877"/>
          <cell r="W1877"/>
          <cell r="X1877" t="str">
            <v>C26H47O3P</v>
          </cell>
        </row>
        <row r="1878">
          <cell r="B1878" t="str">
            <v>25558-23-0</v>
          </cell>
          <cell r="C1878" t="str">
            <v>25558-23-0</v>
          </cell>
          <cell r="D1878"/>
          <cell r="E1878"/>
          <cell r="F1878"/>
          <cell r="G1878"/>
          <cell r="H1878" t="str">
            <v>Cyclobutane, 1,3-diphenyl</v>
          </cell>
          <cell r="I1878" t="str">
            <v>1,3-Diphenyl cyclobutane</v>
          </cell>
          <cell r="J1878"/>
          <cell r="K1878"/>
          <cell r="L1878"/>
          <cell r="M1878"/>
          <cell r="N1878"/>
          <cell r="O1878"/>
          <cell r="P1878"/>
          <cell r="Q1878"/>
          <cell r="R1878"/>
          <cell r="S1878"/>
          <cell r="T1878"/>
          <cell r="U1878"/>
          <cell r="V1878"/>
          <cell r="W1878"/>
          <cell r="X1878" t="str">
            <v>C16H16</v>
          </cell>
        </row>
        <row r="1879">
          <cell r="B1879" t="str">
            <v>25583-20-4</v>
          </cell>
          <cell r="C1879" t="str">
            <v>25583-20-4</v>
          </cell>
          <cell r="D1879"/>
          <cell r="E1879"/>
          <cell r="F1879"/>
          <cell r="G1879"/>
          <cell r="H1879" t="str">
            <v>Titanium nitride, nanoparticles</v>
          </cell>
          <cell r="I1879"/>
          <cell r="J1879"/>
          <cell r="K1879"/>
          <cell r="L1879"/>
          <cell r="M1879"/>
          <cell r="N1879"/>
          <cell r="O1879"/>
          <cell r="P1879"/>
          <cell r="Q1879"/>
          <cell r="R1879"/>
          <cell r="S1879"/>
          <cell r="T1879"/>
          <cell r="U1879"/>
          <cell r="V1879"/>
          <cell r="W1879"/>
          <cell r="X1879" t="str">
            <v>NTi</v>
          </cell>
        </row>
        <row r="1880">
          <cell r="B1880" t="str">
            <v>25584-83-2</v>
          </cell>
          <cell r="C1880" t="str">
            <v>25584-83-2</v>
          </cell>
          <cell r="D1880"/>
          <cell r="E1880"/>
          <cell r="F1880"/>
          <cell r="G1880"/>
          <cell r="H1880" t="str">
            <v>Acrylic acid, monoester with 1,2-propanediol
Acrylic acid, monoester with propane-1,2-diol</v>
          </cell>
          <cell r="I1880" t="str">
            <v>HYDROXYPROPYL ACRYLATE
2-Propenoic acid, monoester with propane-1,2-diol</v>
          </cell>
          <cell r="J1880"/>
          <cell r="K1880"/>
          <cell r="L1880"/>
          <cell r="M1880"/>
          <cell r="N1880"/>
          <cell r="O1880"/>
          <cell r="P1880"/>
          <cell r="Q1880"/>
          <cell r="R1880"/>
          <cell r="S1880"/>
          <cell r="T1880"/>
          <cell r="U1880"/>
          <cell r="V1880"/>
          <cell r="W1880"/>
          <cell r="X1880" t="str">
            <v>C6H10O3</v>
          </cell>
        </row>
        <row r="1881">
          <cell r="B1881" t="str">
            <v>2561-88-8</v>
          </cell>
          <cell r="C1881" t="str">
            <v>2561-88-8</v>
          </cell>
          <cell r="D1881"/>
          <cell r="E1881"/>
          <cell r="F1881"/>
          <cell r="G1881"/>
          <cell r="H1881" t="str">
            <v>Sebacic anhydride</v>
          </cell>
          <cell r="I1881"/>
          <cell r="J1881"/>
          <cell r="K1881"/>
          <cell r="L1881"/>
          <cell r="M1881"/>
          <cell r="N1881"/>
          <cell r="O1881"/>
          <cell r="P1881"/>
          <cell r="Q1881"/>
          <cell r="R1881"/>
          <cell r="S1881"/>
          <cell r="T1881"/>
          <cell r="U1881"/>
          <cell r="V1881"/>
          <cell r="W1881"/>
          <cell r="X1881" t="str">
            <v>C10H16O3</v>
          </cell>
        </row>
        <row r="1882">
          <cell r="B1882" t="str">
            <v>25620-58-0</v>
          </cell>
          <cell r="C1882" t="str">
            <v>25620-58-0</v>
          </cell>
          <cell r="D1882"/>
          <cell r="E1882">
            <v>0</v>
          </cell>
          <cell r="F1882"/>
          <cell r="G1882"/>
          <cell r="H1882" t="str">
            <v>1,6-Hexanediamine, trimethyl-</v>
          </cell>
          <cell r="I1882" t="str">
            <v>Trimethylhexane-1,6-diamine</v>
          </cell>
          <cell r="J1882"/>
          <cell r="K1882"/>
          <cell r="L1882"/>
          <cell r="M1882"/>
          <cell r="N1882"/>
          <cell r="O1882"/>
          <cell r="P1882"/>
          <cell r="Q1882"/>
          <cell r="R1882"/>
          <cell r="S1882"/>
          <cell r="T1882"/>
          <cell r="U1882"/>
          <cell r="V1882"/>
          <cell r="W1882"/>
          <cell r="X1882" t="str">
            <v>C9H22N2</v>
          </cell>
        </row>
        <row r="1883">
          <cell r="B1883" t="str">
            <v>25637-84-7</v>
          </cell>
          <cell r="C1883" t="str">
            <v>25637-84-7</v>
          </cell>
          <cell r="D1883"/>
          <cell r="E1883"/>
          <cell r="F1883"/>
          <cell r="G1883"/>
          <cell r="H1883" t="str">
            <v>Glycerol dioleate
9-Octadecenoic acid (Z)-, diester with 1,2,3- propanetriol</v>
          </cell>
          <cell r="I1883" t="str">
            <v>Glycerol dioleate</v>
          </cell>
          <cell r="J1883"/>
          <cell r="K1883"/>
          <cell r="L1883"/>
          <cell r="M1883"/>
          <cell r="N1883"/>
          <cell r="O1883"/>
          <cell r="P1883"/>
          <cell r="Q1883"/>
          <cell r="R1883"/>
          <cell r="S1883"/>
          <cell r="T1883"/>
          <cell r="U1883"/>
          <cell r="V1883"/>
          <cell r="W1883"/>
          <cell r="X1883" t="str">
            <v>C39H72O5</v>
          </cell>
        </row>
        <row r="1884">
          <cell r="B1884" t="str">
            <v>25637-99-4</v>
          </cell>
          <cell r="C1884" t="str">
            <v>25637-99-4</v>
          </cell>
          <cell r="D1884"/>
          <cell r="E1884"/>
          <cell r="F1884"/>
          <cell r="G1884"/>
          <cell r="H1884" t="str">
            <v>Hexabromocyclododecane</v>
          </cell>
          <cell r="I1884"/>
          <cell r="J1884"/>
          <cell r="K1884"/>
          <cell r="L1884"/>
          <cell r="M1884"/>
          <cell r="N1884"/>
          <cell r="O1884"/>
          <cell r="P1884"/>
          <cell r="Q1884"/>
          <cell r="R1884"/>
          <cell r="S1884"/>
          <cell r="T1884"/>
          <cell r="U1884"/>
          <cell r="V1884"/>
          <cell r="W1884"/>
          <cell r="X1884" t="str">
            <v>C12H18Br6</v>
          </cell>
        </row>
        <row r="1885">
          <cell r="B1885" t="str">
            <v>25640-70-4</v>
          </cell>
          <cell r="C1885" t="str">
            <v>25640-70-4</v>
          </cell>
          <cell r="D1885"/>
          <cell r="E1885"/>
          <cell r="F1885"/>
          <cell r="G1885"/>
          <cell r="H1885" t="str">
            <v>Phenol, bis(1-phenylethyl)-</v>
          </cell>
          <cell r="I1885"/>
          <cell r="J1885"/>
          <cell r="K1885"/>
          <cell r="L1885"/>
          <cell r="M1885"/>
          <cell r="N1885"/>
          <cell r="O1885"/>
          <cell r="P1885"/>
          <cell r="Q1885"/>
          <cell r="R1885"/>
          <cell r="S1885"/>
          <cell r="T1885"/>
          <cell r="U1885"/>
          <cell r="V1885"/>
          <cell r="W1885"/>
          <cell r="X1885" t="str">
            <v>C22H22O</v>
          </cell>
        </row>
        <row r="1886">
          <cell r="B1886" t="str">
            <v>25640-71-5</v>
          </cell>
          <cell r="C1886" t="str">
            <v>25640-71-5</v>
          </cell>
          <cell r="D1886"/>
          <cell r="E1886"/>
          <cell r="F1886"/>
          <cell r="G1886"/>
          <cell r="H1886" t="str">
            <v>Phenol, tris(1-phenylethyl)-</v>
          </cell>
          <cell r="I1886"/>
          <cell r="J1886"/>
          <cell r="K1886"/>
          <cell r="L1886"/>
          <cell r="M1886"/>
          <cell r="N1886"/>
          <cell r="O1886"/>
          <cell r="P1886"/>
          <cell r="Q1886"/>
          <cell r="R1886"/>
          <cell r="S1886"/>
          <cell r="T1886"/>
          <cell r="U1886"/>
          <cell r="V1886"/>
          <cell r="W1886"/>
          <cell r="X1886" t="str">
            <v>C30H30O</v>
          </cell>
        </row>
        <row r="1887">
          <cell r="B1887" t="str">
            <v>2565-36-8</v>
          </cell>
          <cell r="C1887" t="str">
            <v>2565-36-8</v>
          </cell>
          <cell r="D1887"/>
          <cell r="E1887"/>
          <cell r="F1887"/>
          <cell r="G1887"/>
          <cell r="H1887" t="str">
            <v>Ethanol, 2,2-(methylenebis(oxy)) bis-</v>
          </cell>
          <cell r="I1887"/>
          <cell r="J1887"/>
          <cell r="K1887"/>
          <cell r="L1887"/>
          <cell r="M1887"/>
          <cell r="N1887"/>
          <cell r="O1887"/>
          <cell r="P1887"/>
          <cell r="Q1887"/>
          <cell r="R1887"/>
          <cell r="S1887"/>
          <cell r="T1887"/>
          <cell r="U1887"/>
          <cell r="V1887"/>
          <cell r="W1887"/>
          <cell r="X1887" t="str">
            <v>C5H12O4</v>
          </cell>
        </row>
        <row r="1888">
          <cell r="B1888" t="str">
            <v>25723-52-8</v>
          </cell>
          <cell r="C1888" t="str">
            <v>25723-52-8</v>
          </cell>
          <cell r="D1888"/>
          <cell r="E1888"/>
          <cell r="F1888"/>
          <cell r="G1888"/>
          <cell r="H1888" t="str">
            <v>ETHYLENEDIAMINE SULFATE</v>
          </cell>
          <cell r="I1888"/>
          <cell r="J1888"/>
          <cell r="K1888"/>
          <cell r="L1888"/>
          <cell r="M1888"/>
          <cell r="N1888"/>
          <cell r="O1888"/>
          <cell r="P1888"/>
          <cell r="Q1888"/>
          <cell r="R1888"/>
          <cell r="S1888"/>
          <cell r="T1888"/>
          <cell r="U1888"/>
          <cell r="V1888"/>
          <cell r="W1888"/>
          <cell r="X1888" t="str">
            <v>C2H10N2O4S</v>
          </cell>
        </row>
        <row r="1889">
          <cell r="B1889" t="str">
            <v>2579-20-6</v>
          </cell>
          <cell r="C1889" t="str">
            <v>2579-20-6</v>
          </cell>
          <cell r="D1889"/>
          <cell r="E1889">
            <v>0</v>
          </cell>
          <cell r="F1889"/>
          <cell r="G1889"/>
          <cell r="H1889" t="str">
            <v>1,3-Bis(aminomethyl)cyclohexane</v>
          </cell>
          <cell r="I1889"/>
          <cell r="J1889"/>
          <cell r="K1889" t="str">
            <v>Swiss ordinance</v>
          </cell>
          <cell r="L1889"/>
          <cell r="M1889"/>
          <cell r="N1889"/>
          <cell r="O1889"/>
          <cell r="P1889"/>
          <cell r="Q1889"/>
          <cell r="R1889"/>
          <cell r="S1889"/>
          <cell r="T1889"/>
          <cell r="U1889"/>
          <cell r="V1889"/>
          <cell r="W1889"/>
          <cell r="X1889" t="str">
            <v>C8H18N2</v>
          </cell>
        </row>
        <row r="1890">
          <cell r="B1890" t="str">
            <v>25854-16-4</v>
          </cell>
          <cell r="C1890" t="str">
            <v>25854-16-4</v>
          </cell>
          <cell r="D1890"/>
          <cell r="E1890"/>
          <cell r="F1890"/>
          <cell r="G1890"/>
          <cell r="H1890" t="str">
            <v>BIS(ISOCYANATOMETHYL)BENZENE</v>
          </cell>
          <cell r="I1890" t="str">
            <v>m-XDI
m-xylene-diisocyanate</v>
          </cell>
          <cell r="J1890"/>
          <cell r="K1890"/>
          <cell r="L1890"/>
          <cell r="M1890"/>
          <cell r="N1890"/>
          <cell r="O1890"/>
          <cell r="P1890"/>
          <cell r="Q1890"/>
          <cell r="R1890"/>
          <cell r="S1890"/>
          <cell r="T1890"/>
          <cell r="U1890"/>
          <cell r="V1890"/>
          <cell r="W1890"/>
          <cell r="X1890" t="str">
            <v>C10H8N2O2</v>
          </cell>
        </row>
        <row r="1891">
          <cell r="B1891" t="str">
            <v>259139-51-0</v>
          </cell>
          <cell r="C1891" t="str">
            <v>259139-51-0</v>
          </cell>
          <cell r="D1891"/>
          <cell r="E1891"/>
          <cell r="F1891"/>
          <cell r="G1891"/>
          <cell r="H1891" t="str">
            <v>Ortho-Phthalic acid, di(4-methylpentyl) ester</v>
          </cell>
          <cell r="I1891" t="str">
            <v>1,2-Benzenedicarboxylic acid, bis(4-methylpentyl) ester
Di(4-methyl pentyl) phthalate
Diisohexyl phthalate</v>
          </cell>
          <cell r="J1891"/>
          <cell r="K1891"/>
          <cell r="L1891"/>
          <cell r="M1891"/>
          <cell r="N1891"/>
          <cell r="O1891"/>
          <cell r="P1891"/>
          <cell r="Q1891"/>
          <cell r="R1891"/>
          <cell r="S1891"/>
          <cell r="T1891"/>
          <cell r="U1891"/>
          <cell r="V1891"/>
          <cell r="W1891"/>
          <cell r="X1891" t="str">
            <v>C20H30O4</v>
          </cell>
        </row>
        <row r="1892">
          <cell r="B1892" t="str">
            <v>2591-76-6</v>
          </cell>
          <cell r="C1892" t="str">
            <v>2591-76-6</v>
          </cell>
          <cell r="D1892"/>
          <cell r="E1892"/>
          <cell r="F1892"/>
          <cell r="G1892"/>
          <cell r="H1892" t="str">
            <v>Formamide, N,N-bis(2-methylpropyl)-</v>
          </cell>
          <cell r="I1892"/>
          <cell r="J1892"/>
          <cell r="K1892" t="str">
            <v>Swiss ordinance</v>
          </cell>
          <cell r="L1892"/>
          <cell r="M1892"/>
          <cell r="N1892"/>
          <cell r="O1892"/>
          <cell r="P1892"/>
          <cell r="Q1892"/>
          <cell r="R1892"/>
          <cell r="S1892"/>
          <cell r="T1892"/>
          <cell r="U1892"/>
          <cell r="V1892"/>
          <cell r="W1892"/>
          <cell r="X1892" t="str">
            <v>C9H19NO</v>
          </cell>
        </row>
        <row r="1893">
          <cell r="B1893" t="str">
            <v>25956-17-6</v>
          </cell>
          <cell r="C1893" t="str">
            <v>25956-17-6</v>
          </cell>
          <cell r="D1893"/>
          <cell r="E1893"/>
          <cell r="F1893"/>
          <cell r="G1893"/>
          <cell r="H1893" t="str">
            <v>Food Red 17</v>
          </cell>
          <cell r="I1893" t="str">
            <v>Allura Red AC
Disodium 6-hydroxy-5-[(2-methoxy-5-methyl-4-sulfophenyl)azo]-2-naphthalenesulfonate
Red 40 Lake or Red 40 Aluminum Lake</v>
          </cell>
          <cell r="J1893"/>
          <cell r="K1893"/>
          <cell r="L1893"/>
          <cell r="M1893"/>
          <cell r="N1893"/>
          <cell r="O1893"/>
          <cell r="P1893"/>
          <cell r="Q1893"/>
          <cell r="R1893"/>
          <cell r="S1893"/>
          <cell r="T1893"/>
          <cell r="U1893"/>
          <cell r="V1893"/>
          <cell r="W1893"/>
          <cell r="X1893" t="str">
            <v>C18H14N2Na2O8S2</v>
          </cell>
        </row>
        <row r="1894">
          <cell r="B1894" t="str">
            <v>25973-55-1</v>
          </cell>
          <cell r="C1894" t="str">
            <v>25973-55-1</v>
          </cell>
          <cell r="D1894"/>
          <cell r="E1894"/>
          <cell r="F1894"/>
          <cell r="G1894"/>
          <cell r="H1894" t="str">
            <v>Phenol, 2-(2H-benzotriazol-2-yl)-4,6-di-tert-pentyl-
2-(2'-Hydroxy-3',5'-di-tert-pentylphenyl)-benzotriazole</v>
          </cell>
          <cell r="I1894" t="str">
            <v>2-(2'-HYDROXY-3',5'-DI-TERT-AMYLPHENYL)BENZOTRIAZOLE
2-(2H-Benzotriazol-2-yl)-4,6-ditertpentylphenol
2-(3,5-Di-tert-pentyl-2-hydroxyphenyl)-[2H]-benzotriazole
2-(2-Hydroxy-3,5-di-tert-amylphenyl)-2H-benzotriazole
Tinuvin 328</v>
          </cell>
          <cell r="J1894"/>
          <cell r="K1894"/>
          <cell r="L1894"/>
          <cell r="M1894"/>
          <cell r="N1894"/>
          <cell r="O1894"/>
          <cell r="P1894"/>
          <cell r="Q1894"/>
          <cell r="R1894"/>
          <cell r="S1894"/>
          <cell r="T1894"/>
          <cell r="U1894"/>
          <cell r="V1894"/>
          <cell r="W1894"/>
          <cell r="X1894" t="str">
            <v>C22H29N3O</v>
          </cell>
        </row>
        <row r="1895">
          <cell r="B1895" t="str">
            <v>2598-99-4</v>
          </cell>
          <cell r="C1895" t="str">
            <v>2598-99-4</v>
          </cell>
          <cell r="D1895"/>
          <cell r="E1895"/>
          <cell r="F1895"/>
          <cell r="G1895"/>
          <cell r="H1895" t="str">
            <v>Palmitic acid, octadecyl ester</v>
          </cell>
          <cell r="I1895" t="str">
            <v>STEARYL PALMITATE</v>
          </cell>
          <cell r="J1895"/>
          <cell r="K1895"/>
          <cell r="L1895"/>
          <cell r="M1895"/>
          <cell r="N1895"/>
          <cell r="O1895"/>
          <cell r="P1895"/>
          <cell r="Q1895"/>
          <cell r="R1895"/>
          <cell r="S1895"/>
          <cell r="T1895"/>
          <cell r="U1895"/>
          <cell r="V1895"/>
          <cell r="W1895"/>
          <cell r="X1895" t="str">
            <v>C34H68O2</v>
          </cell>
        </row>
        <row r="1896">
          <cell r="B1896" t="str">
            <v>2601-98-1</v>
          </cell>
          <cell r="C1896" t="str">
            <v>2601-98-1</v>
          </cell>
          <cell r="D1896"/>
          <cell r="E1896"/>
          <cell r="F1896"/>
          <cell r="G1896"/>
          <cell r="H1896" t="str">
            <v>MAGNESIUM PALMITATE</v>
          </cell>
          <cell r="I1896"/>
          <cell r="J1896"/>
          <cell r="K1896"/>
          <cell r="L1896"/>
          <cell r="M1896"/>
          <cell r="N1896"/>
          <cell r="O1896"/>
          <cell r="P1896"/>
          <cell r="Q1896"/>
          <cell r="R1896"/>
          <cell r="S1896"/>
          <cell r="T1896"/>
          <cell r="U1896"/>
          <cell r="V1896"/>
          <cell r="W1896"/>
          <cell r="X1896" t="str">
            <v>C32H62MgO4</v>
          </cell>
        </row>
        <row r="1897">
          <cell r="B1897" t="str">
            <v>2602-34-8</v>
          </cell>
          <cell r="C1897" t="str">
            <v>2602-34-8</v>
          </cell>
          <cell r="D1897"/>
          <cell r="E1897"/>
          <cell r="F1897"/>
          <cell r="G1897"/>
          <cell r="H1897" t="str">
            <v>Oxirane, 2-[[3-(triethoxysilyl)propoxy]methyl]-</v>
          </cell>
          <cell r="I1897"/>
          <cell r="J1897"/>
          <cell r="K1897" t="str">
            <v>Swiss ordinance</v>
          </cell>
          <cell r="L1897"/>
          <cell r="M1897"/>
          <cell r="N1897"/>
          <cell r="O1897"/>
          <cell r="P1897"/>
          <cell r="Q1897"/>
          <cell r="R1897"/>
          <cell r="S1897"/>
          <cell r="T1897"/>
          <cell r="U1897"/>
          <cell r="V1897"/>
          <cell r="W1897"/>
          <cell r="X1897" t="str">
            <v>C12H26O5Si</v>
          </cell>
        </row>
        <row r="1898">
          <cell r="B1898" t="str">
            <v>2605-79-0</v>
          </cell>
          <cell r="C1898" t="str">
            <v>2605-79-0</v>
          </cell>
          <cell r="D1898"/>
          <cell r="E1898"/>
          <cell r="F1898"/>
          <cell r="G1898"/>
          <cell r="H1898" t="str">
            <v>Decylamine, N,N-dimethyl-, N-oxide</v>
          </cell>
          <cell r="I1898"/>
          <cell r="J1898"/>
          <cell r="K1898" t="str">
            <v>Swiss ordinance</v>
          </cell>
          <cell r="L1898"/>
          <cell r="M1898"/>
          <cell r="N1898"/>
          <cell r="O1898"/>
          <cell r="P1898"/>
          <cell r="Q1898"/>
          <cell r="R1898"/>
          <cell r="S1898"/>
          <cell r="T1898"/>
          <cell r="U1898"/>
          <cell r="V1898"/>
          <cell r="W1898"/>
          <cell r="X1898" t="str">
            <v>C12H27NO</v>
          </cell>
        </row>
        <row r="1899">
          <cell r="B1899" t="str">
            <v>2606-93-1</v>
          </cell>
          <cell r="C1899" t="str">
            <v>2606-93-1</v>
          </cell>
          <cell r="D1899"/>
          <cell r="E1899"/>
          <cell r="F1899"/>
          <cell r="G1899"/>
          <cell r="H1899" t="str">
            <v>Disodium 4,4'-bis(3-phenylureido)stilbene-2,2'-disulphonate</v>
          </cell>
          <cell r="I1899" t="str">
            <v>Blancophor R;C.I.40600;C.I.Fluorescent Brightener 30; Photine R;Whitex R Extra</v>
          </cell>
          <cell r="J1899"/>
          <cell r="K1899"/>
          <cell r="L1899"/>
          <cell r="M1899"/>
          <cell r="N1899"/>
          <cell r="O1899"/>
          <cell r="P1899"/>
          <cell r="Q1899"/>
          <cell r="R1899"/>
          <cell r="S1899"/>
          <cell r="T1899"/>
          <cell r="U1899"/>
          <cell r="V1899"/>
          <cell r="W1899"/>
          <cell r="X1899" t="str">
            <v>C28H22N4Na2O8S2</v>
          </cell>
        </row>
        <row r="1900">
          <cell r="B1900" t="str">
            <v>2607-52-5</v>
          </cell>
          <cell r="C1900" t="str">
            <v>2607-52-5</v>
          </cell>
          <cell r="D1900"/>
          <cell r="E1900">
            <v>0</v>
          </cell>
          <cell r="F1900"/>
          <cell r="G1900"/>
          <cell r="H1900" t="str">
            <v>2,6-ditertiobutyl 4-methylene 2,5-cyclohexadien-1-one</v>
          </cell>
          <cell r="I1900"/>
          <cell r="J1900"/>
          <cell r="K1900"/>
          <cell r="L1900"/>
          <cell r="M1900"/>
          <cell r="N1900"/>
          <cell r="O1900"/>
          <cell r="P1900"/>
          <cell r="Q1900"/>
          <cell r="R1900"/>
          <cell r="S1900"/>
          <cell r="T1900"/>
          <cell r="U1900"/>
          <cell r="V1900"/>
          <cell r="W1900"/>
          <cell r="X1900" t="str">
            <v>C15H22O</v>
          </cell>
        </row>
        <row r="1901">
          <cell r="B1901" t="str">
            <v>2611-82-7</v>
          </cell>
          <cell r="C1901" t="str">
            <v>2611-82-7</v>
          </cell>
          <cell r="D1901"/>
          <cell r="E1901"/>
          <cell r="F1901"/>
          <cell r="G1901"/>
          <cell r="H1901" t="str">
            <v>Food Red 7</v>
          </cell>
          <cell r="I1901" t="str">
            <v>C.I. Acid Red 18
Brilliant Scarlet 3R
Brilliant Scarlet 4R
New Coccine
Ponceau 4R
1-(4-sulpho-1-napthylazo)- 2-napthol- 6,8-disulphonic acid, trisodium salt</v>
          </cell>
          <cell r="J1901"/>
          <cell r="K1901"/>
          <cell r="L1901"/>
          <cell r="M1901"/>
          <cell r="N1901"/>
          <cell r="O1901"/>
          <cell r="P1901"/>
          <cell r="Q1901"/>
          <cell r="R1901"/>
          <cell r="S1901"/>
          <cell r="T1901"/>
          <cell r="U1901"/>
          <cell r="V1901"/>
          <cell r="W1901"/>
          <cell r="X1901" t="str">
            <v>C20H11N2Na3O10S3</v>
          </cell>
        </row>
        <row r="1902">
          <cell r="B1902" t="str">
            <v>26140-60-3</v>
          </cell>
          <cell r="C1902" t="str">
            <v>26140-60-3</v>
          </cell>
          <cell r="D1902"/>
          <cell r="E1902"/>
          <cell r="F1902"/>
          <cell r="G1902"/>
          <cell r="H1902" t="str">
            <v>TERPHENYL</v>
          </cell>
          <cell r="I1902" t="str">
            <v>TERPHENYL</v>
          </cell>
          <cell r="J1902"/>
          <cell r="K1902"/>
          <cell r="L1902"/>
          <cell r="M1902"/>
          <cell r="N1902"/>
          <cell r="O1902"/>
          <cell r="P1902"/>
          <cell r="Q1902"/>
          <cell r="R1902"/>
          <cell r="S1902"/>
          <cell r="T1902"/>
          <cell r="U1902"/>
          <cell r="V1902"/>
          <cell r="W1902"/>
          <cell r="X1902" t="str">
            <v>C18H14</v>
          </cell>
        </row>
        <row r="1903">
          <cell r="B1903" t="str">
            <v>2615-15-8</v>
          </cell>
          <cell r="C1903" t="str">
            <v>2615-15-8</v>
          </cell>
          <cell r="D1903"/>
          <cell r="E1903"/>
          <cell r="F1903"/>
          <cell r="G1903"/>
          <cell r="H1903" t="str">
            <v>POLYOXYETHYLENE (MW 300)</v>
          </cell>
          <cell r="I1903" t="str">
            <v>POLYOXYETHYLENE (MW 300)</v>
          </cell>
          <cell r="J1903"/>
          <cell r="K1903"/>
          <cell r="L1903"/>
          <cell r="M1903"/>
          <cell r="N1903"/>
          <cell r="O1903"/>
          <cell r="P1903"/>
          <cell r="Q1903"/>
          <cell r="R1903"/>
          <cell r="S1903"/>
          <cell r="T1903"/>
          <cell r="U1903"/>
          <cell r="V1903"/>
          <cell r="W1903"/>
          <cell r="X1903" t="str">
            <v>C12H26O7</v>
          </cell>
        </row>
        <row r="1904">
          <cell r="B1904" t="str">
            <v>26172-55-4</v>
          </cell>
          <cell r="C1904" t="str">
            <v>26172-55-4</v>
          </cell>
          <cell r="D1904"/>
          <cell r="E1904"/>
          <cell r="F1904"/>
          <cell r="G1904"/>
          <cell r="H1904" t="str">
            <v>Isothiazolin-3(2H)-one, 5-chloro-2-methyl-</v>
          </cell>
          <cell r="I1904" t="str">
            <v>5-CHLORO-2-METHYL-4-ISOTHIAZOLIN-3-ONE
5-​chloro-​2-​methyl-​2H-​isothiazol-​3-​one (75 %)
3(2H)-Isothiazolinone, 5-chloro-2-methyl-
Methylchloroisothiazolinone
Chroromethylisothiazolinone</v>
          </cell>
          <cell r="J1904"/>
          <cell r="K1904"/>
          <cell r="L1904"/>
          <cell r="M1904"/>
          <cell r="N1904"/>
          <cell r="O1904"/>
          <cell r="P1904"/>
          <cell r="Q1904"/>
          <cell r="R1904"/>
          <cell r="S1904"/>
          <cell r="T1904"/>
          <cell r="U1904"/>
          <cell r="V1904"/>
          <cell r="W1904"/>
          <cell r="X1904" t="str">
            <v>C4H4ClNOS</v>
          </cell>
        </row>
        <row r="1905">
          <cell r="B1905" t="str">
            <v>26175-70-2</v>
          </cell>
          <cell r="C1905" t="str">
            <v>26175-70-2</v>
          </cell>
          <cell r="D1905"/>
          <cell r="E1905">
            <v>0</v>
          </cell>
          <cell r="F1905"/>
          <cell r="G1905"/>
          <cell r="H1905" t="str">
            <v>1,3,5-Triazine, 1,3,5-tris(3-(3,5-di-tert-butyl)-4-hydroxyphenyl)-1-oxopropyl) hexahydro</v>
          </cell>
          <cell r="I1905" t="str">
            <v>1,3,5-TRIS(3,5-DI-TERT-BUTYL-4-HYDROXYHYDROCINNAMOYL)HEXAHYDRO-S-TRIAZINE</v>
          </cell>
          <cell r="J1905"/>
          <cell r="K1905"/>
          <cell r="L1905"/>
          <cell r="M1905"/>
          <cell r="N1905"/>
          <cell r="O1905"/>
          <cell r="P1905"/>
          <cell r="Q1905"/>
          <cell r="R1905"/>
          <cell r="S1905"/>
          <cell r="T1905"/>
          <cell r="U1905"/>
          <cell r="V1905"/>
          <cell r="W1905"/>
          <cell r="X1905" t="str">
            <v>C54H81N3O6</v>
          </cell>
        </row>
        <row r="1906">
          <cell r="B1906" t="str">
            <v>26266-77-3</v>
          </cell>
          <cell r="C1906" t="str">
            <v>26266-77-3</v>
          </cell>
          <cell r="D1906"/>
          <cell r="E1906"/>
          <cell r="F1906"/>
          <cell r="G1906"/>
          <cell r="H1906" t="str">
            <v>Hydroabietyl alcohol
Dihydroabietyl alcohol</v>
          </cell>
          <cell r="I1906"/>
          <cell r="J1906"/>
          <cell r="K1906"/>
          <cell r="L1906"/>
          <cell r="M1906"/>
          <cell r="N1906"/>
          <cell r="O1906"/>
          <cell r="P1906"/>
          <cell r="Q1906"/>
          <cell r="R1906"/>
          <cell r="S1906"/>
          <cell r="T1906"/>
          <cell r="U1906"/>
          <cell r="V1906"/>
          <cell r="W1906"/>
          <cell r="X1906" t="str">
            <v>C20H34O</v>
          </cell>
        </row>
        <row r="1907">
          <cell r="B1907" t="str">
            <v>26272-90-2</v>
          </cell>
          <cell r="C1907" t="str">
            <v>26272-90-2</v>
          </cell>
          <cell r="D1907"/>
          <cell r="E1907"/>
          <cell r="F1907"/>
          <cell r="G1907"/>
          <cell r="H1907" t="str">
            <v>Carbonochloridic acid, hexadecyl ester</v>
          </cell>
          <cell r="I1907"/>
          <cell r="J1907"/>
          <cell r="K1907"/>
          <cell r="L1907"/>
          <cell r="M1907"/>
          <cell r="N1907"/>
          <cell r="O1907"/>
          <cell r="P1907"/>
          <cell r="Q1907"/>
          <cell r="R1907"/>
          <cell r="S1907"/>
          <cell r="T1907"/>
          <cell r="U1907"/>
          <cell r="V1907"/>
          <cell r="W1907"/>
          <cell r="X1907" t="str">
            <v>C17H33ClO2</v>
          </cell>
        </row>
        <row r="1908">
          <cell r="B1908" t="str">
            <v>2627-86-3</v>
          </cell>
          <cell r="C1908" t="str">
            <v>2627-86-3</v>
          </cell>
          <cell r="D1908"/>
          <cell r="E1908"/>
          <cell r="F1908"/>
          <cell r="G1908"/>
          <cell r="H1908" t="str">
            <v>Benzenemethanamine, .alpha.-methyl-, (S)-</v>
          </cell>
          <cell r="I1908"/>
          <cell r="J1908"/>
          <cell r="K1908" t="str">
            <v>Swiss ordinance</v>
          </cell>
          <cell r="L1908"/>
          <cell r="M1908"/>
          <cell r="N1908"/>
          <cell r="O1908"/>
          <cell r="P1908"/>
          <cell r="Q1908"/>
          <cell r="R1908"/>
          <cell r="S1908"/>
          <cell r="T1908"/>
          <cell r="U1908"/>
          <cell r="V1908"/>
          <cell r="W1908"/>
          <cell r="X1908" t="str">
            <v>C8H11N</v>
          </cell>
        </row>
        <row r="1909">
          <cell r="B1909" t="str">
            <v>2627-95-4</v>
          </cell>
          <cell r="C1909" t="str">
            <v>2627-95-4</v>
          </cell>
          <cell r="D1909"/>
          <cell r="E1909"/>
          <cell r="F1909"/>
          <cell r="G1909"/>
          <cell r="H1909" t="str">
            <v>Disiloxane, 1,1,3,3-tetramethyl-1,3-divinyl-
Disiloxane, 1,3-diethenyl-1,1,3,3-tetramethyl-</v>
          </cell>
          <cell r="I1909" t="str">
            <v>Tetramethyldivinyldisiloxane #1,1,3,3-Tetramethyl-1,3-divinyldisiloxane</v>
          </cell>
          <cell r="J1909"/>
          <cell r="K1909"/>
          <cell r="L1909"/>
          <cell r="M1909"/>
          <cell r="N1909"/>
          <cell r="O1909"/>
          <cell r="P1909"/>
          <cell r="Q1909"/>
          <cell r="R1909"/>
          <cell r="S1909"/>
          <cell r="T1909"/>
          <cell r="U1909"/>
          <cell r="V1909"/>
          <cell r="W1909"/>
          <cell r="X1909" t="str">
            <v>C8H18OSi2</v>
          </cell>
        </row>
        <row r="1910">
          <cell r="B1910" t="str">
            <v>2627-98-7</v>
          </cell>
          <cell r="C1910" t="str">
            <v>2627-98-7</v>
          </cell>
          <cell r="D1910"/>
          <cell r="E1910"/>
          <cell r="F1910"/>
          <cell r="G1910"/>
          <cell r="H1910" t="str">
            <v>N-((DIMETHYLAMINO)METHYL)-ACRYLAMIDE</v>
          </cell>
          <cell r="I1910" t="str">
            <v>N-((DIMETHYLAMINO)METHYL)-ACRYLAMIDE</v>
          </cell>
          <cell r="J1910"/>
          <cell r="K1910"/>
          <cell r="L1910"/>
          <cell r="M1910"/>
          <cell r="N1910"/>
          <cell r="O1910"/>
          <cell r="P1910"/>
          <cell r="Q1910"/>
          <cell r="R1910"/>
          <cell r="S1910"/>
          <cell r="T1910"/>
          <cell r="U1910"/>
          <cell r="V1910"/>
          <cell r="W1910"/>
          <cell r="X1910" t="str">
            <v>C6H12N2O</v>
          </cell>
        </row>
        <row r="1911">
          <cell r="B1911" t="str">
            <v>2628-17-3</v>
          </cell>
          <cell r="C1911" t="str">
            <v>2628-17-3</v>
          </cell>
          <cell r="D1911"/>
          <cell r="E1911">
            <v>0</v>
          </cell>
          <cell r="F1911"/>
          <cell r="G1911"/>
          <cell r="H1911" t="str">
            <v>4-Hydroxystyrene</v>
          </cell>
          <cell r="I1911"/>
          <cell r="J1911"/>
          <cell r="K1911"/>
          <cell r="L1911"/>
          <cell r="M1911"/>
          <cell r="N1911"/>
          <cell r="O1911"/>
          <cell r="P1911"/>
          <cell r="Q1911"/>
          <cell r="R1911"/>
          <cell r="S1911"/>
          <cell r="T1911"/>
          <cell r="U1911"/>
          <cell r="V1911"/>
          <cell r="W1911"/>
          <cell r="X1911" t="str">
            <v>C8H8O</v>
          </cell>
        </row>
        <row r="1912">
          <cell r="B1912" t="str">
            <v>2634-33-5</v>
          </cell>
          <cell r="C1912" t="str">
            <v>2634-33-5</v>
          </cell>
          <cell r="D1912"/>
          <cell r="E1912">
            <v>0</v>
          </cell>
          <cell r="F1912"/>
          <cell r="G1912"/>
          <cell r="H1912" t="str">
            <v>1,2-Benzisothiazolin-3-one</v>
          </cell>
          <cell r="I1912" t="str">
            <v>1,2-Benzisothiazol-3(2H)-one
BIT
1,2-Benzisothiazoline-3-one
Proxel GXL</v>
          </cell>
          <cell r="J1912"/>
          <cell r="K1912"/>
          <cell r="L1912"/>
          <cell r="M1912"/>
          <cell r="N1912"/>
          <cell r="O1912"/>
          <cell r="P1912"/>
          <cell r="Q1912"/>
          <cell r="R1912"/>
          <cell r="S1912"/>
          <cell r="T1912"/>
          <cell r="U1912"/>
          <cell r="V1912"/>
          <cell r="W1912"/>
          <cell r="X1912" t="str">
            <v>C7H5NOS</v>
          </cell>
        </row>
        <row r="1913">
          <cell r="B1913" t="str">
            <v>2634-45-9</v>
          </cell>
          <cell r="C1913" t="str">
            <v>2634-45-9</v>
          </cell>
          <cell r="D1913"/>
          <cell r="E1913">
            <v>0</v>
          </cell>
          <cell r="F1913"/>
          <cell r="G1913"/>
          <cell r="H1913" t="str">
            <v>9,12-Octadecadienoic acid (Z,Z)-, butyl ester</v>
          </cell>
          <cell r="I1913"/>
          <cell r="J1913"/>
          <cell r="K1913"/>
          <cell r="L1913"/>
          <cell r="M1913"/>
          <cell r="N1913"/>
          <cell r="O1913"/>
          <cell r="P1913"/>
          <cell r="Q1913"/>
          <cell r="R1913"/>
          <cell r="S1913"/>
          <cell r="T1913"/>
          <cell r="U1913"/>
          <cell r="V1913"/>
          <cell r="W1913"/>
          <cell r="X1913" t="str">
            <v>C22H40O2</v>
          </cell>
        </row>
        <row r="1914">
          <cell r="B1914" t="str">
            <v>2638-94-0</v>
          </cell>
          <cell r="C1914" t="str">
            <v>2638-94-0</v>
          </cell>
          <cell r="D1914"/>
          <cell r="E1914"/>
          <cell r="F1914"/>
          <cell r="G1914"/>
          <cell r="H1914" t="str">
            <v>Valeric acid, 4,4'-azobis[4-cyano-</v>
          </cell>
          <cell r="I1914"/>
          <cell r="J1914"/>
          <cell r="K1914"/>
          <cell r="L1914"/>
          <cell r="M1914"/>
          <cell r="N1914"/>
          <cell r="O1914"/>
          <cell r="P1914"/>
          <cell r="Q1914"/>
          <cell r="R1914"/>
          <cell r="S1914"/>
          <cell r="T1914"/>
          <cell r="U1914"/>
          <cell r="V1914"/>
          <cell r="W1914"/>
          <cell r="X1914" t="str">
            <v>C12H16N4O4</v>
          </cell>
        </row>
        <row r="1915">
          <cell r="B1915" t="str">
            <v>26401-27-4</v>
          </cell>
          <cell r="C1915" t="str">
            <v>26401-27-4</v>
          </cell>
          <cell r="D1915"/>
          <cell r="E1915"/>
          <cell r="F1915"/>
          <cell r="G1915"/>
          <cell r="H1915" t="str">
            <v>Diphenyl isooctyl phosphite</v>
          </cell>
          <cell r="I1915"/>
          <cell r="J1915"/>
          <cell r="K1915"/>
          <cell r="L1915"/>
          <cell r="M1915"/>
          <cell r="N1915"/>
          <cell r="O1915"/>
          <cell r="P1915"/>
          <cell r="Q1915"/>
          <cell r="R1915"/>
          <cell r="S1915"/>
          <cell r="T1915"/>
          <cell r="U1915"/>
          <cell r="V1915"/>
          <cell r="W1915"/>
          <cell r="X1915" t="str">
            <v>C20H27O3P</v>
          </cell>
        </row>
        <row r="1916">
          <cell r="B1916" t="str">
            <v>26401-86-5</v>
          </cell>
          <cell r="C1916" t="str">
            <v>26401-86-5</v>
          </cell>
          <cell r="D1916"/>
          <cell r="E1916"/>
          <cell r="F1916"/>
          <cell r="G1916"/>
          <cell r="H1916" t="str">
            <v>Mono-n-octyltin tris(isooctyl mercaptoacetate)</v>
          </cell>
          <cell r="I1916" t="str">
            <v>(N-OCTYL)TIN S,S'S" TRIS(ISOOCTYLMERCAPTOACETATE)</v>
          </cell>
          <cell r="J1916"/>
          <cell r="K1916"/>
          <cell r="L1916"/>
          <cell r="M1916"/>
          <cell r="N1916"/>
          <cell r="O1916"/>
          <cell r="P1916"/>
          <cell r="Q1916"/>
          <cell r="R1916"/>
          <cell r="S1916"/>
          <cell r="T1916"/>
          <cell r="U1916"/>
          <cell r="V1916"/>
          <cell r="W1916"/>
          <cell r="X1916" t="str">
            <v>C38H74O6S3Sn</v>
          </cell>
        </row>
        <row r="1917">
          <cell r="B1917" t="str">
            <v>26401-97-8</v>
          </cell>
          <cell r="C1917" t="str">
            <v>26401-97-8</v>
          </cell>
          <cell r="D1917"/>
          <cell r="E1917"/>
          <cell r="F1917"/>
          <cell r="G1917"/>
          <cell r="H1917" t="str">
            <v>Di-n-octyltin bis(isooctyl mercaptoacetate)</v>
          </cell>
          <cell r="I1917" t="str">
            <v>DI(N-OCTYL)TIN S,S'-BIS(ISOOCTYLMERCAPTOACETATE)</v>
          </cell>
          <cell r="J1917"/>
          <cell r="K1917"/>
          <cell r="L1917"/>
          <cell r="M1917"/>
          <cell r="N1917"/>
          <cell r="O1917"/>
          <cell r="P1917"/>
          <cell r="Q1917"/>
          <cell r="R1917"/>
          <cell r="S1917"/>
          <cell r="T1917"/>
          <cell r="U1917"/>
          <cell r="V1917"/>
          <cell r="W1917"/>
          <cell r="X1917" t="str">
            <v>C36H72O4S2Sn</v>
          </cell>
        </row>
        <row r="1918">
          <cell r="B1918" t="str">
            <v>26402-22-2</v>
          </cell>
          <cell r="C1918" t="str">
            <v>26402-22-2</v>
          </cell>
          <cell r="D1918"/>
          <cell r="E1918"/>
          <cell r="F1918"/>
          <cell r="G1918"/>
          <cell r="H1918" t="str">
            <v>Glycerol monodecanoate</v>
          </cell>
          <cell r="I1918" t="str">
            <v>GLYCERYL MONOCAPRATE
Glycerol monodecanoate</v>
          </cell>
          <cell r="J1918"/>
          <cell r="K1918"/>
          <cell r="L1918"/>
          <cell r="M1918"/>
          <cell r="N1918"/>
          <cell r="O1918"/>
          <cell r="P1918"/>
          <cell r="Q1918"/>
          <cell r="R1918"/>
          <cell r="S1918"/>
          <cell r="T1918"/>
          <cell r="U1918"/>
          <cell r="V1918"/>
          <cell r="W1918"/>
          <cell r="X1918" t="str">
            <v>C13H26O4</v>
          </cell>
        </row>
        <row r="1919">
          <cell r="B1919" t="str">
            <v>26402-26-6</v>
          </cell>
          <cell r="C1919" t="str">
            <v>26402-26-6</v>
          </cell>
          <cell r="D1919"/>
          <cell r="E1919"/>
          <cell r="F1919"/>
          <cell r="G1919"/>
          <cell r="H1919" t="str">
            <v>Glycerol monooctanoate</v>
          </cell>
          <cell r="I1919"/>
          <cell r="J1919"/>
          <cell r="K1919"/>
          <cell r="L1919"/>
          <cell r="M1919"/>
          <cell r="N1919"/>
          <cell r="O1919"/>
          <cell r="P1919"/>
          <cell r="Q1919"/>
          <cell r="R1919"/>
          <cell r="S1919"/>
          <cell r="T1919"/>
          <cell r="U1919"/>
          <cell r="V1919"/>
          <cell r="W1919"/>
          <cell r="X1919" t="str">
            <v>C11H22O4</v>
          </cell>
        </row>
        <row r="1920">
          <cell r="B1920" t="str">
            <v>26402-31-3</v>
          </cell>
          <cell r="C1920" t="str">
            <v>26402-31-3</v>
          </cell>
          <cell r="D1920"/>
          <cell r="E1920">
            <v>0</v>
          </cell>
          <cell r="F1920"/>
          <cell r="G1920"/>
          <cell r="H1920" t="str">
            <v>1,2-Propyleneglycol monoricinoleate
Ricinoleic acid, esters with 1,2-propanediol</v>
          </cell>
          <cell r="I1920" t="str">
            <v>1,2-Propyleneglycol monoricinoleate</v>
          </cell>
          <cell r="J1920"/>
          <cell r="K1920"/>
          <cell r="L1920"/>
          <cell r="M1920"/>
          <cell r="N1920"/>
          <cell r="O1920"/>
          <cell r="P1920"/>
          <cell r="Q1920"/>
          <cell r="R1920"/>
          <cell r="S1920"/>
          <cell r="T1920"/>
          <cell r="U1920"/>
          <cell r="V1920"/>
          <cell r="W1920"/>
          <cell r="X1920" t="str">
            <v>C21H40O4</v>
          </cell>
        </row>
        <row r="1921">
          <cell r="B1921" t="str">
            <v>26444-49-5</v>
          </cell>
          <cell r="C1921" t="str">
            <v>26444-49-5</v>
          </cell>
          <cell r="D1921"/>
          <cell r="E1921"/>
          <cell r="F1921"/>
          <cell r="G1921"/>
          <cell r="H1921" t="str">
            <v>Monocresyl diphenyl phosphate</v>
          </cell>
          <cell r="I1921" t="str">
            <v>CRESYL DIPHENYL PHOSPHATE
CDP</v>
          </cell>
          <cell r="J1921"/>
          <cell r="K1921"/>
          <cell r="L1921"/>
          <cell r="M1921"/>
          <cell r="N1921"/>
          <cell r="O1921"/>
          <cell r="P1921"/>
          <cell r="Q1921"/>
          <cell r="R1921"/>
          <cell r="S1921"/>
          <cell r="T1921"/>
          <cell r="U1921"/>
          <cell r="V1921"/>
          <cell r="W1921"/>
          <cell r="X1921" t="str">
            <v>C19H17O5P</v>
          </cell>
        </row>
        <row r="1922">
          <cell r="B1922" t="str">
            <v>26446-35-5</v>
          </cell>
          <cell r="C1922" t="str">
            <v>26446-35-5</v>
          </cell>
          <cell r="D1922"/>
          <cell r="E1922"/>
          <cell r="F1922"/>
          <cell r="G1922"/>
          <cell r="H1922" t="str">
            <v>Glycerol monoacetate</v>
          </cell>
          <cell r="I1922" t="str">
            <v>MONOACETOGLYCERIDE
see 56600</v>
          </cell>
          <cell r="J1922"/>
          <cell r="K1922"/>
          <cell r="L1922"/>
          <cell r="M1922"/>
          <cell r="N1922"/>
          <cell r="O1922"/>
          <cell r="P1922"/>
          <cell r="Q1922"/>
          <cell r="R1922"/>
          <cell r="S1922"/>
          <cell r="T1922"/>
          <cell r="U1922"/>
          <cell r="V1922"/>
          <cell r="W1922"/>
          <cell r="X1922" t="str">
            <v>C5H10O4</v>
          </cell>
        </row>
        <row r="1923">
          <cell r="B1923" t="str">
            <v>26447-40-5</v>
          </cell>
          <cell r="C1923" t="str">
            <v>26447-40-5</v>
          </cell>
          <cell r="D1923"/>
          <cell r="E1923"/>
          <cell r="F1923"/>
          <cell r="G1923"/>
          <cell r="H1923" t="str">
            <v>Benzene, 1,1'-methylenebis[isocyanato-
DIPHENYLMETHANE DIISOCYANATE (Incompletely Defined substance)</v>
          </cell>
          <cell r="I1923"/>
          <cell r="J1923"/>
          <cell r="K1923"/>
          <cell r="L1923"/>
          <cell r="M1923"/>
          <cell r="N1923"/>
          <cell r="O1923"/>
          <cell r="P1923"/>
          <cell r="Q1923"/>
          <cell r="R1923"/>
          <cell r="S1923"/>
          <cell r="T1923"/>
          <cell r="U1923"/>
          <cell r="V1923"/>
          <cell r="W1923"/>
          <cell r="X1923" t="str">
            <v>C15H10N2O2</v>
          </cell>
        </row>
        <row r="1924">
          <cell r="B1924" t="str">
            <v>26471-62-5</v>
          </cell>
          <cell r="C1924" t="str">
            <v>26471-62-5</v>
          </cell>
          <cell r="D1924"/>
          <cell r="E1924"/>
          <cell r="F1924"/>
          <cell r="G1924"/>
          <cell r="H1924" t="str">
            <v>Toluene diisocyanate (undefined structure)</v>
          </cell>
          <cell r="I1924" t="str">
            <v>Benzene, 1,3-diisocyanatomethyl
TDI
80/20 mixture of the 2,4 and 2,6 isomers</v>
          </cell>
          <cell r="J1924"/>
          <cell r="K1924"/>
          <cell r="L1924"/>
          <cell r="M1924"/>
          <cell r="N1924"/>
          <cell r="O1924"/>
          <cell r="P1924"/>
          <cell r="Q1924"/>
          <cell r="R1924"/>
          <cell r="S1924"/>
          <cell r="T1924"/>
          <cell r="U1924"/>
          <cell r="V1924"/>
          <cell r="W1924"/>
          <cell r="X1924" t="str">
            <v>C9H6N2O2</v>
          </cell>
        </row>
        <row r="1925">
          <cell r="B1925" t="str">
            <v>26523-64-8</v>
          </cell>
          <cell r="C1925" t="str">
            <v>26523-64-8</v>
          </cell>
          <cell r="D1925"/>
          <cell r="E1925"/>
          <cell r="F1925"/>
          <cell r="G1925"/>
          <cell r="H1925" t="str">
            <v>Ethane, trichlorotrifluoro-
Trifluorotrichloroethane</v>
          </cell>
          <cell r="I1925" t="str">
            <v>Trifluorotrichloroethane</v>
          </cell>
          <cell r="J1925"/>
          <cell r="K1925"/>
          <cell r="L1925"/>
          <cell r="M1925"/>
          <cell r="N1925"/>
          <cell r="O1925"/>
          <cell r="P1925"/>
          <cell r="Q1925"/>
          <cell r="R1925"/>
          <cell r="S1925"/>
          <cell r="T1925"/>
          <cell r="U1925"/>
          <cell r="V1925"/>
          <cell r="W1925"/>
          <cell r="X1925" t="str">
            <v>C2Cl3F3</v>
          </cell>
        </row>
        <row r="1926">
          <cell r="B1926" t="str">
            <v>26530-20-1</v>
          </cell>
          <cell r="C1926" t="str">
            <v>26530-20-1</v>
          </cell>
          <cell r="D1926"/>
          <cell r="E1926">
            <v>0</v>
          </cell>
          <cell r="F1926"/>
          <cell r="G1926"/>
          <cell r="H1926" t="str">
            <v>4-Isothiazolin-3-one, 2-octyl-
Isothiazolin-3(2H)-one, 2-octyl-</v>
          </cell>
          <cell r="I1926" t="str">
            <v>N-n-Octyl-4-isothiazolin-3-one
2-n-Octyl-4-isothiazolin-3-one 
3(2H)-Isothiazolone, 2-octyl-
Octhilinone
Octylisothiazolone
OIT</v>
          </cell>
          <cell r="J1926"/>
          <cell r="K1926"/>
          <cell r="L1926"/>
          <cell r="M1926"/>
          <cell r="N1926"/>
          <cell r="O1926"/>
          <cell r="P1926"/>
          <cell r="Q1926"/>
          <cell r="R1926"/>
          <cell r="S1926"/>
          <cell r="T1926"/>
          <cell r="U1926"/>
          <cell r="V1926"/>
          <cell r="W1926"/>
          <cell r="X1926" t="str">
            <v>C11H19NOS</v>
          </cell>
        </row>
        <row r="1927">
          <cell r="B1927" t="str">
            <v>26544-23-0</v>
          </cell>
          <cell r="C1927" t="str">
            <v>26544-23-0</v>
          </cell>
          <cell r="D1927"/>
          <cell r="E1927"/>
          <cell r="F1927"/>
          <cell r="G1927"/>
          <cell r="H1927" t="str">
            <v>Phosphorous acid, isodecyl diphenyl ester</v>
          </cell>
          <cell r="I1927"/>
          <cell r="J1927"/>
          <cell r="K1927"/>
          <cell r="L1927"/>
          <cell r="M1927"/>
          <cell r="N1927"/>
          <cell r="O1927"/>
          <cell r="P1927"/>
          <cell r="Q1927"/>
          <cell r="R1927"/>
          <cell r="S1927"/>
          <cell r="T1927"/>
          <cell r="U1927"/>
          <cell r="V1927"/>
          <cell r="W1927"/>
          <cell r="X1927" t="str">
            <v>C22H31O3P</v>
          </cell>
        </row>
        <row r="1928">
          <cell r="B1928" t="str">
            <v>26545-58-4</v>
          </cell>
          <cell r="C1928" t="str">
            <v>26545-58-4</v>
          </cell>
          <cell r="D1928"/>
          <cell r="E1928"/>
          <cell r="F1928"/>
          <cell r="G1928"/>
          <cell r="H1928" t="str">
            <v>Methylenebis(naphthalenesulphonic acid), disodium salt</v>
          </cell>
          <cell r="I1928"/>
          <cell r="J1928"/>
          <cell r="K1928"/>
          <cell r="L1928"/>
          <cell r="M1928"/>
          <cell r="N1928"/>
          <cell r="O1928"/>
          <cell r="P1928"/>
          <cell r="Q1928"/>
          <cell r="R1928"/>
          <cell r="S1928"/>
          <cell r="T1928"/>
          <cell r="U1928"/>
          <cell r="V1928"/>
          <cell r="W1928"/>
          <cell r="X1928" t="str">
            <v>C21H14Na2O6S2</v>
          </cell>
        </row>
        <row r="1929">
          <cell r="B1929" t="str">
            <v>26603-23-6</v>
          </cell>
          <cell r="C1929" t="str">
            <v>26603-23-6</v>
          </cell>
          <cell r="D1929"/>
          <cell r="E1929"/>
          <cell r="F1929"/>
          <cell r="G1929"/>
          <cell r="H1929" t="str">
            <v>Di(octylphenyl)amine (Incompletely Defined substance)</v>
          </cell>
          <cell r="I1929" t="str">
            <v>Benzenamine, ar-octyl-N-(octylphenyl)
Diphenylamine, ar,ar'-dioctyl
Bis(octylphenyl)amine; 
Dioctyldiphenylamine; 
Dusantox ODPA; Good-rite 3191; NA-Lube AO 110 
ODPA; ODA</v>
          </cell>
          <cell r="J1929"/>
          <cell r="K1929"/>
          <cell r="L1929"/>
          <cell r="M1929"/>
          <cell r="N1929"/>
          <cell r="O1929"/>
          <cell r="P1929"/>
          <cell r="Q1929"/>
          <cell r="R1929"/>
          <cell r="S1929"/>
          <cell r="T1929"/>
          <cell r="U1929"/>
          <cell r="V1929"/>
          <cell r="W1929"/>
          <cell r="X1929" t="str">
            <v>C28H43N</v>
          </cell>
        </row>
        <row r="1930">
          <cell r="B1930" t="str">
            <v>26628-47-7</v>
          </cell>
          <cell r="C1930" t="str">
            <v>26628-47-7</v>
          </cell>
          <cell r="D1930"/>
          <cell r="E1930"/>
          <cell r="F1930"/>
          <cell r="G1930"/>
          <cell r="H1930" t="str">
            <v>Colour Former Red 3</v>
          </cell>
          <cell r="I1930"/>
          <cell r="J1930"/>
          <cell r="K1930"/>
          <cell r="L1930"/>
          <cell r="M1930"/>
          <cell r="N1930"/>
          <cell r="O1930"/>
          <cell r="P1930"/>
          <cell r="Q1930"/>
          <cell r="R1930"/>
          <cell r="S1930"/>
          <cell r="T1930"/>
          <cell r="U1930"/>
          <cell r="V1930"/>
          <cell r="W1930"/>
          <cell r="X1930" t="str">
            <v>C28H23NO3</v>
          </cell>
        </row>
        <row r="1931">
          <cell r="B1931" t="str">
            <v>26636-01-1</v>
          </cell>
          <cell r="C1931" t="str">
            <v>26636-01-1</v>
          </cell>
          <cell r="D1931"/>
          <cell r="E1931"/>
          <cell r="F1931"/>
          <cell r="G1931"/>
          <cell r="H1931" t="str">
            <v>Dimethyltin bis(isooctyl mercaptoacetate)</v>
          </cell>
          <cell r="I1931" t="str">
            <v>DIMETHYLTIN BIS (ISOOCTYLMERCAPTOACETATE)</v>
          </cell>
          <cell r="J1931"/>
          <cell r="K1931"/>
          <cell r="L1931"/>
          <cell r="M1931"/>
          <cell r="N1931"/>
          <cell r="O1931"/>
          <cell r="P1931"/>
          <cell r="Q1931"/>
          <cell r="R1931"/>
          <cell r="S1931"/>
          <cell r="T1931"/>
          <cell r="U1931"/>
          <cell r="V1931"/>
          <cell r="W1931"/>
          <cell r="X1931" t="str">
            <v>C22H44O4S2Sn</v>
          </cell>
        </row>
        <row r="1932">
          <cell r="B1932" t="str">
            <v>2664-63-3</v>
          </cell>
          <cell r="C1932" t="str">
            <v>2664-63-3</v>
          </cell>
          <cell r="D1932"/>
          <cell r="E1932">
            <v>0</v>
          </cell>
          <cell r="F1932"/>
          <cell r="G1932"/>
          <cell r="H1932" t="str">
            <v>4,4'-Dihydroxydiphenyl sulphide</v>
          </cell>
          <cell r="I1932"/>
          <cell r="J1932"/>
          <cell r="K1932"/>
          <cell r="L1932"/>
          <cell r="M1932"/>
          <cell r="N1932"/>
          <cell r="O1932"/>
          <cell r="P1932"/>
          <cell r="Q1932"/>
          <cell r="R1932"/>
          <cell r="S1932"/>
          <cell r="T1932"/>
          <cell r="U1932"/>
          <cell r="V1932"/>
          <cell r="W1932"/>
          <cell r="X1932" t="str">
            <v>C12H10O2S</v>
          </cell>
        </row>
        <row r="1933">
          <cell r="B1933" t="str">
            <v>26657-95-4</v>
          </cell>
          <cell r="C1933" t="str">
            <v>26657-95-4</v>
          </cell>
          <cell r="D1933"/>
          <cell r="E1933"/>
          <cell r="F1933"/>
          <cell r="G1933"/>
          <cell r="H1933" t="str">
            <v>Glycerol dipalmitate</v>
          </cell>
          <cell r="I1933" t="str">
            <v>Glycerol dihexadecanoate</v>
          </cell>
          <cell r="J1933"/>
          <cell r="K1933"/>
          <cell r="L1933"/>
          <cell r="M1933"/>
          <cell r="N1933"/>
          <cell r="O1933"/>
          <cell r="P1933"/>
          <cell r="Q1933"/>
          <cell r="R1933"/>
          <cell r="S1933"/>
          <cell r="T1933"/>
          <cell r="U1933"/>
          <cell r="V1933"/>
          <cell r="W1933"/>
          <cell r="X1933" t="str">
            <v>C35H68O5</v>
          </cell>
        </row>
        <row r="1934">
          <cell r="B1934" t="str">
            <v>26657-96-5</v>
          </cell>
          <cell r="C1934" t="str">
            <v>26657-96-5</v>
          </cell>
          <cell r="D1934"/>
          <cell r="E1934"/>
          <cell r="F1934"/>
          <cell r="G1934"/>
          <cell r="H1934" t="str">
            <v>Glycerol monopalmitate</v>
          </cell>
          <cell r="I1934" t="str">
            <v>Glycerol 1-monopalmitate
Glyceryl 1-monohexadecanoate</v>
          </cell>
          <cell r="J1934"/>
          <cell r="K1934"/>
          <cell r="L1934"/>
          <cell r="M1934"/>
          <cell r="N1934"/>
          <cell r="O1934"/>
          <cell r="P1934"/>
          <cell r="Q1934"/>
          <cell r="R1934"/>
          <cell r="S1934"/>
          <cell r="T1934"/>
          <cell r="U1934"/>
          <cell r="V1934"/>
          <cell r="W1934"/>
          <cell r="X1934" t="str">
            <v>C19H38O4</v>
          </cell>
        </row>
        <row r="1935">
          <cell r="B1935" t="str">
            <v>26681-79-8</v>
          </cell>
          <cell r="C1935" t="str">
            <v>26681-79-8</v>
          </cell>
          <cell r="D1935"/>
          <cell r="E1935">
            <v>0</v>
          </cell>
          <cell r="F1935"/>
          <cell r="G1935"/>
          <cell r="H1935" t="str">
            <v>1-Phenyl-4-(1-phenylethyl)-1,2,3,4-tetrahydronaphthalene</v>
          </cell>
          <cell r="I1935" t="str">
            <v>1-phenyl-4-(1-phenylethyl) tetralin
4 isomers due to axial/equatorial configuration.</v>
          </cell>
          <cell r="J1935"/>
          <cell r="K1935"/>
          <cell r="L1935"/>
          <cell r="M1935"/>
          <cell r="N1935"/>
          <cell r="O1935"/>
          <cell r="P1935"/>
          <cell r="Q1935"/>
          <cell r="R1935"/>
          <cell r="S1935"/>
          <cell r="T1935"/>
          <cell r="U1935"/>
          <cell r="V1935"/>
          <cell r="W1935"/>
          <cell r="X1935" t="str">
            <v>C24H24</v>
          </cell>
        </row>
        <row r="1936">
          <cell r="B1936" t="str">
            <v>2668-47-5</v>
          </cell>
          <cell r="C1936" t="str">
            <v>2668-47-5</v>
          </cell>
          <cell r="D1936"/>
          <cell r="E1936">
            <v>0</v>
          </cell>
          <cell r="F1936"/>
          <cell r="G1936"/>
          <cell r="H1936" t="str">
            <v>2,6-Di-tert-butyl-4-phenyl phenol</v>
          </cell>
          <cell r="I1936" t="str">
            <v>2,6-DI-TERT-BUTYL-P-PHENYLPHENOL</v>
          </cell>
          <cell r="J1936"/>
          <cell r="K1936"/>
          <cell r="L1936"/>
          <cell r="M1936"/>
          <cell r="N1936"/>
          <cell r="O1936"/>
          <cell r="P1936"/>
          <cell r="Q1936"/>
          <cell r="R1936"/>
          <cell r="S1936"/>
          <cell r="T1936"/>
          <cell r="U1936"/>
          <cell r="V1936"/>
          <cell r="W1936"/>
          <cell r="X1936" t="str">
            <v>C20H26O</v>
          </cell>
        </row>
        <row r="1937">
          <cell r="B1937" t="str">
            <v>26718-83-2</v>
          </cell>
          <cell r="C1937" t="str">
            <v>26718-83-2</v>
          </cell>
          <cell r="D1937"/>
          <cell r="E1937"/>
          <cell r="F1937"/>
          <cell r="G1937"/>
          <cell r="H1937" t="str">
            <v>Palmitic acid, heptyl ester</v>
          </cell>
          <cell r="I1937"/>
          <cell r="J1937"/>
          <cell r="K1937"/>
          <cell r="L1937"/>
          <cell r="M1937"/>
          <cell r="N1937"/>
          <cell r="O1937"/>
          <cell r="P1937"/>
          <cell r="Q1937"/>
          <cell r="R1937"/>
          <cell r="S1937"/>
          <cell r="T1937"/>
          <cell r="U1937"/>
          <cell r="V1937"/>
          <cell r="W1937"/>
          <cell r="X1937" t="str">
            <v>C23H46O2</v>
          </cell>
        </row>
        <row r="1938">
          <cell r="B1938" t="str">
            <v>2673-22-5</v>
          </cell>
          <cell r="C1938" t="str">
            <v>2673-22-5</v>
          </cell>
          <cell r="D1938"/>
          <cell r="E1938"/>
          <cell r="F1938"/>
          <cell r="G1938"/>
          <cell r="H1938" t="str">
            <v>Sulphosuccinic acid, ditridecyl ester, sodium salt</v>
          </cell>
          <cell r="I1938" t="str">
            <v>SODIUM BIS(TRIDECYL) SULFOSUCCINATE
Butanedioic acid, sulfo-, 1,4-ditridecyl ester, sodium salt</v>
          </cell>
          <cell r="J1938"/>
          <cell r="K1938"/>
          <cell r="L1938"/>
          <cell r="M1938"/>
          <cell r="N1938"/>
          <cell r="O1938"/>
          <cell r="P1938"/>
          <cell r="Q1938"/>
          <cell r="R1938"/>
          <cell r="S1938"/>
          <cell r="T1938"/>
          <cell r="U1938"/>
          <cell r="V1938"/>
          <cell r="W1938"/>
          <cell r="X1938" t="str">
            <v>C30H57NaO7S</v>
          </cell>
        </row>
        <row r="1939">
          <cell r="B1939" t="str">
            <v>26739-53-7</v>
          </cell>
          <cell r="C1939" t="str">
            <v>26739-53-7</v>
          </cell>
          <cell r="D1939"/>
          <cell r="E1939"/>
          <cell r="F1939"/>
          <cell r="G1939"/>
          <cell r="H1939" t="str">
            <v>Stearic acid, guanidine salt</v>
          </cell>
          <cell r="I1939"/>
          <cell r="J1939"/>
          <cell r="K1939"/>
          <cell r="L1939"/>
          <cell r="M1939"/>
          <cell r="N1939"/>
          <cell r="O1939"/>
          <cell r="P1939"/>
          <cell r="Q1939"/>
          <cell r="R1939"/>
          <cell r="S1939"/>
          <cell r="T1939"/>
          <cell r="U1939"/>
          <cell r="V1939"/>
          <cell r="W1939"/>
          <cell r="X1939" t="str">
            <v>C19H41N3O2</v>
          </cell>
        </row>
        <row r="1940">
          <cell r="B1940" t="str">
            <v>26741-53-7</v>
          </cell>
          <cell r="C1940" t="str">
            <v>26741-53-7</v>
          </cell>
          <cell r="D1940"/>
          <cell r="E1940">
            <v>0</v>
          </cell>
          <cell r="F1940"/>
          <cell r="G1940"/>
          <cell r="H1940" t="str">
            <v>Bis(2,4-di-tert-butylphenyl) pentaerythritol diphosphite / AO-626</v>
          </cell>
          <cell r="I1940" t="str">
            <v>Bis(2,4-di-tert-butylphenyl) pentaerythritol diphosphite</v>
          </cell>
          <cell r="J1940"/>
          <cell r="K1940" t="str">
            <v>Antioxydant</v>
          </cell>
          <cell r="L1940"/>
          <cell r="M1940"/>
          <cell r="N1940"/>
          <cell r="O1940"/>
          <cell r="P1940"/>
          <cell r="Q1940"/>
          <cell r="R1940"/>
          <cell r="S1940"/>
          <cell r="T1940"/>
          <cell r="U1940">
            <v>1312</v>
          </cell>
          <cell r="V1940"/>
          <cell r="W1940"/>
          <cell r="X1940" t="str">
            <v>C33H50O6P2</v>
          </cell>
        </row>
        <row r="1941">
          <cell r="B1941" t="str">
            <v>26741-53-7</v>
          </cell>
          <cell r="C1941" t="str">
            <v>26741-53-7</v>
          </cell>
          <cell r="D1941"/>
          <cell r="E1941"/>
          <cell r="F1941"/>
          <cell r="G1941"/>
          <cell r="H1941" t="str">
            <v>Bis(2,4-di-tert-butylphenyl)pentaerythritoldiphosphite
Bis(2,4-di-tert-butylphenyl) pentaerythritol diphosphite</v>
          </cell>
          <cell r="I1941" t="str">
            <v>PHOSPHOROUS ACID, CYCLIC NEOPENTANETETRAYL BIS(2,4-DI-TERT-BUTYLPHENYL) ESTER</v>
          </cell>
          <cell r="J1941"/>
          <cell r="K1941"/>
          <cell r="L1941"/>
          <cell r="M1941"/>
          <cell r="N1941"/>
          <cell r="O1941"/>
          <cell r="P1941"/>
          <cell r="Q1941"/>
          <cell r="R1941"/>
          <cell r="S1941"/>
          <cell r="T1941"/>
          <cell r="U1941"/>
          <cell r="V1941"/>
          <cell r="W1941"/>
          <cell r="X1941" t="str">
            <v>C33H50O6P2</v>
          </cell>
        </row>
        <row r="1942">
          <cell r="B1942" t="str">
            <v>26747-90-0</v>
          </cell>
          <cell r="C1942" t="str">
            <v>26747-90-0</v>
          </cell>
          <cell r="D1942"/>
          <cell r="E1942"/>
          <cell r="F1942"/>
          <cell r="G1942"/>
          <cell r="H1942" t="str">
            <v>Toluene 2,4-diisocyanate dimer</v>
          </cell>
          <cell r="I1942"/>
          <cell r="J1942"/>
          <cell r="K1942"/>
          <cell r="L1942"/>
          <cell r="M1942"/>
          <cell r="N1942"/>
          <cell r="O1942"/>
          <cell r="P1942"/>
          <cell r="Q1942"/>
          <cell r="R1942"/>
          <cell r="S1942"/>
          <cell r="T1942"/>
          <cell r="U1942"/>
          <cell r="V1942"/>
          <cell r="W1942"/>
          <cell r="X1942" t="str">
            <v>C18H12N4O4</v>
          </cell>
        </row>
        <row r="1943">
          <cell r="B1943" t="str">
            <v>26761-45-5</v>
          </cell>
          <cell r="C1943" t="str">
            <v>26761-45-5</v>
          </cell>
          <cell r="D1943"/>
          <cell r="E1943"/>
          <cell r="F1943"/>
          <cell r="G1943"/>
          <cell r="H1943" t="str">
            <v>Neodecanoic acid, 2,3-epoxypropyl ester</v>
          </cell>
          <cell r="I1943"/>
          <cell r="J1943"/>
          <cell r="K1943"/>
          <cell r="L1943"/>
          <cell r="M1943"/>
          <cell r="N1943"/>
          <cell r="O1943"/>
          <cell r="P1943"/>
          <cell r="Q1943"/>
          <cell r="R1943"/>
          <cell r="S1943"/>
          <cell r="T1943"/>
          <cell r="U1943"/>
          <cell r="V1943"/>
          <cell r="W1943"/>
          <cell r="X1943" t="str">
            <v>C13H24O3</v>
          </cell>
        </row>
        <row r="1944">
          <cell r="B1944" t="str">
            <v>26762-92-5</v>
          </cell>
          <cell r="C1944" t="str">
            <v>26762-92-5</v>
          </cell>
          <cell r="D1944"/>
          <cell r="E1944"/>
          <cell r="F1944"/>
          <cell r="G1944"/>
          <cell r="H1944" t="str">
            <v>p-Menthane hydroperoxide</v>
          </cell>
          <cell r="I1944" t="str">
            <v>P-MENTHANE HYDROPEROXIDE</v>
          </cell>
          <cell r="J1944"/>
          <cell r="K1944"/>
          <cell r="L1944"/>
          <cell r="M1944"/>
          <cell r="N1944"/>
          <cell r="O1944"/>
          <cell r="P1944"/>
          <cell r="Q1944"/>
          <cell r="R1944"/>
          <cell r="S1944"/>
          <cell r="T1944"/>
          <cell r="U1944"/>
          <cell r="V1944"/>
          <cell r="W1944"/>
          <cell r="X1944" t="str">
            <v>C10H20O2</v>
          </cell>
        </row>
        <row r="1945">
          <cell r="B1945" t="str">
            <v>26762-93-6</v>
          </cell>
          <cell r="C1945" t="str">
            <v>26762-93-6</v>
          </cell>
          <cell r="D1945"/>
          <cell r="E1945"/>
          <cell r="F1945"/>
          <cell r="G1945"/>
          <cell r="H1945" t="str">
            <v>DIISOPROPYLBENZENE HYDROPEROXIDE</v>
          </cell>
          <cell r="I1945"/>
          <cell r="J1945"/>
          <cell r="K1945"/>
          <cell r="L1945"/>
          <cell r="M1945"/>
          <cell r="N1945"/>
          <cell r="O1945"/>
          <cell r="P1945"/>
          <cell r="Q1945"/>
          <cell r="R1945"/>
          <cell r="S1945"/>
          <cell r="T1945"/>
          <cell r="U1945"/>
          <cell r="V1945"/>
          <cell r="W1945"/>
          <cell r="X1945" t="str">
            <v>C12H20O2</v>
          </cell>
        </row>
        <row r="1946">
          <cell r="B1946" t="str">
            <v>2682-20-4</v>
          </cell>
          <cell r="C1946" t="str">
            <v>2682-20-4</v>
          </cell>
          <cell r="D1946"/>
          <cell r="E1946">
            <v>0</v>
          </cell>
          <cell r="F1946"/>
          <cell r="G1946"/>
          <cell r="H1946" t="str">
            <v>2-Methyl-4-isothiazolin-3-one
Isothiazolin-3(2H)-one, 2-methyl-</v>
          </cell>
          <cell r="I1946" t="str">
            <v>3(2H)-Isothiazolone, 2-methyl- 
2-​methyl-​4-​isothiazolin-​3-​one ( 25 %) 
MIT</v>
          </cell>
          <cell r="J1946"/>
          <cell r="K1946"/>
          <cell r="L1946"/>
          <cell r="M1946"/>
          <cell r="N1946"/>
          <cell r="O1946"/>
          <cell r="P1946"/>
          <cell r="Q1946"/>
          <cell r="R1946"/>
          <cell r="S1946"/>
          <cell r="T1946"/>
          <cell r="U1946"/>
          <cell r="V1946"/>
          <cell r="W1946"/>
          <cell r="X1946" t="str">
            <v>C4H5NOS</v>
          </cell>
        </row>
        <row r="1947">
          <cell r="B1947" t="str">
            <v>26836-47-5</v>
          </cell>
          <cell r="C1947" t="str">
            <v>26836-47-5</v>
          </cell>
          <cell r="D1947"/>
          <cell r="E1947"/>
          <cell r="F1947"/>
          <cell r="G1947"/>
          <cell r="H1947" t="str">
            <v>Sorbitol monostearate</v>
          </cell>
          <cell r="I1947" t="str">
            <v>see 88600</v>
          </cell>
          <cell r="J1947"/>
          <cell r="K1947"/>
          <cell r="L1947"/>
          <cell r="M1947"/>
          <cell r="N1947"/>
          <cell r="O1947"/>
          <cell r="P1947"/>
          <cell r="Q1947"/>
          <cell r="R1947"/>
          <cell r="S1947"/>
          <cell r="T1947"/>
          <cell r="U1947"/>
          <cell r="V1947"/>
          <cell r="W1947"/>
          <cell r="X1947" t="str">
            <v>C24H48O7</v>
          </cell>
        </row>
        <row r="1948">
          <cell r="B1948" t="str">
            <v>26857-99-8</v>
          </cell>
          <cell r="C1948" t="str">
            <v>26857-99-8</v>
          </cell>
          <cell r="D1948"/>
          <cell r="E1948"/>
          <cell r="F1948"/>
          <cell r="G1948"/>
          <cell r="H1948" t="str">
            <v>PHENYLETHYLPHENOL, O- AND P- MIXTURE</v>
          </cell>
          <cell r="I1948"/>
          <cell r="J1948"/>
          <cell r="K1948"/>
          <cell r="L1948"/>
          <cell r="M1948"/>
          <cell r="N1948"/>
          <cell r="O1948"/>
          <cell r="P1948"/>
          <cell r="Q1948"/>
          <cell r="R1948"/>
          <cell r="S1948"/>
          <cell r="T1948"/>
          <cell r="U1948"/>
          <cell r="V1948"/>
          <cell r="W1948"/>
          <cell r="X1948" t="str">
            <v>C14H14O</v>
          </cell>
        </row>
        <row r="1949">
          <cell r="B1949" t="str">
            <v>26864-37-9</v>
          </cell>
          <cell r="C1949" t="str">
            <v>26864-37-9</v>
          </cell>
          <cell r="D1949"/>
          <cell r="E1949">
            <v>0</v>
          </cell>
          <cell r="F1949"/>
          <cell r="G1949"/>
          <cell r="H1949" t="str">
            <v>Acetic acid, [(butylstannylidyne)trithio]tri-, tris(2-ethylhexyl) ester</v>
          </cell>
          <cell r="I1949"/>
          <cell r="J1949"/>
          <cell r="K1949"/>
          <cell r="L1949"/>
          <cell r="M1949"/>
          <cell r="N1949"/>
          <cell r="O1949"/>
          <cell r="P1949"/>
          <cell r="Q1949"/>
          <cell r="R1949"/>
          <cell r="S1949"/>
          <cell r="T1949"/>
          <cell r="U1949"/>
          <cell r="V1949"/>
          <cell r="W1949"/>
          <cell r="X1949" t="str">
            <v>C34H66O6S3Sn</v>
          </cell>
        </row>
        <row r="1950">
          <cell r="B1950" t="str">
            <v>2687-91-4</v>
          </cell>
          <cell r="C1950" t="str">
            <v>2687-91-4</v>
          </cell>
          <cell r="D1950"/>
          <cell r="E1950"/>
          <cell r="F1950"/>
          <cell r="G1950"/>
          <cell r="H1950" t="str">
            <v>N-Ethyl-2-pyrrolidinone</v>
          </cell>
          <cell r="I1950"/>
          <cell r="J1950"/>
          <cell r="K1950" t="str">
            <v>Swiss ordinance</v>
          </cell>
          <cell r="L1950"/>
          <cell r="M1950"/>
          <cell r="N1950"/>
          <cell r="O1950"/>
          <cell r="P1950"/>
          <cell r="Q1950"/>
          <cell r="R1950"/>
          <cell r="S1950"/>
          <cell r="T1950"/>
          <cell r="U1950"/>
          <cell r="V1950"/>
          <cell r="W1950"/>
          <cell r="X1950" t="str">
            <v>C6H11NO</v>
          </cell>
        </row>
        <row r="1951">
          <cell r="B1951" t="str">
            <v xml:space="preserve">2687-91-4 </v>
          </cell>
          <cell r="C1951" t="e">
            <v>#N/A</v>
          </cell>
          <cell r="D1951"/>
          <cell r="E1951">
            <v>0</v>
          </cell>
          <cell r="F1951"/>
          <cell r="G1951"/>
          <cell r="H1951" t="str">
            <v>2-Pyrrolidinone, 1-ethyl</v>
          </cell>
          <cell r="I1951" t="str">
            <v>N-Ethyl-pyrrolidin-2-one
N-Ethyl-2-pyrrolidinone
1-Ethyl-2-pyrrolidone</v>
          </cell>
          <cell r="J1951"/>
          <cell r="K1951"/>
          <cell r="L1951"/>
          <cell r="M1951"/>
          <cell r="N1951"/>
          <cell r="O1951"/>
          <cell r="P1951"/>
          <cell r="Q1951"/>
          <cell r="R1951"/>
          <cell r="S1951"/>
          <cell r="T1951"/>
          <cell r="U1951"/>
          <cell r="V1951"/>
          <cell r="W1951"/>
          <cell r="X1951" t="str">
            <v>C6H11NO</v>
          </cell>
        </row>
        <row r="1952">
          <cell r="B1952" t="str">
            <v>2687-96-9</v>
          </cell>
          <cell r="C1952" t="str">
            <v>2687-96-9</v>
          </cell>
          <cell r="D1952"/>
          <cell r="E1952">
            <v>0</v>
          </cell>
          <cell r="F1952"/>
          <cell r="G1952"/>
          <cell r="H1952" t="str">
            <v>2-Pyrrolidinone, 1-dodecyl</v>
          </cell>
          <cell r="I1952" t="str">
            <v>N-Dodecyl-2-pyrrolidinone
2-Pyrrolidinone, N-dodecyl-
Lauryl pyrrolidone
Surfadone LP-300</v>
          </cell>
          <cell r="J1952"/>
          <cell r="K1952"/>
          <cell r="L1952"/>
          <cell r="M1952"/>
          <cell r="N1952"/>
          <cell r="O1952"/>
          <cell r="P1952"/>
          <cell r="Q1952"/>
          <cell r="R1952"/>
          <cell r="S1952"/>
          <cell r="T1952"/>
          <cell r="U1952"/>
          <cell r="V1952"/>
          <cell r="W1952"/>
          <cell r="X1952" t="str">
            <v>C16H31NO</v>
          </cell>
        </row>
        <row r="1953">
          <cell r="B1953" t="str">
            <v>26894-50-8</v>
          </cell>
          <cell r="C1953" t="str">
            <v>26894-50-8</v>
          </cell>
          <cell r="D1953"/>
          <cell r="E1953"/>
          <cell r="F1953"/>
          <cell r="G1953"/>
          <cell r="H1953" t="str">
            <v>Glycerol monopropionate</v>
          </cell>
          <cell r="I1953"/>
          <cell r="J1953"/>
          <cell r="K1953"/>
          <cell r="L1953"/>
          <cell r="M1953"/>
          <cell r="N1953"/>
          <cell r="O1953"/>
          <cell r="P1953"/>
          <cell r="Q1953"/>
          <cell r="R1953"/>
          <cell r="S1953"/>
          <cell r="T1953"/>
          <cell r="U1953"/>
          <cell r="V1953"/>
          <cell r="W1953"/>
          <cell r="X1953" t="str">
            <v>C6H12O4</v>
          </cell>
        </row>
        <row r="1954">
          <cell r="B1954" t="str">
            <v>26896-18-4</v>
          </cell>
          <cell r="C1954" t="str">
            <v>26896-18-4</v>
          </cell>
          <cell r="D1954"/>
          <cell r="E1954"/>
          <cell r="F1954"/>
          <cell r="G1954"/>
          <cell r="H1954" t="str">
            <v>Isononanoic acid</v>
          </cell>
          <cell r="I1954"/>
          <cell r="J1954"/>
          <cell r="K1954"/>
          <cell r="L1954"/>
          <cell r="M1954"/>
          <cell r="N1954"/>
          <cell r="O1954"/>
          <cell r="P1954"/>
          <cell r="Q1954"/>
          <cell r="R1954"/>
          <cell r="S1954"/>
          <cell r="T1954"/>
          <cell r="U1954"/>
          <cell r="V1954"/>
          <cell r="W1954"/>
          <cell r="X1954" t="str">
            <v>C9H18O2</v>
          </cell>
        </row>
        <row r="1955">
          <cell r="B1955" t="str">
            <v>26896-20-8</v>
          </cell>
          <cell r="C1955" t="str">
            <v>26896-20-8</v>
          </cell>
          <cell r="D1955"/>
          <cell r="E1955"/>
          <cell r="F1955"/>
          <cell r="G1955"/>
          <cell r="H1955" t="str">
            <v>Neodecanoic acid</v>
          </cell>
          <cell r="I1955" t="str">
            <v>Neodecanoic acid is a mixture of carboxylic acids with the common structural formula C10H20O2, a molecular weight of 172.26 g/mol, and the CAS number 26896-20-8. Components of the mixture are acids with the common property of a "trialkyl acetic acid" having three alkyl groups at carbon two, including:
 2,2,3,5-Tetramethylhexanoic acid
 2,4-Dimethyl-2-isopropylpentanoic acid
 2,5-Dimethyl-2-ethylhexanoic acid
 2,2-Dimethyloctanoic acid
 2,2-Diethylhexanoic acid</v>
          </cell>
          <cell r="J1955"/>
          <cell r="K1955"/>
          <cell r="L1955"/>
          <cell r="M1955"/>
          <cell r="N1955"/>
          <cell r="O1955"/>
          <cell r="P1955"/>
          <cell r="Q1955"/>
          <cell r="R1955"/>
          <cell r="S1955"/>
          <cell r="T1955"/>
          <cell r="U1955"/>
          <cell r="V1955"/>
          <cell r="W1955"/>
          <cell r="X1955" t="str">
            <v>C10H20O2</v>
          </cell>
        </row>
        <row r="1956">
          <cell r="B1956" t="str">
            <v>26896-48-0 and 26160-83-8</v>
          </cell>
          <cell r="C1956" t="e">
            <v>#N/A</v>
          </cell>
          <cell r="D1956"/>
          <cell r="E1956"/>
          <cell r="F1956"/>
          <cell r="G1956"/>
          <cell r="H1956" t="str">
            <v>Tricyclodecanedimethanol (2 isomers)</v>
          </cell>
          <cell r="I1956" t="str">
            <v>Muscomer
4,8-bis(hydroxymethyl) tricyclo(5.2.1.o/2,6) decane
Tricyclo(5.2.1.02,7)decane-4,8-dimethanol
TCD Alcohol
Octahydro-4,7-methano-1 hindene dimethanol
Dicidol</v>
          </cell>
          <cell r="J1956"/>
          <cell r="K1956"/>
          <cell r="L1956"/>
          <cell r="M1956"/>
          <cell r="N1956"/>
          <cell r="O1956"/>
          <cell r="P1956"/>
          <cell r="Q1956"/>
          <cell r="R1956"/>
          <cell r="S1956"/>
          <cell r="T1956"/>
          <cell r="U1956"/>
          <cell r="V1956"/>
          <cell r="W1956"/>
          <cell r="X1956" t="str">
            <v>C12H20O2</v>
          </cell>
        </row>
        <row r="1957">
          <cell r="B1957" t="str">
            <v>26914-43-2</v>
          </cell>
          <cell r="C1957" t="str">
            <v>26914-43-2</v>
          </cell>
          <cell r="D1957"/>
          <cell r="E1957"/>
          <cell r="F1957"/>
          <cell r="G1957"/>
          <cell r="H1957" t="str">
            <v>Styrenesulphonic acid
Benzenesulfonic acid, ethenyl-</v>
          </cell>
          <cell r="I1957" t="str">
            <v>Styrene sulphonic acid
Benzenesulfonic acid, ethenyl-</v>
          </cell>
          <cell r="J1957"/>
          <cell r="K1957"/>
          <cell r="L1957"/>
          <cell r="M1957"/>
          <cell r="N1957"/>
          <cell r="O1957"/>
          <cell r="P1957"/>
          <cell r="Q1957"/>
          <cell r="R1957"/>
          <cell r="S1957"/>
          <cell r="T1957"/>
          <cell r="U1957"/>
          <cell r="V1957"/>
          <cell r="W1957"/>
          <cell r="X1957" t="str">
            <v>C8H8O3S</v>
          </cell>
        </row>
        <row r="1958">
          <cell r="B1958" t="str">
            <v>26952-21-6</v>
          </cell>
          <cell r="C1958" t="str">
            <v>26952-21-6</v>
          </cell>
          <cell r="D1958"/>
          <cell r="E1958"/>
          <cell r="F1958"/>
          <cell r="G1958"/>
          <cell r="H1958" t="str">
            <v>Isooctanol</v>
          </cell>
          <cell r="I1958"/>
          <cell r="J1958"/>
          <cell r="K1958"/>
          <cell r="L1958"/>
          <cell r="M1958"/>
          <cell r="N1958"/>
          <cell r="O1958"/>
          <cell r="P1958"/>
          <cell r="Q1958"/>
          <cell r="R1958"/>
          <cell r="S1958"/>
          <cell r="T1958"/>
          <cell r="U1958"/>
          <cell r="V1958"/>
          <cell r="W1958"/>
          <cell r="X1958" t="str">
            <v>C8H18O</v>
          </cell>
        </row>
        <row r="1959">
          <cell r="B1959" t="str">
            <v>26966-75-6</v>
          </cell>
          <cell r="C1959" t="str">
            <v>26966-75-6</v>
          </cell>
          <cell r="D1959"/>
          <cell r="E1959">
            <v>0</v>
          </cell>
          <cell r="F1959"/>
          <cell r="G1959"/>
          <cell r="H1959" t="str">
            <v>1,2-Benzenediamine, 3(or 4)-methyl-</v>
          </cell>
          <cell r="I1959"/>
          <cell r="J1959"/>
          <cell r="K1959" t="str">
            <v>Swiss ordinance</v>
          </cell>
          <cell r="L1959"/>
          <cell r="M1959"/>
          <cell r="N1959"/>
          <cell r="O1959"/>
          <cell r="P1959"/>
          <cell r="Q1959"/>
          <cell r="R1959"/>
          <cell r="S1959"/>
          <cell r="T1959"/>
          <cell r="U1959"/>
          <cell r="V1959"/>
          <cell r="W1959"/>
          <cell r="X1959" t="str">
            <v>C7H10N2</v>
          </cell>
        </row>
        <row r="1960">
          <cell r="B1960" t="str">
            <v>26998-80-1</v>
          </cell>
          <cell r="C1960" t="str">
            <v>26998-80-1</v>
          </cell>
          <cell r="D1960"/>
          <cell r="E1960"/>
          <cell r="F1960"/>
          <cell r="G1960"/>
          <cell r="H1960" t="str">
            <v>Propylphenol</v>
          </cell>
          <cell r="I1960"/>
          <cell r="J1960"/>
          <cell r="K1960" t="str">
            <v>Swiss ordinance</v>
          </cell>
          <cell r="L1960"/>
          <cell r="M1960"/>
          <cell r="N1960"/>
          <cell r="O1960"/>
          <cell r="P1960"/>
          <cell r="Q1960"/>
          <cell r="R1960"/>
          <cell r="S1960"/>
          <cell r="T1960"/>
          <cell r="U1960"/>
          <cell r="V1960"/>
          <cell r="W1960"/>
          <cell r="X1960" t="str">
            <v>C9H12O</v>
          </cell>
        </row>
        <row r="1961">
          <cell r="B1961" t="str">
            <v>26999-06-4</v>
          </cell>
          <cell r="C1961" t="str">
            <v>26999-06-4</v>
          </cell>
          <cell r="D1961"/>
          <cell r="E1961"/>
          <cell r="F1961"/>
          <cell r="G1961"/>
          <cell r="H1961" t="str">
            <v>Glycerol monobutyrate</v>
          </cell>
          <cell r="I1961"/>
          <cell r="J1961"/>
          <cell r="K1961"/>
          <cell r="L1961"/>
          <cell r="M1961"/>
          <cell r="N1961"/>
          <cell r="O1961"/>
          <cell r="P1961"/>
          <cell r="Q1961"/>
          <cell r="R1961"/>
          <cell r="S1961"/>
          <cell r="T1961"/>
          <cell r="U1961"/>
          <cell r="V1961"/>
          <cell r="W1961"/>
          <cell r="X1961" t="str">
            <v>C7H14O4</v>
          </cell>
        </row>
        <row r="1962">
          <cell r="B1962" t="str">
            <v>2706-90-3</v>
          </cell>
          <cell r="C1962" t="e">
            <v>#N/A</v>
          </cell>
          <cell r="D1962"/>
          <cell r="E1962"/>
          <cell r="F1962"/>
          <cell r="G1962"/>
          <cell r="H1962" t="str">
            <v>Perfluoropentanoic acid</v>
          </cell>
          <cell r="I1962"/>
          <cell r="J1962" t="str">
            <v>PFPA</v>
          </cell>
          <cell r="K1962" t="str">
            <v>Perfluorinated Hydrocarbons</v>
          </cell>
          <cell r="L1962"/>
          <cell r="M1962"/>
          <cell r="N1962"/>
          <cell r="O1962"/>
          <cell r="P1962"/>
          <cell r="Q1962"/>
          <cell r="R1962"/>
          <cell r="S1962"/>
          <cell r="T1962" t="str">
            <v>x</v>
          </cell>
          <cell r="U1962" t="str">
            <v>std from Vittel</v>
          </cell>
          <cell r="V1962"/>
          <cell r="W1962"/>
          <cell r="X1962" t="str">
            <v>C5HF9O2</v>
          </cell>
        </row>
        <row r="1963">
          <cell r="B1963" t="str">
            <v>27073-01-4</v>
          </cell>
          <cell r="C1963" t="str">
            <v>27073-01-4</v>
          </cell>
          <cell r="D1963"/>
          <cell r="E1963"/>
          <cell r="F1963"/>
          <cell r="G1963"/>
          <cell r="H1963" t="str">
            <v>Phosphoric acid, diisotridecyl ester</v>
          </cell>
          <cell r="I1963"/>
          <cell r="J1963"/>
          <cell r="K1963"/>
          <cell r="L1963"/>
          <cell r="M1963"/>
          <cell r="N1963"/>
          <cell r="O1963"/>
          <cell r="P1963"/>
          <cell r="Q1963"/>
          <cell r="R1963"/>
          <cell r="S1963"/>
          <cell r="T1963"/>
          <cell r="U1963"/>
          <cell r="V1963"/>
          <cell r="W1963"/>
          <cell r="X1963" t="str">
            <v>C26H55O4P</v>
          </cell>
        </row>
        <row r="1964">
          <cell r="B1964" t="str">
            <v>27107-89-7</v>
          </cell>
          <cell r="C1964" t="str">
            <v>27107-89-7</v>
          </cell>
          <cell r="D1964"/>
          <cell r="E1964"/>
          <cell r="F1964"/>
          <cell r="G1964"/>
          <cell r="H1964" t="str">
            <v>Mono-n-octyltin tris(2-ethylhexyl mercaptoacetate)</v>
          </cell>
          <cell r="I1964" t="str">
            <v xml:space="preserve">Mono-n-octyltin tris(2-ethylhexyl thioglycolate)
2-Ethylhexyl 10-ethyl-4-[[2-[(2-ethylhexyl)oxy]-2-oxoethyl]-thio]-4-octyl-7-oxo-8-oxa-3,5-dithia-4-stannatetradecanoate </v>
          </cell>
          <cell r="J1964"/>
          <cell r="K1964"/>
          <cell r="L1964"/>
          <cell r="M1964"/>
          <cell r="N1964"/>
          <cell r="O1964"/>
          <cell r="P1964"/>
          <cell r="Q1964"/>
          <cell r="R1964"/>
          <cell r="S1964"/>
          <cell r="T1964"/>
          <cell r="U1964"/>
          <cell r="V1964"/>
          <cell r="W1964"/>
          <cell r="X1964" t="str">
            <v>C38H74O6S3Sn</v>
          </cell>
        </row>
        <row r="1965">
          <cell r="B1965" t="str">
            <v>27136-73-8</v>
          </cell>
          <cell r="C1965" t="str">
            <v>27136-73-8</v>
          </cell>
          <cell r="D1965"/>
          <cell r="E1965">
            <v>0</v>
          </cell>
          <cell r="F1965"/>
          <cell r="G1965"/>
          <cell r="H1965" t="str">
            <v>1H-Imidazole-1-ethanol, 2-(heptadecenyl)-4,5-dihydro-</v>
          </cell>
          <cell r="I1965" t="str">
            <v>Oleyl imidazoline</v>
          </cell>
          <cell r="J1965"/>
          <cell r="K1965"/>
          <cell r="L1965"/>
          <cell r="M1965"/>
          <cell r="N1965"/>
          <cell r="O1965"/>
          <cell r="P1965"/>
          <cell r="Q1965"/>
          <cell r="R1965"/>
          <cell r="S1965"/>
          <cell r="T1965"/>
          <cell r="U1965"/>
          <cell r="V1965"/>
          <cell r="W1965"/>
          <cell r="X1965" t="str">
            <v>C22H42N2O</v>
          </cell>
        </row>
        <row r="1966">
          <cell r="B1966" t="str">
            <v>27138-31-4</v>
          </cell>
          <cell r="C1966" t="str">
            <v>27138-31-4</v>
          </cell>
          <cell r="D1966"/>
          <cell r="E1966"/>
          <cell r="F1966"/>
          <cell r="G1966"/>
          <cell r="H1966" t="str">
            <v xml:space="preserve">Dipropyleneglycol dibenzoate (Incompletely Defined Substance) </v>
          </cell>
          <cell r="I1966" t="str">
            <v>Propanol, oxybis-, dibenzoate 
DPGDB
Dipropylene glycol dibenzoate 
Benzoflex
Oxypropyldibenzoate</v>
          </cell>
          <cell r="J1966"/>
          <cell r="K1966"/>
          <cell r="L1966"/>
          <cell r="M1966"/>
          <cell r="N1966"/>
          <cell r="O1966"/>
          <cell r="P1966"/>
          <cell r="Q1966"/>
          <cell r="R1966"/>
          <cell r="S1966"/>
          <cell r="T1966"/>
          <cell r="U1966"/>
          <cell r="V1966"/>
          <cell r="W1966"/>
          <cell r="X1966" t="str">
            <v>C20H22O5</v>
          </cell>
        </row>
        <row r="1967">
          <cell r="B1967" t="str">
            <v>27176-87-0</v>
          </cell>
          <cell r="C1967" t="str">
            <v>27176-87-0</v>
          </cell>
          <cell r="D1967"/>
          <cell r="E1967"/>
          <cell r="F1967"/>
          <cell r="G1967"/>
          <cell r="H1967" t="str">
            <v>Dodecylbenzenesulphonic acid</v>
          </cell>
          <cell r="I1967" t="str">
            <v>DODECYL BENZENESULFONIC ACID
Dodecylbenzenesulfonic acid</v>
          </cell>
          <cell r="J1967"/>
          <cell r="K1967"/>
          <cell r="L1967"/>
          <cell r="M1967"/>
          <cell r="N1967"/>
          <cell r="O1967"/>
          <cell r="P1967"/>
          <cell r="Q1967"/>
          <cell r="R1967"/>
          <cell r="S1967"/>
          <cell r="T1967"/>
          <cell r="U1967"/>
          <cell r="V1967"/>
          <cell r="W1967"/>
          <cell r="X1967" t="str">
            <v>C18H30O3S</v>
          </cell>
        </row>
        <row r="1968">
          <cell r="B1968" t="str">
            <v>27178-16-1</v>
          </cell>
          <cell r="C1968" t="str">
            <v>27178-16-1</v>
          </cell>
          <cell r="D1968"/>
          <cell r="E1968"/>
          <cell r="F1968"/>
          <cell r="G1968"/>
          <cell r="H1968" t="str">
            <v>Adipic acid, diisodecyl ester</v>
          </cell>
          <cell r="I1968" t="str">
            <v>DIISODECYL ADIPATE</v>
          </cell>
          <cell r="J1968"/>
          <cell r="K1968"/>
          <cell r="L1968"/>
          <cell r="M1968"/>
          <cell r="N1968"/>
          <cell r="O1968"/>
          <cell r="P1968"/>
          <cell r="Q1968"/>
          <cell r="R1968"/>
          <cell r="S1968"/>
          <cell r="T1968"/>
          <cell r="U1968"/>
          <cell r="V1968"/>
          <cell r="W1968"/>
          <cell r="X1968" t="str">
            <v>C26H50O4</v>
          </cell>
        </row>
        <row r="1969">
          <cell r="B1969" t="str">
            <v>27193-28-8</v>
          </cell>
          <cell r="C1969" t="str">
            <v>27193-28-8</v>
          </cell>
          <cell r="D1969"/>
          <cell r="E1969"/>
          <cell r="F1969"/>
          <cell r="G1969"/>
          <cell r="H1969" t="str">
            <v>Phenol, (1,1,3,3-tetramethylbutyl)-
OCTYLPHENOL</v>
          </cell>
          <cell r="I1969" t="str">
            <v>Phenol, (1,1,3,3-tetramethylbutyl)-</v>
          </cell>
          <cell r="J1969"/>
          <cell r="K1969"/>
          <cell r="L1969"/>
          <cell r="M1969"/>
          <cell r="N1969"/>
          <cell r="O1969"/>
          <cell r="P1969"/>
          <cell r="Q1969"/>
          <cell r="R1969"/>
          <cell r="S1969"/>
          <cell r="T1969"/>
          <cell r="U1969"/>
          <cell r="V1969"/>
          <cell r="W1969"/>
          <cell r="X1969" t="str">
            <v>C14H22O</v>
          </cell>
        </row>
        <row r="1970">
          <cell r="B1970" t="str">
            <v>27193-86-8</v>
          </cell>
          <cell r="C1970" t="str">
            <v>27193-86-8</v>
          </cell>
          <cell r="D1970"/>
          <cell r="E1970"/>
          <cell r="F1970"/>
          <cell r="G1970"/>
          <cell r="H1970" t="str">
            <v>Dodecylphenol
Phenol, dodecyl</v>
          </cell>
          <cell r="I1970" t="str">
            <v>DODECYLPHENOL
Dodecyl phenol</v>
          </cell>
          <cell r="J1970"/>
          <cell r="K1970"/>
          <cell r="L1970"/>
          <cell r="M1970"/>
          <cell r="N1970"/>
          <cell r="O1970"/>
          <cell r="P1970"/>
          <cell r="Q1970"/>
          <cell r="R1970"/>
          <cell r="S1970"/>
          <cell r="T1970"/>
          <cell r="U1970"/>
          <cell r="V1970"/>
          <cell r="W1970"/>
          <cell r="X1970" t="str">
            <v>C18H30O</v>
          </cell>
        </row>
        <row r="1971">
          <cell r="B1971" t="str">
            <v>27194-74-7</v>
          </cell>
          <cell r="C1971" t="e">
            <v>#N/A</v>
          </cell>
          <cell r="D1971"/>
          <cell r="E1971">
            <v>0</v>
          </cell>
          <cell r="F1971"/>
          <cell r="G1971"/>
          <cell r="H1971" t="str">
            <v>1,2-Propyleneglycol monolaurate</v>
          </cell>
          <cell r="I1971" t="str">
            <v>PROPYLENE GLYCOL MONOLAURATE</v>
          </cell>
          <cell r="J1971"/>
          <cell r="K1971"/>
          <cell r="L1971"/>
          <cell r="M1971"/>
          <cell r="N1971"/>
          <cell r="O1971"/>
          <cell r="P1971"/>
          <cell r="Q1971"/>
          <cell r="R1971"/>
          <cell r="S1971"/>
          <cell r="T1971"/>
          <cell r="U1971"/>
          <cell r="V1971"/>
          <cell r="W1971"/>
          <cell r="X1971" t="str">
            <v>C15H30O3</v>
          </cell>
        </row>
        <row r="1972">
          <cell r="B1972" t="str">
            <v>27195-16-0</v>
          </cell>
          <cell r="C1972" t="str">
            <v>27195-16-0</v>
          </cell>
          <cell r="D1972"/>
          <cell r="E1972"/>
          <cell r="F1972"/>
          <cell r="G1972"/>
          <cell r="H1972" t="str">
            <v>alpha-D-Glucopyranoside, beta-D-fructofuranosyl, dioctadecanoate</v>
          </cell>
          <cell r="I1972"/>
          <cell r="J1972"/>
          <cell r="K1972"/>
          <cell r="L1972"/>
          <cell r="M1972"/>
          <cell r="N1972"/>
          <cell r="O1972"/>
          <cell r="P1972"/>
          <cell r="Q1972"/>
          <cell r="R1972"/>
          <cell r="S1972"/>
          <cell r="T1972"/>
          <cell r="U1972"/>
          <cell r="V1972"/>
          <cell r="W1972"/>
          <cell r="X1972" t="str">
            <v>C48H90O13</v>
          </cell>
        </row>
        <row r="1973">
          <cell r="B1973" t="str">
            <v>27213-78-1</v>
          </cell>
          <cell r="C1973" t="str">
            <v>27213-78-1</v>
          </cell>
          <cell r="D1973"/>
          <cell r="E1973"/>
          <cell r="F1973"/>
          <cell r="G1973"/>
          <cell r="H1973" t="str">
            <v>TERT-BUTYLCATECHOL</v>
          </cell>
          <cell r="I1973"/>
          <cell r="J1973"/>
          <cell r="K1973"/>
          <cell r="L1973"/>
          <cell r="M1973"/>
          <cell r="N1973"/>
          <cell r="O1973"/>
          <cell r="P1973"/>
          <cell r="Q1973"/>
          <cell r="R1973"/>
          <cell r="S1973"/>
          <cell r="T1973"/>
          <cell r="U1973"/>
          <cell r="V1973"/>
          <cell r="W1973"/>
          <cell r="X1973" t="str">
            <v>C10H14O2</v>
          </cell>
        </row>
        <row r="1974">
          <cell r="B1974" t="str">
            <v>27214-00-2</v>
          </cell>
          <cell r="C1974" t="str">
            <v>27214-00-2</v>
          </cell>
          <cell r="D1974"/>
          <cell r="E1974"/>
          <cell r="F1974"/>
          <cell r="G1974"/>
          <cell r="H1974" t="str">
            <v>CALCIUM GLYCEROPHOSPHATE</v>
          </cell>
          <cell r="I1974"/>
          <cell r="J1974"/>
          <cell r="K1974"/>
          <cell r="L1974"/>
          <cell r="M1974"/>
          <cell r="N1974"/>
          <cell r="O1974"/>
          <cell r="P1974"/>
          <cell r="Q1974"/>
          <cell r="R1974"/>
          <cell r="S1974"/>
          <cell r="T1974"/>
          <cell r="U1974"/>
          <cell r="V1974"/>
          <cell r="W1974"/>
          <cell r="X1974" t="str">
            <v>C3H7CaO6P</v>
          </cell>
        </row>
        <row r="1975">
          <cell r="B1975" t="str">
            <v>27214-38-6</v>
          </cell>
          <cell r="C1975" t="str">
            <v>27214-38-6</v>
          </cell>
          <cell r="D1975"/>
          <cell r="E1975"/>
          <cell r="F1975"/>
          <cell r="G1975"/>
          <cell r="H1975" t="str">
            <v>Glycerol monomyristate</v>
          </cell>
          <cell r="I1975" t="str">
            <v>Glycerol monomyristate
Glycerol monotetradecanoate</v>
          </cell>
          <cell r="J1975"/>
          <cell r="K1975"/>
          <cell r="L1975"/>
          <cell r="M1975"/>
          <cell r="N1975"/>
          <cell r="O1975"/>
          <cell r="P1975"/>
          <cell r="Q1975"/>
          <cell r="R1975"/>
          <cell r="S1975"/>
          <cell r="T1975"/>
          <cell r="U1975"/>
          <cell r="V1975"/>
          <cell r="W1975"/>
          <cell r="X1975" t="str">
            <v>C17H34O4</v>
          </cell>
        </row>
        <row r="1976">
          <cell r="B1976" t="str">
            <v>27214-90-0</v>
          </cell>
          <cell r="C1976" t="str">
            <v>27214-90-0</v>
          </cell>
          <cell r="D1976"/>
          <cell r="E1976"/>
          <cell r="F1976"/>
          <cell r="G1976"/>
          <cell r="H1976" t="str">
            <v>Sebacic acid, diisooctyl ester
Sebacic acid, bis(6-methylheptyl) ester</v>
          </cell>
          <cell r="I1976" t="str">
            <v>DIISOOCTYL SEBACATE</v>
          </cell>
          <cell r="J1976"/>
          <cell r="K1976"/>
          <cell r="L1976"/>
          <cell r="M1976"/>
          <cell r="N1976"/>
          <cell r="O1976"/>
          <cell r="P1976"/>
          <cell r="Q1976"/>
          <cell r="R1976"/>
          <cell r="S1976"/>
          <cell r="T1976"/>
          <cell r="U1976"/>
          <cell r="V1976"/>
          <cell r="W1976"/>
          <cell r="X1976" t="str">
            <v>C26H50O4</v>
          </cell>
        </row>
        <row r="1977">
          <cell r="B1977" t="str">
            <v>27215-38-9</v>
          </cell>
          <cell r="C1977" t="str">
            <v>27215-38-9</v>
          </cell>
          <cell r="D1977"/>
          <cell r="E1977"/>
          <cell r="F1977"/>
          <cell r="G1977"/>
          <cell r="H1977" t="str">
            <v>Glycerol monolaurate</v>
          </cell>
          <cell r="I1977"/>
          <cell r="J1977"/>
          <cell r="K1977"/>
          <cell r="L1977"/>
          <cell r="M1977"/>
          <cell r="N1977"/>
          <cell r="O1977"/>
          <cell r="P1977"/>
          <cell r="Q1977"/>
          <cell r="R1977"/>
          <cell r="S1977"/>
          <cell r="T1977"/>
          <cell r="U1977"/>
          <cell r="V1977"/>
          <cell r="W1977"/>
          <cell r="X1977" t="str">
            <v>C15H30O4</v>
          </cell>
        </row>
        <row r="1978">
          <cell r="B1978" t="str">
            <v>27215-95-8</v>
          </cell>
          <cell r="C1978" t="str">
            <v>27215-95-8</v>
          </cell>
          <cell r="D1978"/>
          <cell r="E1978"/>
          <cell r="F1978"/>
          <cell r="G1978"/>
          <cell r="H1978" t="str">
            <v>Nonene</v>
          </cell>
          <cell r="I1978"/>
          <cell r="J1978"/>
          <cell r="K1978"/>
          <cell r="L1978"/>
          <cell r="M1978"/>
          <cell r="N1978"/>
          <cell r="O1978"/>
          <cell r="P1978"/>
          <cell r="Q1978"/>
          <cell r="R1978"/>
          <cell r="S1978"/>
          <cell r="T1978"/>
          <cell r="U1978"/>
          <cell r="V1978"/>
          <cell r="W1978"/>
          <cell r="X1978" t="str">
            <v>C9H18</v>
          </cell>
        </row>
        <row r="1979">
          <cell r="B1979" t="str">
            <v>2725-22-6</v>
          </cell>
          <cell r="C1979" t="str">
            <v>2725-22-6</v>
          </cell>
          <cell r="D1979"/>
          <cell r="E1979">
            <v>0</v>
          </cell>
          <cell r="F1979"/>
          <cell r="G1979"/>
          <cell r="H1979" t="str">
            <v>2,4-Bis(2,4-dimethylphenyl)-6-(2-hydroxy-4-n-octyloxyphenyl)-1,3,5-triazine
2,4-Bis(2,4-dimethylphenyl)-6-(2-hydroxy-4-octyloxyphenyl)-1,3,5-triazine</v>
          </cell>
          <cell r="I1979" t="str">
            <v>2-[4,6-BIS(2,4-DIMETHYLPHENYL)-1,3,5-TRIAZIN-2-YL]-5-(OCTYLOXY)PHENOL</v>
          </cell>
          <cell r="J1979"/>
          <cell r="K1979"/>
          <cell r="L1979"/>
          <cell r="M1979"/>
          <cell r="N1979"/>
          <cell r="O1979"/>
          <cell r="P1979"/>
          <cell r="Q1979"/>
          <cell r="R1979"/>
          <cell r="S1979"/>
          <cell r="T1979"/>
          <cell r="U1979"/>
          <cell r="V1979"/>
          <cell r="W1979"/>
          <cell r="X1979" t="str">
            <v>C33H39N3O2</v>
          </cell>
        </row>
        <row r="1980">
          <cell r="B1980" t="str">
            <v>27253-26-5</v>
          </cell>
          <cell r="C1980" t="str">
            <v>27253-26-5</v>
          </cell>
          <cell r="D1980"/>
          <cell r="E1980">
            <v>0</v>
          </cell>
          <cell r="F1980"/>
          <cell r="G1980"/>
          <cell r="H1980" t="str">
            <v>1,2-Benzenedicarboxylic acid, diisotridecyl ester</v>
          </cell>
          <cell r="I1980"/>
          <cell r="J1980"/>
          <cell r="K1980"/>
          <cell r="L1980"/>
          <cell r="M1980"/>
          <cell r="N1980"/>
          <cell r="O1980"/>
          <cell r="P1980"/>
          <cell r="Q1980"/>
          <cell r="R1980"/>
          <cell r="S1980"/>
          <cell r="T1980"/>
          <cell r="U1980"/>
          <cell r="V1980"/>
          <cell r="W1980"/>
          <cell r="X1980" t="str">
            <v>C34H58O4</v>
          </cell>
        </row>
        <row r="1981">
          <cell r="B1981" t="str">
            <v>27253-29-8</v>
          </cell>
          <cell r="C1981" t="str">
            <v>27253-29-8</v>
          </cell>
          <cell r="D1981"/>
          <cell r="E1981"/>
          <cell r="F1981"/>
          <cell r="G1981"/>
          <cell r="H1981" t="str">
            <v>Neodecanoic acid, zinc salt</v>
          </cell>
          <cell r="I1981" t="str">
            <v>ZINC NEODECANOATE</v>
          </cell>
          <cell r="J1981"/>
          <cell r="K1981"/>
          <cell r="L1981"/>
          <cell r="M1981"/>
          <cell r="N1981"/>
          <cell r="O1981"/>
          <cell r="P1981"/>
          <cell r="Q1981"/>
          <cell r="R1981"/>
          <cell r="S1981"/>
          <cell r="T1981"/>
          <cell r="U1981"/>
          <cell r="V1981"/>
          <cell r="W1981"/>
          <cell r="X1981" t="str">
            <v>C20H38O4Zn</v>
          </cell>
        </row>
        <row r="1982">
          <cell r="B1982" t="str">
            <v>27253-30-1</v>
          </cell>
          <cell r="C1982" t="str">
            <v>27253-30-1</v>
          </cell>
          <cell r="D1982"/>
          <cell r="E1982"/>
          <cell r="F1982"/>
          <cell r="G1982"/>
          <cell r="H1982" t="str">
            <v>LITHIUM NEODECANOATE</v>
          </cell>
          <cell r="I1982"/>
          <cell r="J1982"/>
          <cell r="K1982"/>
          <cell r="L1982"/>
          <cell r="M1982"/>
          <cell r="N1982"/>
          <cell r="O1982"/>
          <cell r="P1982"/>
          <cell r="Q1982"/>
          <cell r="R1982"/>
          <cell r="S1982"/>
          <cell r="T1982"/>
          <cell r="U1982"/>
          <cell r="V1982"/>
          <cell r="W1982"/>
          <cell r="X1982" t="str">
            <v>C10H19LiO2</v>
          </cell>
        </row>
        <row r="1983">
          <cell r="B1983" t="str">
            <v>27253-32-3</v>
          </cell>
          <cell r="C1983" t="str">
            <v>27253-32-3</v>
          </cell>
          <cell r="D1983"/>
          <cell r="E1983"/>
          <cell r="F1983"/>
          <cell r="G1983"/>
          <cell r="H1983" t="str">
            <v>MANGANESE NEODECANOATE</v>
          </cell>
          <cell r="I1983" t="str">
            <v>MANGANESE NEODECANOATE</v>
          </cell>
          <cell r="J1983"/>
          <cell r="K1983"/>
          <cell r="L1983"/>
          <cell r="M1983"/>
          <cell r="N1983"/>
          <cell r="O1983"/>
          <cell r="P1983"/>
          <cell r="Q1983"/>
          <cell r="R1983"/>
          <cell r="S1983"/>
          <cell r="T1983"/>
          <cell r="U1983"/>
          <cell r="V1983"/>
          <cell r="W1983"/>
          <cell r="X1983" t="str">
            <v>C10H20MnO2</v>
          </cell>
        </row>
        <row r="1984">
          <cell r="B1984" t="str">
            <v>27253-33-4</v>
          </cell>
          <cell r="C1984" t="str">
            <v>27253-33-4</v>
          </cell>
          <cell r="D1984"/>
          <cell r="E1984"/>
          <cell r="F1984"/>
          <cell r="G1984"/>
          <cell r="H1984" t="str">
            <v>CALCIUM NEODECANOATE</v>
          </cell>
          <cell r="I1984"/>
          <cell r="J1984"/>
          <cell r="K1984"/>
          <cell r="L1984"/>
          <cell r="M1984"/>
          <cell r="N1984"/>
          <cell r="O1984"/>
          <cell r="P1984"/>
          <cell r="Q1984"/>
          <cell r="R1984"/>
          <cell r="S1984"/>
          <cell r="T1984"/>
          <cell r="U1984"/>
          <cell r="V1984"/>
          <cell r="W1984"/>
          <cell r="X1984" t="str">
            <v>C20H38CaO4</v>
          </cell>
        </row>
        <row r="1985">
          <cell r="B1985" t="str">
            <v>27425-55-4</v>
          </cell>
          <cell r="C1985" t="str">
            <v>27425-55-4</v>
          </cell>
          <cell r="D1985"/>
          <cell r="E1985"/>
          <cell r="F1985"/>
          <cell r="G1985"/>
          <cell r="H1985" t="str">
            <v>Disperse Yellow 82
C.I. Disperse Yellow 82</v>
          </cell>
          <cell r="I1985"/>
          <cell r="J1985"/>
          <cell r="K1985"/>
          <cell r="L1985"/>
          <cell r="M1985"/>
          <cell r="N1985"/>
          <cell r="O1985"/>
          <cell r="P1985"/>
          <cell r="Q1985"/>
          <cell r="R1985"/>
          <cell r="S1985"/>
          <cell r="T1985"/>
          <cell r="U1985"/>
          <cell r="V1985"/>
          <cell r="W1985"/>
          <cell r="X1985" t="str">
            <v>C20H19N3O2</v>
          </cell>
        </row>
        <row r="1986">
          <cell r="B1986" t="str">
            <v>27458-90-8</v>
          </cell>
          <cell r="C1986" t="str">
            <v>27458-90-8</v>
          </cell>
          <cell r="D1986"/>
          <cell r="E1986"/>
          <cell r="F1986"/>
          <cell r="G1986"/>
          <cell r="H1986" t="str">
            <v>Di-tert-dodecyl disulphide</v>
          </cell>
          <cell r="I1986"/>
          <cell r="J1986"/>
          <cell r="K1986"/>
          <cell r="L1986"/>
          <cell r="M1986"/>
          <cell r="N1986"/>
          <cell r="O1986"/>
          <cell r="P1986"/>
          <cell r="Q1986"/>
          <cell r="R1986"/>
          <cell r="S1986"/>
          <cell r="T1986"/>
          <cell r="U1986"/>
          <cell r="V1986"/>
          <cell r="W1986"/>
          <cell r="X1986" t="str">
            <v>C24H50S2</v>
          </cell>
        </row>
        <row r="1987">
          <cell r="B1987" t="str">
            <v>27458-92-0</v>
          </cell>
          <cell r="C1987" t="str">
            <v>27458-92-0</v>
          </cell>
          <cell r="D1987"/>
          <cell r="E1987"/>
          <cell r="F1987"/>
          <cell r="G1987"/>
          <cell r="H1987" t="str">
            <v>Isotridecanol</v>
          </cell>
          <cell r="I1987"/>
          <cell r="J1987"/>
          <cell r="K1987"/>
          <cell r="L1987"/>
          <cell r="M1987"/>
          <cell r="N1987"/>
          <cell r="O1987"/>
          <cell r="P1987"/>
          <cell r="Q1987"/>
          <cell r="R1987"/>
          <cell r="S1987"/>
          <cell r="T1987"/>
          <cell r="U1987"/>
          <cell r="V1987"/>
          <cell r="W1987"/>
          <cell r="X1987" t="str">
            <v>C13H28O</v>
          </cell>
        </row>
        <row r="1988">
          <cell r="B1988" t="str">
            <v>27458-93-1</v>
          </cell>
          <cell r="C1988" t="str">
            <v>27458-93-1</v>
          </cell>
          <cell r="D1988"/>
          <cell r="E1988"/>
          <cell r="F1988"/>
          <cell r="G1988"/>
          <cell r="H1988" t="str">
            <v>Isooctadecanol</v>
          </cell>
          <cell r="I1988" t="str">
            <v>Isostearyl Alcohol</v>
          </cell>
          <cell r="J1988"/>
          <cell r="K1988"/>
          <cell r="L1988"/>
          <cell r="M1988"/>
          <cell r="N1988"/>
          <cell r="O1988"/>
          <cell r="P1988"/>
          <cell r="Q1988"/>
          <cell r="R1988"/>
          <cell r="S1988"/>
          <cell r="T1988"/>
          <cell r="U1988"/>
          <cell r="V1988"/>
          <cell r="W1988"/>
          <cell r="X1988" t="str">
            <v>C18H38O</v>
          </cell>
        </row>
        <row r="1989">
          <cell r="B1989" t="str">
            <v>27476-48-8</v>
          </cell>
          <cell r="C1989" t="str">
            <v>27476-48-8</v>
          </cell>
          <cell r="D1989"/>
          <cell r="E1989">
            <v>0</v>
          </cell>
          <cell r="F1989"/>
          <cell r="G1989"/>
          <cell r="H1989" t="str">
            <v>5,6-Dimethylheptane-1,6-diol</v>
          </cell>
          <cell r="I1989"/>
          <cell r="J1989"/>
          <cell r="K1989" t="str">
            <v>Swiss ordinance</v>
          </cell>
          <cell r="L1989"/>
          <cell r="M1989"/>
          <cell r="N1989"/>
          <cell r="O1989"/>
          <cell r="P1989"/>
          <cell r="Q1989"/>
          <cell r="R1989"/>
          <cell r="S1989"/>
          <cell r="T1989"/>
          <cell r="U1989"/>
          <cell r="V1989"/>
          <cell r="W1989"/>
          <cell r="X1989" t="str">
            <v>C9H20O2</v>
          </cell>
        </row>
        <row r="1990">
          <cell r="B1990" t="str">
            <v>2754-27-0</v>
          </cell>
          <cell r="C1990" t="str">
            <v>2754-27-0</v>
          </cell>
          <cell r="D1990"/>
          <cell r="E1990"/>
          <cell r="F1990"/>
          <cell r="G1990"/>
          <cell r="H1990" t="str">
            <v>Silanol, trimethyl-, acetate</v>
          </cell>
          <cell r="I1990" t="str">
            <v>Acetoxytrimethylsilane</v>
          </cell>
          <cell r="J1990"/>
          <cell r="K1990"/>
          <cell r="L1990"/>
          <cell r="M1990"/>
          <cell r="N1990"/>
          <cell r="O1990"/>
          <cell r="P1990"/>
          <cell r="Q1990"/>
          <cell r="R1990"/>
          <cell r="S1990"/>
          <cell r="T1990"/>
          <cell r="U1990"/>
          <cell r="V1990"/>
          <cell r="W1990"/>
          <cell r="X1990" t="str">
            <v>C5H12O2Si</v>
          </cell>
        </row>
        <row r="1991">
          <cell r="B1991" t="str">
            <v>2756-87-8</v>
          </cell>
          <cell r="C1991" t="str">
            <v>2756-87-8</v>
          </cell>
          <cell r="D1991"/>
          <cell r="E1991"/>
          <cell r="F1991"/>
          <cell r="G1991"/>
          <cell r="H1991" t="str">
            <v>MONOMETHYL FUMARATE</v>
          </cell>
          <cell r="I1991" t="str">
            <v>MONOMETHYL FUMARATE</v>
          </cell>
          <cell r="J1991"/>
          <cell r="K1991"/>
          <cell r="L1991"/>
          <cell r="M1991"/>
          <cell r="N1991"/>
          <cell r="O1991"/>
          <cell r="P1991"/>
          <cell r="Q1991"/>
          <cell r="R1991"/>
          <cell r="S1991"/>
          <cell r="T1991"/>
          <cell r="U1991"/>
          <cell r="V1991"/>
          <cell r="W1991"/>
          <cell r="X1991" t="str">
            <v>C5H6O4</v>
          </cell>
        </row>
        <row r="1992">
          <cell r="B1992" t="str">
            <v>2760-98-7</v>
          </cell>
          <cell r="C1992" t="str">
            <v>2760-98-7</v>
          </cell>
          <cell r="D1992"/>
          <cell r="E1992"/>
          <cell r="F1992"/>
          <cell r="G1992"/>
          <cell r="H1992" t="str">
            <v>ISOPHTHALYL DIHYDRAZIDE</v>
          </cell>
          <cell r="I1992" t="str">
            <v>ISOPHTHALYL DIHYDRAZIDE</v>
          </cell>
          <cell r="J1992"/>
          <cell r="K1992"/>
          <cell r="L1992"/>
          <cell r="M1992"/>
          <cell r="N1992"/>
          <cell r="O1992"/>
          <cell r="P1992"/>
          <cell r="Q1992"/>
          <cell r="R1992"/>
          <cell r="S1992"/>
          <cell r="T1992"/>
          <cell r="U1992"/>
          <cell r="V1992"/>
          <cell r="W1992"/>
          <cell r="X1992" t="str">
            <v>C8H10N4O2</v>
          </cell>
        </row>
        <row r="1993">
          <cell r="B1993" t="str">
            <v>27638-00-2</v>
          </cell>
          <cell r="C1993" t="str">
            <v>27638-00-2</v>
          </cell>
          <cell r="D1993"/>
          <cell r="E1993"/>
          <cell r="F1993"/>
          <cell r="G1993"/>
          <cell r="H1993" t="str">
            <v>Glycerol dilaurate</v>
          </cell>
          <cell r="I1993"/>
          <cell r="J1993"/>
          <cell r="K1993"/>
          <cell r="L1993"/>
          <cell r="M1993"/>
          <cell r="N1993"/>
          <cell r="O1993"/>
          <cell r="P1993"/>
          <cell r="Q1993"/>
          <cell r="R1993"/>
          <cell r="S1993"/>
          <cell r="T1993"/>
          <cell r="U1993"/>
          <cell r="V1993"/>
          <cell r="W1993"/>
          <cell r="X1993" t="str">
            <v>C27H52O5</v>
          </cell>
        </row>
        <row r="1994">
          <cell r="B1994" t="str">
            <v>2768-02-7</v>
          </cell>
          <cell r="C1994" t="str">
            <v>2768-02-7</v>
          </cell>
          <cell r="D1994"/>
          <cell r="E1994"/>
          <cell r="F1994"/>
          <cell r="G1994"/>
          <cell r="H1994" t="str">
            <v>Silane, vinyl trimethoxy</v>
          </cell>
          <cell r="I1994" t="str">
            <v>Trimethyl-oxy-vinyl-silane
Silane, ethenyltrimethoxy-
Trimethoxy vinyl silane
Silane, vinyl trimethoxy
Vinyl trimethoxy silane</v>
          </cell>
          <cell r="J1994"/>
          <cell r="K1994"/>
          <cell r="L1994"/>
          <cell r="M1994"/>
          <cell r="N1994"/>
          <cell r="O1994"/>
          <cell r="P1994"/>
          <cell r="Q1994"/>
          <cell r="R1994"/>
          <cell r="S1994"/>
          <cell r="T1994"/>
          <cell r="U1994"/>
          <cell r="V1994"/>
          <cell r="W1994"/>
          <cell r="X1994" t="str">
            <v>C5H12O3Si</v>
          </cell>
        </row>
        <row r="1995">
          <cell r="B1995" t="str">
            <v>27697-00-3</v>
          </cell>
          <cell r="C1995" t="str">
            <v>27697-00-3</v>
          </cell>
          <cell r="D1995"/>
          <cell r="E1995">
            <v>0</v>
          </cell>
          <cell r="F1995"/>
          <cell r="G1995"/>
          <cell r="H1995" t="str">
            <v>1,2-Benzenedicarboxylic acid, mono[2-[(2-methyl-1-oxo-2-propenyl)oxy]ethyl] ester</v>
          </cell>
          <cell r="I1995"/>
          <cell r="J1995"/>
          <cell r="K1995" t="str">
            <v>Swiss ordinance</v>
          </cell>
          <cell r="L1995"/>
          <cell r="M1995"/>
          <cell r="N1995"/>
          <cell r="O1995"/>
          <cell r="P1995"/>
          <cell r="Q1995"/>
          <cell r="R1995"/>
          <cell r="S1995"/>
          <cell r="T1995"/>
          <cell r="U1995"/>
          <cell r="V1995"/>
          <cell r="W1995"/>
          <cell r="X1995" t="str">
            <v>C14H14O6</v>
          </cell>
        </row>
        <row r="1996">
          <cell r="B1996" t="str">
            <v>2769-94-0</v>
          </cell>
          <cell r="C1996" t="str">
            <v>2769-94-0</v>
          </cell>
          <cell r="D1996"/>
          <cell r="E1996"/>
          <cell r="F1996"/>
          <cell r="G1996"/>
          <cell r="H1996" t="str">
            <v>Phenol, 2,4-bis(.alpha.-methylbenzyl)-</v>
          </cell>
          <cell r="I1996"/>
          <cell r="J1996"/>
          <cell r="K1996"/>
          <cell r="L1996"/>
          <cell r="M1996"/>
          <cell r="N1996"/>
          <cell r="O1996"/>
          <cell r="P1996"/>
          <cell r="Q1996"/>
          <cell r="R1996"/>
          <cell r="S1996"/>
          <cell r="T1996"/>
          <cell r="U1996"/>
          <cell r="V1996"/>
          <cell r="W1996"/>
          <cell r="X1996" t="str">
            <v>C22H22O</v>
          </cell>
        </row>
        <row r="1997">
          <cell r="B1997" t="str">
            <v>2772-45-4</v>
          </cell>
          <cell r="C1997" t="str">
            <v>2772-45-4</v>
          </cell>
          <cell r="D1997"/>
          <cell r="E1997"/>
          <cell r="F1997"/>
          <cell r="G1997"/>
          <cell r="H1997" t="str">
            <v>Phenol, 2,4-bis(1-methyl-1-phenylethyl)</v>
          </cell>
          <cell r="I1997" t="str">
            <v>2,4-dicumylphenol</v>
          </cell>
          <cell r="J1997"/>
          <cell r="K1997"/>
          <cell r="L1997"/>
          <cell r="M1997"/>
          <cell r="N1997"/>
          <cell r="O1997"/>
          <cell r="P1997"/>
          <cell r="Q1997"/>
          <cell r="R1997"/>
          <cell r="S1997"/>
          <cell r="T1997"/>
          <cell r="U1997"/>
          <cell r="V1997"/>
          <cell r="W1997"/>
          <cell r="X1997" t="str">
            <v>C24H26O</v>
          </cell>
        </row>
        <row r="1998">
          <cell r="B1998" t="str">
            <v>27776-21-2</v>
          </cell>
          <cell r="C1998" t="str">
            <v>27776-21-2</v>
          </cell>
          <cell r="D1998"/>
          <cell r="E1998">
            <v>0</v>
          </cell>
          <cell r="F1998"/>
          <cell r="G1998"/>
          <cell r="H1998" t="str">
            <v>1H-Imidazole, 2,2'-[azobis(1-methylethylidene)]bis[4,5-dihydro-, dihydrochloride</v>
          </cell>
          <cell r="I1998"/>
          <cell r="J1998"/>
          <cell r="K1998"/>
          <cell r="L1998"/>
          <cell r="M1998"/>
          <cell r="N1998"/>
          <cell r="O1998"/>
          <cell r="P1998"/>
          <cell r="Q1998"/>
          <cell r="R1998"/>
          <cell r="S1998"/>
          <cell r="T1998"/>
          <cell r="U1998"/>
          <cell r="V1998"/>
          <cell r="W1998"/>
          <cell r="X1998" t="str">
            <v>C12H22N6</v>
          </cell>
        </row>
        <row r="1999">
          <cell r="B1999" t="str">
            <v>2778-41-8</v>
          </cell>
          <cell r="C1999" t="str">
            <v>2778-41-8</v>
          </cell>
          <cell r="D1999"/>
          <cell r="E1999">
            <v>0</v>
          </cell>
          <cell r="F1999"/>
          <cell r="G1999"/>
          <cell r="H1999" t="str">
            <v>1,4-bis(alpha-isocyanatoisopropyl)benzene</v>
          </cell>
          <cell r="I1999" t="str">
            <v>Tetramethyl p-xylylene diisocyanate
1,4-bis(1-isocyanato-1-methylethyl)benzene 
p-TMXDI</v>
          </cell>
          <cell r="J1999"/>
          <cell r="K1999"/>
          <cell r="L1999"/>
          <cell r="M1999"/>
          <cell r="N1999"/>
          <cell r="O1999"/>
          <cell r="P1999"/>
          <cell r="Q1999"/>
          <cell r="R1999"/>
          <cell r="S1999"/>
          <cell r="T1999"/>
          <cell r="U1999"/>
          <cell r="V1999"/>
          <cell r="W1999"/>
          <cell r="X1999" t="str">
            <v>C14H16N2O2</v>
          </cell>
        </row>
        <row r="2000">
          <cell r="B2000" t="str">
            <v>2778-42-9</v>
          </cell>
          <cell r="C2000" t="str">
            <v>2778-42-9</v>
          </cell>
          <cell r="D2000"/>
          <cell r="E2000">
            <v>0</v>
          </cell>
          <cell r="F2000"/>
          <cell r="G2000"/>
          <cell r="H2000" t="str">
            <v>1,3-Bis(alpha-isocyanatoisopropyl)benzene
1,3 - bis(alpha-isocyanatoisopropyl)benzene</v>
          </cell>
          <cell r="I2000" t="str">
            <v>META-TETRAMETHYLXYLENE DIISOCYANATE</v>
          </cell>
          <cell r="J2000"/>
          <cell r="K2000"/>
          <cell r="L2000"/>
          <cell r="M2000"/>
          <cell r="N2000"/>
          <cell r="O2000"/>
          <cell r="P2000"/>
          <cell r="Q2000"/>
          <cell r="R2000"/>
          <cell r="S2000"/>
          <cell r="T2000"/>
          <cell r="U2000"/>
          <cell r="V2000"/>
          <cell r="W2000"/>
          <cell r="X2000" t="str">
            <v>C14H16N2O2</v>
          </cell>
        </row>
        <row r="2001">
          <cell r="B2001" t="str">
            <v>2778-96-3</v>
          </cell>
          <cell r="C2001" t="str">
            <v>2778-96-3</v>
          </cell>
          <cell r="D2001"/>
          <cell r="E2001"/>
          <cell r="F2001"/>
          <cell r="G2001"/>
          <cell r="H2001" t="str">
            <v>Stearic acid, octadecyl ester</v>
          </cell>
          <cell r="I2001" t="str">
            <v>STEARYL STEARATE
Octadecanoic acid, octadecyl ester</v>
          </cell>
          <cell r="J2001"/>
          <cell r="K2001"/>
          <cell r="L2001"/>
          <cell r="M2001"/>
          <cell r="N2001"/>
          <cell r="O2001"/>
          <cell r="P2001"/>
          <cell r="Q2001"/>
          <cell r="R2001"/>
          <cell r="S2001"/>
          <cell r="T2001"/>
          <cell r="U2001"/>
          <cell r="V2001"/>
          <cell r="W2001"/>
          <cell r="X2001" t="str">
            <v>C36H72O2</v>
          </cell>
        </row>
        <row r="2002">
          <cell r="B2002" t="str">
            <v>2781-00-2</v>
          </cell>
          <cell r="C2002" t="str">
            <v>2781-00-2</v>
          </cell>
          <cell r="D2002"/>
          <cell r="E2002">
            <v>0</v>
          </cell>
          <cell r="F2002"/>
          <cell r="G2002"/>
          <cell r="H2002" t="str">
            <v>1,4-Bis(tert-butylperoxyisopropyl) benzene</v>
          </cell>
          <cell r="I2002"/>
          <cell r="J2002"/>
          <cell r="K2002"/>
          <cell r="L2002"/>
          <cell r="M2002"/>
          <cell r="N2002"/>
          <cell r="O2002"/>
          <cell r="P2002"/>
          <cell r="Q2002"/>
          <cell r="R2002"/>
          <cell r="S2002"/>
          <cell r="T2002"/>
          <cell r="U2002"/>
          <cell r="V2002"/>
          <cell r="W2002"/>
          <cell r="X2002" t="str">
            <v>C20H34O4</v>
          </cell>
        </row>
        <row r="2003">
          <cell r="B2003" t="str">
            <v>27813-02-1</v>
          </cell>
          <cell r="C2003" t="str">
            <v>27813-02-1</v>
          </cell>
          <cell r="D2003"/>
          <cell r="E2003"/>
          <cell r="F2003"/>
          <cell r="G2003"/>
          <cell r="H2003" t="str">
            <v>Methacrylic acid, monoester with 1,2-propanediol
2-Propenoic acid, 2-methyl-, monoester with 1,2-propanediol</v>
          </cell>
          <cell r="I2003" t="str">
            <v>HYDROXYPROPYL METHACRYLATE
Methacrylic acid, monoester with 1,2-propanediol</v>
          </cell>
          <cell r="J2003"/>
          <cell r="K2003"/>
          <cell r="L2003"/>
          <cell r="M2003"/>
          <cell r="N2003"/>
          <cell r="O2003"/>
          <cell r="P2003"/>
          <cell r="Q2003"/>
          <cell r="R2003"/>
          <cell r="S2003"/>
          <cell r="T2003"/>
          <cell r="U2003"/>
          <cell r="V2003"/>
          <cell r="W2003"/>
          <cell r="X2003" t="str">
            <v>C7H12O3</v>
          </cell>
        </row>
        <row r="2004">
          <cell r="B2004" t="str">
            <v>2782-40-3</v>
          </cell>
          <cell r="C2004" t="str">
            <v>2782-40-3</v>
          </cell>
          <cell r="D2004"/>
          <cell r="E2004"/>
          <cell r="F2004"/>
          <cell r="G2004"/>
          <cell r="H2004" t="str">
            <v>N-Butylbenzamide</v>
          </cell>
          <cell r="I2004" t="str">
            <v>see 40630</v>
          </cell>
          <cell r="J2004"/>
          <cell r="K2004"/>
          <cell r="L2004"/>
          <cell r="M2004"/>
          <cell r="N2004"/>
          <cell r="O2004"/>
          <cell r="P2004"/>
          <cell r="Q2004"/>
          <cell r="R2004"/>
          <cell r="S2004"/>
          <cell r="T2004"/>
          <cell r="U2004"/>
          <cell r="V2004"/>
          <cell r="W2004"/>
          <cell r="X2004" t="str">
            <v>C11H15NO</v>
          </cell>
        </row>
        <row r="2005">
          <cell r="B2005" t="str">
            <v>2782-57-2</v>
          </cell>
          <cell r="C2005" t="str">
            <v>2782-57-2</v>
          </cell>
          <cell r="D2005"/>
          <cell r="E2005"/>
          <cell r="F2005"/>
          <cell r="G2005"/>
          <cell r="H2005" t="str">
            <v>Dichlorocyanuric acid</v>
          </cell>
          <cell r="I2005" t="str">
            <v>DICHLOROISOCYANURIC ACID</v>
          </cell>
          <cell r="J2005"/>
          <cell r="K2005"/>
          <cell r="L2005"/>
          <cell r="M2005"/>
          <cell r="N2005"/>
          <cell r="O2005"/>
          <cell r="P2005"/>
          <cell r="Q2005"/>
          <cell r="R2005"/>
          <cell r="S2005"/>
          <cell r="T2005"/>
          <cell r="U2005"/>
          <cell r="V2005"/>
          <cell r="W2005"/>
          <cell r="X2005" t="str">
            <v>C3HCl2N3O3</v>
          </cell>
        </row>
        <row r="2006">
          <cell r="B2006" t="str">
            <v>2783-17-7</v>
          </cell>
          <cell r="C2006" t="str">
            <v>2783-17-7</v>
          </cell>
          <cell r="D2006"/>
          <cell r="E2006">
            <v>0</v>
          </cell>
          <cell r="F2006"/>
          <cell r="G2006"/>
          <cell r="H2006" t="str">
            <v>1,12-Diaminododecane</v>
          </cell>
          <cell r="I2006"/>
          <cell r="J2006"/>
          <cell r="K2006"/>
          <cell r="L2006"/>
          <cell r="M2006"/>
          <cell r="N2006"/>
          <cell r="O2006"/>
          <cell r="P2006"/>
          <cell r="Q2006"/>
          <cell r="R2006"/>
          <cell r="S2006"/>
          <cell r="T2006"/>
          <cell r="U2006"/>
          <cell r="V2006"/>
          <cell r="W2006"/>
          <cell r="X2006" t="str">
            <v>C12H28N2</v>
          </cell>
        </row>
        <row r="2007">
          <cell r="B2007" t="str">
            <v>2783-94-0</v>
          </cell>
          <cell r="C2007" t="str">
            <v>2783-94-0</v>
          </cell>
          <cell r="D2007"/>
          <cell r="E2007"/>
          <cell r="F2007"/>
          <cell r="G2007"/>
          <cell r="H2007" t="str">
            <v>Food Yellow 3</v>
          </cell>
          <cell r="I2007"/>
          <cell r="J2007"/>
          <cell r="K2007"/>
          <cell r="L2007"/>
          <cell r="M2007"/>
          <cell r="N2007"/>
          <cell r="O2007"/>
          <cell r="P2007"/>
          <cell r="Q2007"/>
          <cell r="R2007"/>
          <cell r="S2007"/>
          <cell r="T2007"/>
          <cell r="U2007"/>
          <cell r="V2007"/>
          <cell r="W2007"/>
          <cell r="X2007" t="str">
            <v>C16H10N2Na2O7S2</v>
          </cell>
        </row>
        <row r="2008">
          <cell r="B2008" t="str">
            <v>27859-58-1</v>
          </cell>
          <cell r="C2008" t="str">
            <v>27859-58-1</v>
          </cell>
          <cell r="D2008"/>
          <cell r="E2008"/>
          <cell r="F2008"/>
          <cell r="G2008"/>
          <cell r="H2008" t="str">
            <v>Succinic acid, (tetrapropenyl)-</v>
          </cell>
          <cell r="I2008"/>
          <cell r="J2008"/>
          <cell r="K2008"/>
          <cell r="L2008"/>
          <cell r="M2008"/>
          <cell r="N2008"/>
          <cell r="O2008"/>
          <cell r="P2008"/>
          <cell r="Q2008"/>
          <cell r="R2008"/>
          <cell r="S2008"/>
          <cell r="T2008"/>
          <cell r="U2008"/>
          <cell r="V2008"/>
          <cell r="W2008"/>
          <cell r="X2008" t="str">
            <v>C16H28O4</v>
          </cell>
        </row>
        <row r="2009">
          <cell r="B2009" t="str">
            <v>2786-76-7</v>
          </cell>
          <cell r="C2009" t="str">
            <v>2786-76-7</v>
          </cell>
          <cell r="D2009"/>
          <cell r="E2009"/>
          <cell r="F2009"/>
          <cell r="G2009"/>
          <cell r="H2009" t="str">
            <v>Pigment Red 170
C.I. Pigment Red 170</v>
          </cell>
          <cell r="I2009"/>
          <cell r="J2009"/>
          <cell r="K2009"/>
          <cell r="L2009"/>
          <cell r="M2009"/>
          <cell r="N2009"/>
          <cell r="O2009"/>
          <cell r="P2009"/>
          <cell r="Q2009"/>
          <cell r="R2009"/>
          <cell r="S2009"/>
          <cell r="T2009"/>
          <cell r="U2009"/>
          <cell r="V2009"/>
          <cell r="W2009"/>
          <cell r="X2009" t="str">
            <v>C26H22N4O4</v>
          </cell>
        </row>
        <row r="2010">
          <cell r="B2010" t="str">
            <v>27870-92-4</v>
          </cell>
          <cell r="C2010" t="e">
            <v>#N/A</v>
          </cell>
          <cell r="D2010"/>
          <cell r="E2010"/>
          <cell r="F2010"/>
          <cell r="G2010"/>
          <cell r="H2010" t="str">
            <v>Solvent Yellow 98</v>
          </cell>
          <cell r="I2010"/>
          <cell r="J2010"/>
          <cell r="K2010"/>
          <cell r="L2010"/>
          <cell r="M2010"/>
          <cell r="N2010"/>
          <cell r="O2010"/>
          <cell r="P2010"/>
          <cell r="Q2010"/>
          <cell r="R2010"/>
          <cell r="S2010"/>
          <cell r="T2010"/>
          <cell r="U2010"/>
          <cell r="V2010"/>
          <cell r="W2010"/>
          <cell r="X2010" t="str">
            <v>C36H45NO2S</v>
          </cell>
        </row>
        <row r="2011">
          <cell r="B2011" t="str">
            <v>2788-26-3</v>
          </cell>
          <cell r="C2011" t="str">
            <v>2788-26-3</v>
          </cell>
          <cell r="D2011"/>
          <cell r="E2011"/>
          <cell r="F2011"/>
          <cell r="G2011"/>
          <cell r="H2011" t="str">
            <v>Butanedioic acid, (dimethoxyphosphinyl)-, dimethyl ester</v>
          </cell>
          <cell r="I2011" t="str">
            <v>Dimethyl (dimethoxyphoshinyl)succinate</v>
          </cell>
          <cell r="J2011"/>
          <cell r="K2011"/>
          <cell r="L2011"/>
          <cell r="M2011"/>
          <cell r="N2011"/>
          <cell r="O2011"/>
          <cell r="P2011"/>
          <cell r="Q2011"/>
          <cell r="R2011"/>
          <cell r="S2011"/>
          <cell r="T2011"/>
          <cell r="U2011"/>
          <cell r="V2011"/>
          <cell r="W2011"/>
          <cell r="X2011" t="str">
            <v>C8H15O7P</v>
          </cell>
        </row>
        <row r="2012">
          <cell r="B2012" t="str">
            <v>27902-24-5</v>
          </cell>
          <cell r="C2012" t="str">
            <v>27902-24-5</v>
          </cell>
          <cell r="D2012"/>
          <cell r="E2012"/>
          <cell r="F2012"/>
          <cell r="G2012"/>
          <cell r="H2012" t="str">
            <v>Glycerol diricinoleate</v>
          </cell>
          <cell r="I2012" t="str">
            <v>9-Octadecenoic acid, 12-hydroxy-, [R-(Z)], diester with 1,2,3-propanetriol</v>
          </cell>
          <cell r="J2012"/>
          <cell r="K2012"/>
          <cell r="L2012"/>
          <cell r="M2012"/>
          <cell r="N2012"/>
          <cell r="O2012"/>
          <cell r="P2012"/>
          <cell r="Q2012"/>
          <cell r="R2012"/>
          <cell r="S2012"/>
          <cell r="T2012"/>
          <cell r="U2012"/>
          <cell r="V2012"/>
          <cell r="W2012"/>
          <cell r="X2012" t="str">
            <v>C39H72O7</v>
          </cell>
        </row>
        <row r="2013">
          <cell r="B2013" t="str">
            <v>27955-94-8</v>
          </cell>
          <cell r="C2013" t="str">
            <v>27955-94-8</v>
          </cell>
          <cell r="D2013"/>
          <cell r="E2013">
            <v>0</v>
          </cell>
          <cell r="F2013"/>
          <cell r="G2013"/>
          <cell r="H2013" t="str">
            <v>1,1,1-Tris(4-hydroxyphenyl)ethane</v>
          </cell>
          <cell r="I2013" t="str">
            <v>4,4’,4’’-ethylidynetrisphenol</v>
          </cell>
          <cell r="J2013"/>
          <cell r="K2013"/>
          <cell r="L2013"/>
          <cell r="M2013"/>
          <cell r="N2013"/>
          <cell r="O2013"/>
          <cell r="P2013"/>
          <cell r="Q2013"/>
          <cell r="R2013"/>
          <cell r="S2013"/>
          <cell r="T2013"/>
          <cell r="U2013"/>
          <cell r="V2013"/>
          <cell r="W2013"/>
          <cell r="X2013" t="str">
            <v>C20H18O3</v>
          </cell>
        </row>
        <row r="2014">
          <cell r="B2014" t="str">
            <v>27987-25-3</v>
          </cell>
          <cell r="C2014" t="str">
            <v>27987-25-3</v>
          </cell>
          <cell r="D2014"/>
          <cell r="E2014"/>
          <cell r="F2014"/>
          <cell r="G2014"/>
          <cell r="H2014" t="str">
            <v>Phthalic acid, bis(methylcyclohexyl) ester</v>
          </cell>
          <cell r="I2014"/>
          <cell r="J2014"/>
          <cell r="K2014"/>
          <cell r="L2014"/>
          <cell r="M2014"/>
          <cell r="N2014"/>
          <cell r="O2014"/>
          <cell r="P2014"/>
          <cell r="Q2014"/>
          <cell r="R2014"/>
          <cell r="S2014"/>
          <cell r="T2014"/>
          <cell r="U2014"/>
          <cell r="V2014"/>
          <cell r="W2014"/>
          <cell r="X2014" t="str">
            <v>C22H30O4</v>
          </cell>
        </row>
        <row r="2015">
          <cell r="B2015" t="str">
            <v>280-57-9</v>
          </cell>
          <cell r="C2015" t="str">
            <v>280-57-9</v>
          </cell>
          <cell r="D2015"/>
          <cell r="E2015"/>
          <cell r="F2015"/>
          <cell r="G2015"/>
          <cell r="H2015" t="str">
            <v>Triethylenediamine</v>
          </cell>
          <cell r="I2015"/>
          <cell r="J2015"/>
          <cell r="K2015" t="str">
            <v>Swiss ordinance</v>
          </cell>
          <cell r="L2015"/>
          <cell r="M2015"/>
          <cell r="N2015"/>
          <cell r="O2015"/>
          <cell r="P2015"/>
          <cell r="Q2015"/>
          <cell r="R2015"/>
          <cell r="S2015"/>
          <cell r="T2015"/>
          <cell r="U2015"/>
          <cell r="V2015"/>
          <cell r="W2015"/>
          <cell r="X2015" t="str">
            <v>C6H12N2</v>
          </cell>
        </row>
        <row r="2016">
          <cell r="B2016" t="str">
            <v>2807-30-9</v>
          </cell>
          <cell r="C2016" t="str">
            <v>2807-30-9</v>
          </cell>
          <cell r="D2016"/>
          <cell r="E2016"/>
          <cell r="F2016"/>
          <cell r="G2016"/>
          <cell r="H2016" t="str">
            <v>Ethyleneglycol monopropyl ether</v>
          </cell>
          <cell r="I2016"/>
          <cell r="J2016"/>
          <cell r="K2016" t="str">
            <v>Swiss ordinance</v>
          </cell>
          <cell r="L2016"/>
          <cell r="M2016"/>
          <cell r="N2016"/>
          <cell r="O2016"/>
          <cell r="P2016"/>
          <cell r="Q2016"/>
          <cell r="R2016"/>
          <cell r="S2016"/>
          <cell r="T2016"/>
          <cell r="U2016"/>
          <cell r="V2016"/>
          <cell r="W2016"/>
          <cell r="X2016" t="str">
            <v>C5H12O2</v>
          </cell>
        </row>
        <row r="2017">
          <cell r="B2017" t="str">
            <v>2807-54-7</v>
          </cell>
          <cell r="C2017" t="str">
            <v>2807-54-7</v>
          </cell>
          <cell r="D2017"/>
          <cell r="E2017"/>
          <cell r="F2017"/>
          <cell r="G2017"/>
          <cell r="H2017" t="str">
            <v>Fumaric acid, diallyl ester</v>
          </cell>
          <cell r="I2017" t="str">
            <v>DIALLYL FUMARATE</v>
          </cell>
          <cell r="J2017"/>
          <cell r="K2017"/>
          <cell r="L2017"/>
          <cell r="M2017"/>
          <cell r="N2017"/>
          <cell r="O2017"/>
          <cell r="P2017"/>
          <cell r="Q2017"/>
          <cell r="R2017"/>
          <cell r="S2017"/>
          <cell r="T2017"/>
          <cell r="U2017"/>
          <cell r="V2017"/>
          <cell r="W2017"/>
          <cell r="X2017" t="str">
            <v>C10H12O4</v>
          </cell>
        </row>
        <row r="2018">
          <cell r="B2018" t="str">
            <v>28084-19-7</v>
          </cell>
          <cell r="C2018" t="str">
            <v>28084-19-7</v>
          </cell>
          <cell r="D2018"/>
          <cell r="E2018"/>
          <cell r="F2018"/>
          <cell r="G2018"/>
          <cell r="H2018" t="str">
            <v>Stearic acid, nonyl ester</v>
          </cell>
          <cell r="I2018"/>
          <cell r="J2018"/>
          <cell r="K2018"/>
          <cell r="L2018"/>
          <cell r="M2018"/>
          <cell r="N2018"/>
          <cell r="O2018"/>
          <cell r="P2018"/>
          <cell r="Q2018"/>
          <cell r="R2018"/>
          <cell r="S2018"/>
          <cell r="T2018"/>
          <cell r="U2018"/>
          <cell r="V2018"/>
          <cell r="W2018"/>
          <cell r="X2018" t="str">
            <v>C27H54O2</v>
          </cell>
        </row>
        <row r="2019">
          <cell r="B2019" t="str">
            <v>2809-21-4</v>
          </cell>
          <cell r="C2019" t="str">
            <v>2809-21-4</v>
          </cell>
          <cell r="D2019"/>
          <cell r="E2019"/>
          <cell r="F2019"/>
          <cell r="G2019"/>
          <cell r="H2019" t="str">
            <v>Phosphonic acid, P,P'-(1-hydroxyethylidene)bis-
Phosphonic acid, (1-hydroxyethylidine)bis-</v>
          </cell>
          <cell r="I2019" t="str">
            <v>1-HYDROXYETHYLIDENE-1,1-DIPHOSPHONIC ACID
1-Hydroxyethylene-(1,1-diphosphonic acid); etidronic acid
1-Hydroxyethane-1,1-diphosphonic acid</v>
          </cell>
          <cell r="J2019"/>
          <cell r="K2019"/>
          <cell r="L2019"/>
          <cell r="M2019"/>
          <cell r="N2019"/>
          <cell r="O2019"/>
          <cell r="P2019"/>
          <cell r="Q2019"/>
          <cell r="R2019"/>
          <cell r="S2019"/>
          <cell r="T2019"/>
          <cell r="U2019"/>
          <cell r="V2019"/>
          <cell r="W2019"/>
          <cell r="X2019" t="str">
            <v>C2H8O7P2</v>
          </cell>
        </row>
        <row r="2020">
          <cell r="B2020" t="str">
            <v>28106-30-1</v>
          </cell>
          <cell r="C2020" t="str">
            <v>28106-30-1</v>
          </cell>
          <cell r="D2020"/>
          <cell r="E2020"/>
          <cell r="F2020"/>
          <cell r="G2020"/>
          <cell r="H2020" t="str">
            <v>Benzene, ethenylethyl</v>
          </cell>
          <cell r="I2020" t="str">
            <v>Ethylstyrene</v>
          </cell>
          <cell r="J2020"/>
          <cell r="K2020"/>
          <cell r="L2020"/>
          <cell r="M2020"/>
          <cell r="N2020"/>
          <cell r="O2020"/>
          <cell r="P2020"/>
          <cell r="Q2020"/>
          <cell r="R2020"/>
          <cell r="S2020"/>
          <cell r="T2020"/>
          <cell r="U2020"/>
          <cell r="V2020"/>
          <cell r="W2020"/>
          <cell r="X2020" t="str">
            <v>C10H12</v>
          </cell>
        </row>
        <row r="2021">
          <cell r="B2021" t="str">
            <v>2814-77-9</v>
          </cell>
          <cell r="C2021" t="str">
            <v>2814-77-9</v>
          </cell>
          <cell r="D2021"/>
          <cell r="E2021"/>
          <cell r="F2021"/>
          <cell r="G2021"/>
          <cell r="H2021" t="str">
            <v>Pigment Red 4
C.I. Pigment Red 4</v>
          </cell>
          <cell r="I2021"/>
          <cell r="J2021"/>
          <cell r="K2021"/>
          <cell r="L2021"/>
          <cell r="M2021"/>
          <cell r="N2021"/>
          <cell r="O2021"/>
          <cell r="P2021"/>
          <cell r="Q2021"/>
          <cell r="R2021"/>
          <cell r="S2021"/>
          <cell r="T2021"/>
          <cell r="U2021"/>
          <cell r="V2021"/>
          <cell r="W2021"/>
          <cell r="X2021" t="str">
            <v>C16H10ClN3O3</v>
          </cell>
        </row>
        <row r="2022">
          <cell r="B2022" t="str">
            <v>28159-98-0</v>
          </cell>
          <cell r="C2022" t="str">
            <v>28159-98-0</v>
          </cell>
          <cell r="D2022"/>
          <cell r="E2022">
            <v>0</v>
          </cell>
          <cell r="F2022"/>
          <cell r="G2022"/>
          <cell r="H2022" t="str">
            <v>1,3,5-Triazine-2,4-diamine, N-cyclopropyl-N'-(1,1-dimethylethyl)-6-(methylthio)-</v>
          </cell>
          <cell r="I2022" t="str">
            <v>N'-tert-butyl-N-cyclopropyl-6-(methylthio)-1,3,5-triazine-2,4-</v>
          </cell>
          <cell r="J2022"/>
          <cell r="K2022"/>
          <cell r="L2022"/>
          <cell r="M2022"/>
          <cell r="N2022"/>
          <cell r="O2022"/>
          <cell r="P2022"/>
          <cell r="Q2022"/>
          <cell r="R2022"/>
          <cell r="S2022"/>
          <cell r="T2022"/>
          <cell r="U2022"/>
          <cell r="V2022"/>
          <cell r="W2022"/>
          <cell r="X2022" t="str">
            <v>C11H19N5S</v>
          </cell>
        </row>
        <row r="2023">
          <cell r="B2023" t="str">
            <v>28290-79-1</v>
          </cell>
          <cell r="C2023" t="str">
            <v>28290-79-1</v>
          </cell>
          <cell r="D2023"/>
          <cell r="E2023"/>
          <cell r="F2023"/>
          <cell r="G2023"/>
          <cell r="H2023" t="str">
            <v>Linolenic acid</v>
          </cell>
          <cell r="I2023" t="str">
            <v>9,12,15-Octadecatrienoic acid, (E,E,E)-
Linolenelaidic acid</v>
          </cell>
          <cell r="J2023"/>
          <cell r="K2023"/>
          <cell r="L2023"/>
          <cell r="M2023"/>
          <cell r="N2023"/>
          <cell r="O2023"/>
          <cell r="P2023"/>
          <cell r="Q2023"/>
          <cell r="R2023"/>
          <cell r="S2023"/>
          <cell r="T2023"/>
          <cell r="U2023"/>
          <cell r="V2023"/>
          <cell r="W2023"/>
          <cell r="X2023" t="str">
            <v>C18H30O2</v>
          </cell>
        </row>
        <row r="2024">
          <cell r="B2024" t="str">
            <v>28299-29-8</v>
          </cell>
          <cell r="C2024" t="str">
            <v>28299-29-8</v>
          </cell>
          <cell r="D2024"/>
          <cell r="E2024"/>
          <cell r="F2024"/>
          <cell r="G2024"/>
          <cell r="H2024" t="str">
            <v>Butanedioic acid, octadecenyl</v>
          </cell>
          <cell r="I2024" t="str">
            <v>Octadecenyl succinic acid</v>
          </cell>
          <cell r="J2024"/>
          <cell r="K2024"/>
          <cell r="L2024"/>
          <cell r="M2024"/>
          <cell r="N2024"/>
          <cell r="O2024"/>
          <cell r="P2024"/>
          <cell r="Q2024"/>
          <cell r="R2024"/>
          <cell r="S2024"/>
          <cell r="T2024"/>
          <cell r="U2024"/>
          <cell r="V2024"/>
          <cell r="W2024"/>
          <cell r="X2024" t="str">
            <v>C22H40O4</v>
          </cell>
        </row>
        <row r="2025">
          <cell r="B2025" t="str">
            <v>2832-19-1</v>
          </cell>
          <cell r="C2025" t="str">
            <v>2832-19-1</v>
          </cell>
          <cell r="D2025"/>
          <cell r="E2025">
            <v>0</v>
          </cell>
          <cell r="F2025"/>
          <cell r="G2025"/>
          <cell r="H2025" t="str">
            <v>Acetamide, 2-chloro-N-(hydroxymethyl)-</v>
          </cell>
          <cell r="I2025"/>
          <cell r="J2025"/>
          <cell r="K2025" t="str">
            <v>Swiss ordinance</v>
          </cell>
          <cell r="L2025"/>
          <cell r="M2025"/>
          <cell r="N2025"/>
          <cell r="O2025"/>
          <cell r="P2025"/>
          <cell r="Q2025"/>
          <cell r="R2025"/>
          <cell r="S2025"/>
          <cell r="T2025"/>
          <cell r="U2025"/>
          <cell r="V2025"/>
          <cell r="W2025"/>
          <cell r="X2025" t="str">
            <v>C3H6ClNO2</v>
          </cell>
        </row>
        <row r="2026">
          <cell r="B2026" t="str">
            <v>2832-40-8</v>
          </cell>
          <cell r="C2026" t="str">
            <v>2832-40-8</v>
          </cell>
          <cell r="D2026"/>
          <cell r="E2026"/>
          <cell r="F2026"/>
          <cell r="G2026"/>
          <cell r="H2026" t="str">
            <v>Disperse Yellow 3
C.I. Disperse Yellow 3</v>
          </cell>
          <cell r="I2026"/>
          <cell r="J2026"/>
          <cell r="K2026"/>
          <cell r="L2026"/>
          <cell r="M2026"/>
          <cell r="N2026"/>
          <cell r="O2026"/>
          <cell r="P2026"/>
          <cell r="Q2026"/>
          <cell r="R2026"/>
          <cell r="S2026"/>
          <cell r="T2026"/>
          <cell r="U2026"/>
          <cell r="V2026"/>
          <cell r="W2026"/>
          <cell r="X2026" t="str">
            <v>C15H15N3O2</v>
          </cell>
        </row>
        <row r="2027">
          <cell r="B2027" t="str">
            <v>28336-57-4</v>
          </cell>
          <cell r="C2027" t="str">
            <v>28336-57-4</v>
          </cell>
          <cell r="D2027"/>
          <cell r="E2027"/>
          <cell r="F2027"/>
          <cell r="G2027"/>
          <cell r="H2027" t="str">
            <v xml:space="preserve">Cyclohexane, 1,3,5-triphenyl </v>
          </cell>
          <cell r="I2027" t="str">
            <v xml:space="preserve">1,3,5-Triphenyl cyclohexane </v>
          </cell>
          <cell r="J2027"/>
          <cell r="K2027"/>
          <cell r="L2027"/>
          <cell r="M2027"/>
          <cell r="N2027"/>
          <cell r="O2027"/>
          <cell r="P2027"/>
          <cell r="Q2027"/>
          <cell r="R2027"/>
          <cell r="S2027"/>
          <cell r="T2027"/>
          <cell r="U2027"/>
          <cell r="V2027"/>
          <cell r="W2027"/>
          <cell r="X2027" t="str">
            <v>C24H24</v>
          </cell>
        </row>
        <row r="2028">
          <cell r="B2028" t="str">
            <v>2836-32-0</v>
          </cell>
          <cell r="C2028" t="str">
            <v>2836-32-0</v>
          </cell>
          <cell r="D2028"/>
          <cell r="E2028">
            <v>0</v>
          </cell>
          <cell r="F2028"/>
          <cell r="G2028"/>
          <cell r="H2028" t="str">
            <v>Acetic acid, hydroxy-, monosodium salt</v>
          </cell>
          <cell r="I2028" t="str">
            <v>Sodium glycolate</v>
          </cell>
          <cell r="J2028"/>
          <cell r="K2028"/>
          <cell r="L2028"/>
          <cell r="M2028"/>
          <cell r="N2028"/>
          <cell r="O2028"/>
          <cell r="P2028"/>
          <cell r="Q2028"/>
          <cell r="R2028"/>
          <cell r="S2028"/>
          <cell r="T2028"/>
          <cell r="U2028"/>
          <cell r="V2028"/>
          <cell r="W2028"/>
          <cell r="X2028" t="str">
            <v>C2H3NaO3</v>
          </cell>
        </row>
        <row r="2029">
          <cell r="B2029" t="str">
            <v>28397-10-6</v>
          </cell>
          <cell r="C2029" t="str">
            <v>28397-10-6</v>
          </cell>
          <cell r="D2029"/>
          <cell r="E2029"/>
          <cell r="F2029"/>
          <cell r="G2029"/>
          <cell r="H2029" t="str">
            <v>Triethyleneglycol monooctanoate</v>
          </cell>
          <cell r="I2029" t="str">
            <v xml:space="preserve">Triethylene glycol monocaprylate
</v>
          </cell>
          <cell r="J2029"/>
          <cell r="K2029"/>
          <cell r="L2029"/>
          <cell r="M2029"/>
          <cell r="N2029"/>
          <cell r="O2029"/>
          <cell r="P2029"/>
          <cell r="Q2029"/>
          <cell r="R2029"/>
          <cell r="S2029"/>
          <cell r="T2029"/>
          <cell r="U2029"/>
          <cell r="V2029"/>
          <cell r="W2029"/>
          <cell r="X2029" t="str">
            <v>C14H28O5</v>
          </cell>
        </row>
        <row r="2030">
          <cell r="B2030" t="str">
            <v>2842-38-8</v>
          </cell>
          <cell r="C2030" t="str">
            <v>2842-38-8</v>
          </cell>
          <cell r="D2030"/>
          <cell r="E2030">
            <v>0</v>
          </cell>
          <cell r="F2030"/>
          <cell r="G2030"/>
          <cell r="H2030" t="str">
            <v>2-(Cyclohexylamino)ethanol</v>
          </cell>
          <cell r="I2030"/>
          <cell r="J2030"/>
          <cell r="K2030"/>
          <cell r="L2030"/>
          <cell r="M2030"/>
          <cell r="N2030"/>
          <cell r="O2030"/>
          <cell r="P2030"/>
          <cell r="Q2030"/>
          <cell r="R2030"/>
          <cell r="S2030"/>
          <cell r="T2030"/>
          <cell r="U2030"/>
          <cell r="V2030"/>
          <cell r="W2030"/>
          <cell r="X2030" t="str">
            <v>C8H17NO</v>
          </cell>
        </row>
        <row r="2031">
          <cell r="B2031" t="str">
            <v>28471-16-1</v>
          </cell>
          <cell r="C2031" t="str">
            <v>28471-16-1</v>
          </cell>
          <cell r="D2031"/>
          <cell r="E2031"/>
          <cell r="F2031"/>
          <cell r="G2031"/>
          <cell r="H2031" t="str">
            <v>Phenol, tributyl-</v>
          </cell>
          <cell r="I2031"/>
          <cell r="J2031"/>
          <cell r="K2031" t="str">
            <v>Swiss ordinance</v>
          </cell>
          <cell r="L2031"/>
          <cell r="M2031"/>
          <cell r="N2031"/>
          <cell r="O2031"/>
          <cell r="P2031"/>
          <cell r="Q2031"/>
          <cell r="R2031"/>
          <cell r="S2031"/>
          <cell r="T2031"/>
          <cell r="U2031"/>
          <cell r="V2031"/>
          <cell r="W2031"/>
          <cell r="X2031" t="str">
            <v>C18H30O</v>
          </cell>
        </row>
        <row r="2032">
          <cell r="B2032" t="str">
            <v>28510-23-8</v>
          </cell>
          <cell r="C2032" t="str">
            <v>28510-23-8</v>
          </cell>
          <cell r="D2032"/>
          <cell r="E2032">
            <v>0</v>
          </cell>
          <cell r="F2032"/>
          <cell r="G2032"/>
          <cell r="H2032" t="str">
            <v>2,2-Dimethyl-1,3-propanediol di(2-ethyl hexanoate)</v>
          </cell>
          <cell r="I2032" t="str">
            <v>2,2-Dimethyl-1,3-propanediol di(2-ethyl hexanoate)
Neopentyl glycol di(2-ethyl hexanoate)
neopentyl glycol, diester with 2-​ethylhexanoic acid ( 14 -​ 34 %)</v>
          </cell>
          <cell r="J2032"/>
          <cell r="K2032"/>
          <cell r="L2032"/>
          <cell r="M2032"/>
          <cell r="N2032"/>
          <cell r="O2032"/>
          <cell r="P2032"/>
          <cell r="Q2032"/>
          <cell r="R2032"/>
          <cell r="S2032"/>
          <cell r="T2032"/>
          <cell r="U2032"/>
          <cell r="V2032"/>
          <cell r="W2032"/>
          <cell r="X2032" t="str">
            <v>C21H40O4</v>
          </cell>
        </row>
        <row r="2033">
          <cell r="B2033" t="str">
            <v>2855-13-2</v>
          </cell>
          <cell r="C2033" t="str">
            <v>2855-13-2</v>
          </cell>
          <cell r="D2033"/>
          <cell r="E2033">
            <v>0</v>
          </cell>
          <cell r="F2033"/>
          <cell r="G2033"/>
          <cell r="H2033" t="str">
            <v>1-Amino-3-Aminoethyl-3,5,5-trimethylcyclohexane
Isophorone diamine</v>
          </cell>
          <cell r="I2033" t="str">
            <v>Cyclohexanemethanamine, 5-amino-1,3,3-trimethyl-
1-Amino-3-aminomethyl-3,5,5-trimethylcyclohexane
3-aminomethyl-3,5,5-trimethylcyclohexylamine</v>
          </cell>
          <cell r="J2033"/>
          <cell r="K2033"/>
          <cell r="L2033"/>
          <cell r="M2033"/>
          <cell r="N2033"/>
          <cell r="O2033"/>
          <cell r="P2033"/>
          <cell r="Q2033"/>
          <cell r="R2033"/>
          <cell r="S2033"/>
          <cell r="T2033"/>
          <cell r="U2033"/>
          <cell r="V2033"/>
          <cell r="W2033"/>
          <cell r="X2033" t="str">
            <v>C10H22N2</v>
          </cell>
        </row>
        <row r="2034">
          <cell r="B2034" t="str">
            <v>28553-12-0</v>
          </cell>
          <cell r="C2034" t="str">
            <v>28553-12-0</v>
          </cell>
          <cell r="D2034"/>
          <cell r="E2034"/>
          <cell r="F2034"/>
          <cell r="G2034"/>
          <cell r="H2034" t="str">
            <v>Phthalic acid, diisononyl ester</v>
          </cell>
          <cell r="I2034" t="str">
            <v>DIISONONYL PHTHALATE
DINP</v>
          </cell>
          <cell r="J2034" t="str">
            <v>DINP</v>
          </cell>
          <cell r="K2034" t="str">
            <v>Plasticizers</v>
          </cell>
          <cell r="L2034"/>
          <cell r="M2034"/>
          <cell r="N2034"/>
          <cell r="O2034"/>
          <cell r="P2034"/>
          <cell r="Q2034"/>
          <cell r="R2034"/>
          <cell r="S2034"/>
          <cell r="T2034"/>
          <cell r="U2034">
            <v>948</v>
          </cell>
          <cell r="V2034"/>
          <cell r="W2034"/>
          <cell r="X2034" t="str">
            <v>C26H42O4</v>
          </cell>
        </row>
        <row r="2035">
          <cell r="B2035" t="str">
            <v>286-20-4</v>
          </cell>
          <cell r="C2035" t="str">
            <v>286-20-4</v>
          </cell>
          <cell r="D2035"/>
          <cell r="E2035">
            <v>0</v>
          </cell>
          <cell r="F2035"/>
          <cell r="G2035"/>
          <cell r="H2035" t="str">
            <v>7-Oxabicyclo[4.1.0]heptane</v>
          </cell>
          <cell r="I2035"/>
          <cell r="J2035"/>
          <cell r="K2035"/>
          <cell r="L2035"/>
          <cell r="M2035"/>
          <cell r="N2035"/>
          <cell r="O2035"/>
          <cell r="P2035"/>
          <cell r="Q2035"/>
          <cell r="R2035"/>
          <cell r="S2035"/>
          <cell r="T2035"/>
          <cell r="U2035"/>
          <cell r="V2035"/>
          <cell r="W2035"/>
          <cell r="X2035" t="str">
            <v>C6H10O</v>
          </cell>
        </row>
        <row r="2036">
          <cell r="B2036" t="str">
            <v>28631-63-2</v>
          </cell>
          <cell r="C2036" t="str">
            <v>28631-63-2</v>
          </cell>
          <cell r="D2036"/>
          <cell r="E2036"/>
          <cell r="F2036"/>
          <cell r="G2036"/>
          <cell r="H2036" t="str">
            <v>Cumenesulfonic acid</v>
          </cell>
          <cell r="I2036"/>
          <cell r="J2036"/>
          <cell r="K2036" t="str">
            <v>Swiss ordinance</v>
          </cell>
          <cell r="L2036"/>
          <cell r="M2036"/>
          <cell r="N2036"/>
          <cell r="O2036"/>
          <cell r="P2036"/>
          <cell r="Q2036"/>
          <cell r="R2036"/>
          <cell r="S2036"/>
          <cell r="T2036"/>
          <cell r="U2036"/>
          <cell r="V2036"/>
          <cell r="W2036"/>
          <cell r="X2036" t="str">
            <v>C9H12O3S</v>
          </cell>
        </row>
        <row r="2037">
          <cell r="B2037" t="str">
            <v>2867-47-2</v>
          </cell>
          <cell r="C2037" t="str">
            <v>2867-47-2</v>
          </cell>
          <cell r="D2037"/>
          <cell r="E2037"/>
          <cell r="F2037"/>
          <cell r="G2037"/>
          <cell r="H2037" t="str">
            <v>Methacrylic acid, 2-(dimethylamino)ethyl ester</v>
          </cell>
          <cell r="I2037" t="str">
            <v>DIMETHYLAMINOETHYL METHACRYLATE
Methacrylic acid, 2-(dimethylamino)ethyl ester
2-Propenoic acid, 2-methyl-, 2-(dimethylamino)ethyl ester</v>
          </cell>
          <cell r="J2037"/>
          <cell r="K2037"/>
          <cell r="L2037"/>
          <cell r="M2037"/>
          <cell r="N2037"/>
          <cell r="O2037"/>
          <cell r="P2037"/>
          <cell r="Q2037"/>
          <cell r="R2037"/>
          <cell r="S2037"/>
          <cell r="T2037"/>
          <cell r="U2037"/>
          <cell r="V2037"/>
          <cell r="W2037"/>
          <cell r="X2037" t="str">
            <v>C8H15NO2</v>
          </cell>
        </row>
        <row r="2038">
          <cell r="B2038" t="str">
            <v>2867-48-3</v>
          </cell>
          <cell r="C2038" t="str">
            <v>2867-48-3</v>
          </cell>
          <cell r="D2038"/>
          <cell r="E2038"/>
          <cell r="F2038"/>
          <cell r="G2038"/>
          <cell r="H2038" t="str">
            <v>N-Vinyl-N-methylformamide</v>
          </cell>
          <cell r="I2038"/>
          <cell r="J2038"/>
          <cell r="K2038"/>
          <cell r="L2038"/>
          <cell r="M2038"/>
          <cell r="N2038"/>
          <cell r="O2038"/>
          <cell r="P2038"/>
          <cell r="Q2038"/>
          <cell r="R2038"/>
          <cell r="S2038"/>
          <cell r="T2038"/>
          <cell r="U2038"/>
          <cell r="V2038"/>
          <cell r="W2038"/>
          <cell r="X2038" t="str">
            <v>C4H7NO</v>
          </cell>
        </row>
        <row r="2039">
          <cell r="B2039" t="str">
            <v>28675-80-1</v>
          </cell>
          <cell r="C2039" t="str">
            <v>28675-80-1</v>
          </cell>
          <cell r="D2039"/>
          <cell r="E2039"/>
          <cell r="F2039"/>
          <cell r="G2039"/>
          <cell r="H2039" t="str">
            <v>Methacrylic acid, isooctyl ester</v>
          </cell>
          <cell r="I2039" t="str">
            <v>Isooctyl methacrylate</v>
          </cell>
          <cell r="J2039"/>
          <cell r="K2039"/>
          <cell r="L2039"/>
          <cell r="M2039"/>
          <cell r="N2039"/>
          <cell r="O2039"/>
          <cell r="P2039"/>
          <cell r="Q2039"/>
          <cell r="R2039"/>
          <cell r="S2039"/>
          <cell r="T2039"/>
          <cell r="U2039"/>
          <cell r="V2039"/>
          <cell r="W2039"/>
          <cell r="X2039" t="str">
            <v>C12H22O2</v>
          </cell>
        </row>
        <row r="2040">
          <cell r="B2040" t="str">
            <v>28679-16-5</v>
          </cell>
          <cell r="C2040" t="str">
            <v>28679-16-5</v>
          </cell>
          <cell r="D2040"/>
          <cell r="E2040"/>
          <cell r="F2040"/>
          <cell r="G2040"/>
          <cell r="H2040" t="str">
            <v>Mixture of (40% w/w) 2,2,4-trimethylhexane-1,6-diisocyanate and (60% w/w) 2,4,4-trimethylhexane-1,6-diisocyanate</v>
          </cell>
          <cell r="I2040"/>
          <cell r="J2040"/>
          <cell r="K2040"/>
          <cell r="L2040"/>
          <cell r="M2040"/>
          <cell r="N2040"/>
          <cell r="O2040"/>
          <cell r="P2040"/>
          <cell r="Q2040"/>
          <cell r="R2040"/>
          <cell r="S2040"/>
          <cell r="T2040"/>
          <cell r="U2040"/>
          <cell r="V2040"/>
          <cell r="W2040"/>
          <cell r="X2040" t="str">
            <v>C11H18N2O2</v>
          </cell>
        </row>
        <row r="2041">
          <cell r="B2041" t="str">
            <v>28693-00-7</v>
          </cell>
          <cell r="C2041" t="str">
            <v>28693-00-7</v>
          </cell>
          <cell r="D2041"/>
          <cell r="E2041"/>
          <cell r="F2041"/>
          <cell r="G2041"/>
          <cell r="H2041" t="str">
            <v>Monochloroacetic acid, ester with 5-(hydroxymethyl)bicyclo-[2.2.1]-hept-2-ene</v>
          </cell>
          <cell r="I2041"/>
          <cell r="J2041"/>
          <cell r="K2041"/>
          <cell r="L2041"/>
          <cell r="M2041"/>
          <cell r="N2041"/>
          <cell r="O2041"/>
          <cell r="P2041"/>
          <cell r="Q2041"/>
          <cell r="R2041"/>
          <cell r="S2041"/>
          <cell r="T2041"/>
          <cell r="U2041"/>
          <cell r="V2041"/>
          <cell r="W2041"/>
          <cell r="X2041" t="str">
            <v>C10H13ClO2</v>
          </cell>
        </row>
        <row r="2042">
          <cell r="B2042" t="str">
            <v>2869-34-3</v>
          </cell>
          <cell r="C2042" t="str">
            <v>2869-34-3</v>
          </cell>
          <cell r="D2042"/>
          <cell r="E2042">
            <v>0</v>
          </cell>
          <cell r="F2042"/>
          <cell r="G2042"/>
          <cell r="H2042" t="str">
            <v>1-Tridecanamine</v>
          </cell>
          <cell r="I2042"/>
          <cell r="J2042"/>
          <cell r="K2042"/>
          <cell r="L2042"/>
          <cell r="M2042"/>
          <cell r="N2042"/>
          <cell r="O2042"/>
          <cell r="P2042"/>
          <cell r="Q2042"/>
          <cell r="R2042"/>
          <cell r="S2042"/>
          <cell r="T2042"/>
          <cell r="U2042"/>
          <cell r="V2042"/>
          <cell r="W2042"/>
          <cell r="X2042" t="str">
            <v>C13H29N</v>
          </cell>
        </row>
        <row r="2043">
          <cell r="B2043" t="str">
            <v>28706-25-4</v>
          </cell>
          <cell r="C2043" t="str">
            <v>28706-25-4</v>
          </cell>
          <cell r="D2043"/>
          <cell r="E2043">
            <v>0</v>
          </cell>
          <cell r="F2043"/>
          <cell r="G2043"/>
          <cell r="H2043" t="str">
            <v>2-Naphthalenesulfonic acid, 7,7'-(carbonyldiimino)bis[4-hydroxy-3-[(6-sulfo-2-naphthalenyl)azo]-, tetrasodium salt</v>
          </cell>
          <cell r="I2043"/>
          <cell r="J2043"/>
          <cell r="K2043"/>
          <cell r="L2043"/>
          <cell r="M2043"/>
          <cell r="N2043"/>
          <cell r="O2043"/>
          <cell r="P2043"/>
          <cell r="Q2043"/>
          <cell r="R2043"/>
          <cell r="S2043"/>
          <cell r="T2043"/>
          <cell r="U2043"/>
          <cell r="V2043"/>
          <cell r="W2043"/>
          <cell r="X2043" t="str">
            <v>C41H24N6Na4O15S4</v>
          </cell>
        </row>
        <row r="2044">
          <cell r="B2044" t="str">
            <v>2873-97-4</v>
          </cell>
          <cell r="C2044" t="str">
            <v>2873-97-4</v>
          </cell>
          <cell r="D2044"/>
          <cell r="E2044"/>
          <cell r="F2044"/>
          <cell r="G2044"/>
          <cell r="H2044" t="str">
            <v>Diacetone arylamide
2-Propenamide, N-(1,1-dimethyl-3-oxobutyl)-</v>
          </cell>
          <cell r="I2044" t="str">
            <v>DIACETONE ACRYLAMIDE</v>
          </cell>
          <cell r="J2044"/>
          <cell r="K2044"/>
          <cell r="L2044"/>
          <cell r="M2044"/>
          <cell r="N2044"/>
          <cell r="O2044"/>
          <cell r="P2044"/>
          <cell r="Q2044"/>
          <cell r="R2044"/>
          <cell r="S2044"/>
          <cell r="T2044"/>
          <cell r="U2044"/>
          <cell r="V2044"/>
          <cell r="W2044"/>
          <cell r="X2044" t="str">
            <v>C9H15NO2</v>
          </cell>
        </row>
        <row r="2045">
          <cell r="B2045" t="str">
            <v>28777-98-2</v>
          </cell>
          <cell r="C2045" t="str">
            <v>28777-98-2</v>
          </cell>
          <cell r="D2045"/>
          <cell r="E2045"/>
          <cell r="F2045"/>
          <cell r="G2045"/>
          <cell r="H2045" t="str">
            <v>Succinic anhydride, octadecenyl-
2,5-Furandione, dihydro-3-(octadecenyl)-</v>
          </cell>
          <cell r="I2045" t="str">
            <v>Stearyl succinic anhydride # Alkenyl succinnic anhydride # Octadecenyl succinnic anhydride</v>
          </cell>
          <cell r="J2045"/>
          <cell r="K2045"/>
          <cell r="L2045"/>
          <cell r="M2045"/>
          <cell r="N2045"/>
          <cell r="O2045"/>
          <cell r="P2045"/>
          <cell r="Q2045"/>
          <cell r="R2045"/>
          <cell r="S2045"/>
          <cell r="T2045"/>
          <cell r="U2045"/>
          <cell r="V2045"/>
          <cell r="W2045"/>
          <cell r="X2045" t="str">
            <v>C22H38O3</v>
          </cell>
        </row>
        <row r="2046">
          <cell r="B2046" t="str">
            <v>28785-06-0</v>
          </cell>
          <cell r="C2046" t="str">
            <v>28785-06-0</v>
          </cell>
          <cell r="D2046"/>
          <cell r="E2046"/>
          <cell r="F2046"/>
          <cell r="G2046"/>
          <cell r="H2046" t="str">
            <v>Benzaldehyde, 4-propyl</v>
          </cell>
          <cell r="I2046" t="str">
            <v>4-Propyl benzaldehyde</v>
          </cell>
          <cell r="J2046"/>
          <cell r="K2046"/>
          <cell r="L2046"/>
          <cell r="M2046"/>
          <cell r="N2046"/>
          <cell r="O2046"/>
          <cell r="P2046"/>
          <cell r="Q2046"/>
          <cell r="R2046"/>
          <cell r="S2046"/>
          <cell r="T2046"/>
          <cell r="U2046"/>
          <cell r="V2046"/>
          <cell r="W2046"/>
          <cell r="X2046" t="str">
            <v>C10H12O</v>
          </cell>
        </row>
        <row r="2047">
          <cell r="B2047" t="str">
            <v>287-92-3</v>
          </cell>
          <cell r="C2047" t="str">
            <v>287-92-3</v>
          </cell>
          <cell r="D2047"/>
          <cell r="E2047"/>
          <cell r="F2047"/>
          <cell r="G2047"/>
          <cell r="H2047" t="str">
            <v>Cyclopentane</v>
          </cell>
          <cell r="I2047"/>
          <cell r="J2047"/>
          <cell r="K2047"/>
          <cell r="L2047"/>
          <cell r="M2047"/>
          <cell r="N2047"/>
          <cell r="O2047"/>
          <cell r="P2047"/>
          <cell r="Q2047"/>
          <cell r="R2047"/>
          <cell r="S2047"/>
          <cell r="T2047"/>
          <cell r="U2047"/>
          <cell r="V2047"/>
          <cell r="W2047"/>
          <cell r="X2047" t="str">
            <v>C5H10</v>
          </cell>
        </row>
        <row r="2048">
          <cell r="B2048" t="str">
            <v>28801-69-6</v>
          </cell>
          <cell r="C2048" t="str">
            <v>28801-69-6</v>
          </cell>
          <cell r="D2048"/>
          <cell r="E2048"/>
          <cell r="F2048"/>
          <cell r="G2048"/>
          <cell r="H2048" t="str">
            <v>TRIBUTYLTIN NEODECANOATE</v>
          </cell>
          <cell r="I2048"/>
          <cell r="J2048"/>
          <cell r="K2048"/>
          <cell r="L2048"/>
          <cell r="M2048"/>
          <cell r="N2048"/>
          <cell r="O2048"/>
          <cell r="P2048"/>
          <cell r="Q2048"/>
          <cell r="R2048"/>
          <cell r="S2048"/>
          <cell r="T2048"/>
          <cell r="U2048"/>
          <cell r="V2048"/>
          <cell r="W2048"/>
          <cell r="X2048" t="str">
            <v>C22H46O2Sn</v>
          </cell>
        </row>
        <row r="2049">
          <cell r="B2049" t="str">
            <v>28801-70-9</v>
          </cell>
          <cell r="C2049" t="str">
            <v>28801-70-9</v>
          </cell>
          <cell r="D2049"/>
          <cell r="E2049"/>
          <cell r="F2049"/>
          <cell r="G2049"/>
          <cell r="H2049" t="str">
            <v>Succinic acid, diisodecyl ester</v>
          </cell>
          <cell r="I2049"/>
          <cell r="J2049"/>
          <cell r="K2049"/>
          <cell r="L2049"/>
          <cell r="M2049"/>
          <cell r="N2049"/>
          <cell r="O2049"/>
          <cell r="P2049"/>
          <cell r="Q2049"/>
          <cell r="R2049"/>
          <cell r="S2049"/>
          <cell r="T2049"/>
          <cell r="U2049"/>
          <cell r="V2049"/>
          <cell r="W2049"/>
          <cell r="X2049" t="str">
            <v>C24H46O4</v>
          </cell>
        </row>
        <row r="2050">
          <cell r="B2050" t="str">
            <v>28804-46-8</v>
          </cell>
          <cell r="C2050" t="str">
            <v>28804-46-8</v>
          </cell>
          <cell r="D2050"/>
          <cell r="E2050"/>
          <cell r="F2050"/>
          <cell r="G2050"/>
          <cell r="H2050" t="str">
            <v>Dichloro-2,2-paracyclophane</v>
          </cell>
          <cell r="I2050" t="str">
            <v>Chloro-p-xylylene cyclic dimer
Dichloro-di-p-xylylene</v>
          </cell>
          <cell r="J2050"/>
          <cell r="K2050"/>
          <cell r="L2050"/>
          <cell r="M2050"/>
          <cell r="N2050"/>
          <cell r="O2050"/>
          <cell r="P2050"/>
          <cell r="Q2050"/>
          <cell r="R2050"/>
          <cell r="S2050"/>
          <cell r="T2050"/>
          <cell r="U2050"/>
          <cell r="V2050"/>
          <cell r="W2050"/>
          <cell r="X2050" t="str">
            <v>C16H14Cl2</v>
          </cell>
        </row>
        <row r="2051">
          <cell r="B2051" t="str">
            <v>28804-47-9</v>
          </cell>
          <cell r="C2051" t="str">
            <v>28804-47-9</v>
          </cell>
          <cell r="D2051"/>
          <cell r="E2051"/>
          <cell r="F2051"/>
          <cell r="G2051"/>
          <cell r="H2051" t="str">
            <v>Benzenesulfonic acid, methyl-, methyl ester</v>
          </cell>
          <cell r="I2051"/>
          <cell r="J2051"/>
          <cell r="K2051"/>
          <cell r="L2051"/>
          <cell r="M2051"/>
          <cell r="N2051"/>
          <cell r="O2051"/>
          <cell r="P2051"/>
          <cell r="Q2051"/>
          <cell r="R2051"/>
          <cell r="S2051"/>
          <cell r="T2051"/>
          <cell r="U2051"/>
          <cell r="V2051"/>
          <cell r="W2051"/>
          <cell r="X2051" t="str">
            <v>C8H10O3S</v>
          </cell>
        </row>
        <row r="2052">
          <cell r="B2052" t="str">
            <v>28805-58-5</v>
          </cell>
          <cell r="C2052" t="str">
            <v>28805-58-5</v>
          </cell>
          <cell r="D2052"/>
          <cell r="E2052"/>
          <cell r="F2052"/>
          <cell r="G2052"/>
          <cell r="H2052" t="str">
            <v>Butanedioic acid, octenyl-</v>
          </cell>
          <cell r="I2052" t="str">
            <v>Octenyl succinic acid</v>
          </cell>
          <cell r="J2052"/>
          <cell r="K2052"/>
          <cell r="L2052"/>
          <cell r="M2052"/>
          <cell r="N2052"/>
          <cell r="O2052"/>
          <cell r="P2052"/>
          <cell r="Q2052"/>
          <cell r="R2052"/>
          <cell r="S2052"/>
          <cell r="T2052"/>
          <cell r="U2052"/>
          <cell r="V2052"/>
          <cell r="W2052"/>
          <cell r="X2052" t="str">
            <v>C12H20O4</v>
          </cell>
        </row>
        <row r="2053">
          <cell r="B2053" t="str">
            <v>288-32-4</v>
          </cell>
          <cell r="C2053" t="str">
            <v>288-32-4</v>
          </cell>
          <cell r="D2053"/>
          <cell r="E2053"/>
          <cell r="F2053"/>
          <cell r="G2053"/>
          <cell r="H2053" t="str">
            <v>Imidazole</v>
          </cell>
          <cell r="I2053" t="str">
            <v>1H-Imidazole</v>
          </cell>
          <cell r="J2053"/>
          <cell r="K2053"/>
          <cell r="L2053"/>
          <cell r="M2053"/>
          <cell r="N2053"/>
          <cell r="O2053"/>
          <cell r="P2053"/>
          <cell r="Q2053"/>
          <cell r="R2053"/>
          <cell r="S2053"/>
          <cell r="T2053"/>
          <cell r="U2053"/>
          <cell r="V2053"/>
          <cell r="W2053"/>
          <cell r="X2053" t="str">
            <v>C3H4N2</v>
          </cell>
        </row>
        <row r="2054">
          <cell r="B2054" t="str">
            <v>28880-24-2</v>
          </cell>
          <cell r="C2054" t="str">
            <v>28880-24-2</v>
          </cell>
          <cell r="D2054"/>
          <cell r="E2054"/>
          <cell r="F2054"/>
          <cell r="G2054"/>
          <cell r="H2054" t="str">
            <v>Succinic acid, diisooctyl ester</v>
          </cell>
          <cell r="I2054"/>
          <cell r="J2054"/>
          <cell r="K2054"/>
          <cell r="L2054"/>
          <cell r="M2054"/>
          <cell r="N2054"/>
          <cell r="O2054"/>
          <cell r="P2054"/>
          <cell r="Q2054"/>
          <cell r="R2054"/>
          <cell r="S2054"/>
          <cell r="T2054"/>
          <cell r="U2054"/>
          <cell r="V2054"/>
          <cell r="W2054"/>
          <cell r="X2054" t="str">
            <v>C20H38O4</v>
          </cell>
        </row>
        <row r="2055">
          <cell r="B2055" t="str">
            <v>28880-25-3</v>
          </cell>
          <cell r="C2055" t="str">
            <v>28880-25-3</v>
          </cell>
          <cell r="D2055"/>
          <cell r="E2055"/>
          <cell r="F2055"/>
          <cell r="G2055"/>
          <cell r="H2055" t="str">
            <v>Glutaric acid, diisooctyl ester</v>
          </cell>
          <cell r="I2055"/>
          <cell r="J2055"/>
          <cell r="K2055"/>
          <cell r="L2055"/>
          <cell r="M2055"/>
          <cell r="N2055"/>
          <cell r="O2055"/>
          <cell r="P2055"/>
          <cell r="Q2055"/>
          <cell r="R2055"/>
          <cell r="S2055"/>
          <cell r="T2055"/>
          <cell r="U2055"/>
          <cell r="V2055"/>
          <cell r="W2055"/>
          <cell r="X2055" t="str">
            <v>C21H40O4</v>
          </cell>
        </row>
        <row r="2056">
          <cell r="B2056" t="str">
            <v>288-88-0</v>
          </cell>
          <cell r="C2056" t="str">
            <v>288-88-0</v>
          </cell>
          <cell r="D2056"/>
          <cell r="E2056"/>
          <cell r="F2056"/>
          <cell r="G2056"/>
          <cell r="H2056" t="str">
            <v>s-Triazole</v>
          </cell>
          <cell r="I2056"/>
          <cell r="J2056"/>
          <cell r="K2056"/>
          <cell r="L2056"/>
          <cell r="M2056"/>
          <cell r="N2056"/>
          <cell r="O2056"/>
          <cell r="P2056"/>
          <cell r="Q2056"/>
          <cell r="R2056"/>
          <cell r="S2056"/>
          <cell r="T2056"/>
          <cell r="U2056"/>
          <cell r="V2056"/>
          <cell r="W2056"/>
          <cell r="X2056" t="str">
            <v>C2H3N3</v>
          </cell>
        </row>
        <row r="2057">
          <cell r="B2057" t="str">
            <v>28961-43-5</v>
          </cell>
          <cell r="C2057" t="str">
            <v>28961-43-5</v>
          </cell>
          <cell r="D2057"/>
          <cell r="E2057"/>
          <cell r="F2057"/>
          <cell r="G2057"/>
          <cell r="H2057" t="str">
            <v>Acrylic acid, triester with polyethyleneglycol triether with 2-ethyl-2-(hydroxymethyl)-1,3-propanediol</v>
          </cell>
          <cell r="I2057" t="str">
            <v>TMPeoTA
Ethoxylated trimetylol propane tri-acrylate
Component of Ebecryl P39</v>
          </cell>
          <cell r="J2057"/>
          <cell r="K2057"/>
          <cell r="L2057"/>
          <cell r="M2057"/>
          <cell r="N2057"/>
          <cell r="O2057"/>
          <cell r="P2057"/>
          <cell r="Q2057"/>
          <cell r="R2057"/>
          <cell r="S2057"/>
          <cell r="T2057"/>
          <cell r="U2057"/>
          <cell r="V2057"/>
          <cell r="W2057"/>
          <cell r="X2057" t="str">
            <v>C21H32O9</v>
          </cell>
        </row>
        <row r="2058">
          <cell r="B2058" t="str">
            <v>2897-60-1</v>
          </cell>
          <cell r="C2058" t="str">
            <v>2897-60-1</v>
          </cell>
          <cell r="D2058"/>
          <cell r="E2058"/>
          <cell r="F2058"/>
          <cell r="G2058"/>
          <cell r="H2058" t="str">
            <v>Silane, [3-(2,3-epoxypropoxy)propyl]diethoxymethyl-</v>
          </cell>
          <cell r="I2058"/>
          <cell r="J2058"/>
          <cell r="K2058" t="str">
            <v>Swiss ordinance</v>
          </cell>
          <cell r="L2058"/>
          <cell r="M2058"/>
          <cell r="N2058"/>
          <cell r="O2058"/>
          <cell r="P2058"/>
          <cell r="Q2058"/>
          <cell r="R2058"/>
          <cell r="S2058"/>
          <cell r="T2058"/>
          <cell r="U2058"/>
          <cell r="V2058"/>
          <cell r="W2058"/>
          <cell r="X2058" t="str">
            <v>C11H24O4Si</v>
          </cell>
        </row>
        <row r="2059">
          <cell r="B2059" t="str">
            <v>28994-41-4</v>
          </cell>
          <cell r="C2059" t="str">
            <v>28994-41-4</v>
          </cell>
          <cell r="D2059"/>
          <cell r="E2059"/>
          <cell r="F2059"/>
          <cell r="G2059"/>
          <cell r="H2059" t="str">
            <v>alpha-Phenyl-o-cresol</v>
          </cell>
          <cell r="I2059"/>
          <cell r="J2059"/>
          <cell r="K2059"/>
          <cell r="L2059"/>
          <cell r="M2059"/>
          <cell r="N2059"/>
          <cell r="O2059"/>
          <cell r="P2059"/>
          <cell r="Q2059"/>
          <cell r="R2059"/>
          <cell r="S2059"/>
          <cell r="T2059"/>
          <cell r="U2059"/>
          <cell r="V2059"/>
          <cell r="W2059"/>
          <cell r="X2059" t="str">
            <v>C13H12O</v>
          </cell>
        </row>
        <row r="2060">
          <cell r="B2060" t="str">
            <v>29013-28-3</v>
          </cell>
          <cell r="C2060" t="str">
            <v>29013-28-3</v>
          </cell>
          <cell r="D2060"/>
          <cell r="E2060">
            <v>0</v>
          </cell>
          <cell r="F2060"/>
          <cell r="G2060"/>
          <cell r="H2060" t="str">
            <v>1,2-Propyleneglycol monopalmitate</v>
          </cell>
          <cell r="I2060"/>
          <cell r="J2060"/>
          <cell r="K2060"/>
          <cell r="L2060"/>
          <cell r="M2060"/>
          <cell r="N2060"/>
          <cell r="O2060"/>
          <cell r="P2060"/>
          <cell r="Q2060"/>
          <cell r="R2060"/>
          <cell r="S2060"/>
          <cell r="T2060"/>
          <cell r="U2060"/>
          <cell r="V2060"/>
          <cell r="W2060"/>
          <cell r="X2060" t="str">
            <v>C19H38O3</v>
          </cell>
        </row>
        <row r="2061">
          <cell r="B2061" t="str">
            <v>29036-25-7</v>
          </cell>
          <cell r="C2061" t="str">
            <v>29036-25-7</v>
          </cell>
          <cell r="D2061"/>
          <cell r="E2061">
            <v>0</v>
          </cell>
          <cell r="F2061"/>
          <cell r="G2061"/>
          <cell r="H2061" t="str">
            <v>1H-Indene, methyl-</v>
          </cell>
          <cell r="I2061"/>
          <cell r="J2061"/>
          <cell r="K2061" t="str">
            <v>Swiss ordinance</v>
          </cell>
          <cell r="L2061"/>
          <cell r="M2061"/>
          <cell r="N2061"/>
          <cell r="O2061"/>
          <cell r="P2061"/>
          <cell r="Q2061"/>
          <cell r="R2061"/>
          <cell r="S2061"/>
          <cell r="T2061"/>
          <cell r="U2061"/>
          <cell r="V2061"/>
          <cell r="W2061"/>
          <cell r="X2061" t="str">
            <v>C10H10</v>
          </cell>
        </row>
        <row r="2062">
          <cell r="B2062" t="str">
            <v>29055-11-6</v>
          </cell>
          <cell r="C2062" t="str">
            <v>29055-11-6</v>
          </cell>
          <cell r="D2062"/>
          <cell r="E2062">
            <v>0</v>
          </cell>
          <cell r="F2062"/>
          <cell r="G2062"/>
          <cell r="H2062" t="str">
            <v>2,12-Dioxa-7-thia-3,11-disilatridecane, 3,3,11,11-tetramethoxy-</v>
          </cell>
          <cell r="I2062"/>
          <cell r="J2062"/>
          <cell r="K2062"/>
          <cell r="L2062"/>
          <cell r="M2062"/>
          <cell r="N2062"/>
          <cell r="O2062"/>
          <cell r="P2062"/>
          <cell r="Q2062"/>
          <cell r="R2062"/>
          <cell r="S2062"/>
          <cell r="T2062"/>
          <cell r="U2062"/>
          <cell r="V2062"/>
          <cell r="W2062"/>
          <cell r="X2062" t="str">
            <v>C12H30O6SSi2</v>
          </cell>
        </row>
        <row r="2063">
          <cell r="B2063" t="str">
            <v>29116-98-1</v>
          </cell>
          <cell r="C2063" t="str">
            <v>29116-98-1</v>
          </cell>
          <cell r="D2063"/>
          <cell r="E2063"/>
          <cell r="F2063"/>
          <cell r="G2063"/>
          <cell r="H2063" t="str">
            <v>Sorbitan dioleate</v>
          </cell>
          <cell r="I2063"/>
          <cell r="J2063"/>
          <cell r="K2063"/>
          <cell r="L2063"/>
          <cell r="M2063"/>
          <cell r="N2063"/>
          <cell r="O2063"/>
          <cell r="P2063"/>
          <cell r="Q2063"/>
          <cell r="R2063"/>
          <cell r="S2063"/>
          <cell r="T2063"/>
          <cell r="U2063"/>
          <cell r="V2063"/>
          <cell r="W2063"/>
          <cell r="X2063" t="str">
            <v>C42H76O7</v>
          </cell>
        </row>
        <row r="2064">
          <cell r="B2064" t="str">
            <v>2915-53-9</v>
          </cell>
          <cell r="C2064" t="str">
            <v>2915-53-9</v>
          </cell>
          <cell r="D2064"/>
          <cell r="E2064"/>
          <cell r="F2064"/>
          <cell r="G2064"/>
          <cell r="H2064" t="str">
            <v>Maleic acid, dioctyl ester</v>
          </cell>
          <cell r="I2064" t="str">
            <v>OCTYL MALEATE
Maleic acid, dioctyl ester
2-Butenedioic acid (Z)-, dioctyl ester</v>
          </cell>
          <cell r="J2064"/>
          <cell r="K2064"/>
          <cell r="L2064"/>
          <cell r="M2064"/>
          <cell r="N2064"/>
          <cell r="O2064"/>
          <cell r="P2064"/>
          <cell r="Q2064"/>
          <cell r="R2064"/>
          <cell r="S2064"/>
          <cell r="T2064"/>
          <cell r="U2064"/>
          <cell r="V2064"/>
          <cell r="W2064"/>
          <cell r="X2064" t="str">
            <v>C20H36O4</v>
          </cell>
        </row>
        <row r="2065">
          <cell r="B2065" t="str">
            <v>2915-57-3</v>
          </cell>
          <cell r="C2065" t="str">
            <v>2915-57-3</v>
          </cell>
          <cell r="D2065"/>
          <cell r="E2065"/>
          <cell r="F2065"/>
          <cell r="G2065"/>
          <cell r="H2065" t="str">
            <v>Succinic acid, bis(2-ethylhexyl) ester</v>
          </cell>
          <cell r="I2065" t="str">
            <v>bis(2-ethylhexyl) succinate
Butanedioic acid, bis(2-ethylhexyl) ester
Bis(2-ethylhexyl) butanedioate</v>
          </cell>
          <cell r="J2065"/>
          <cell r="K2065"/>
          <cell r="L2065"/>
          <cell r="M2065"/>
          <cell r="N2065"/>
          <cell r="O2065"/>
          <cell r="P2065"/>
          <cell r="Q2065"/>
          <cell r="R2065"/>
          <cell r="S2065"/>
          <cell r="T2065"/>
          <cell r="U2065"/>
          <cell r="V2065"/>
          <cell r="W2065"/>
          <cell r="X2065" t="str">
            <v>C20H38O4</v>
          </cell>
        </row>
        <row r="2066">
          <cell r="B2066" t="str">
            <v>291-64-5</v>
          </cell>
          <cell r="C2066" t="str">
            <v>291-64-5</v>
          </cell>
          <cell r="D2066"/>
          <cell r="E2066"/>
          <cell r="F2066"/>
          <cell r="G2066"/>
          <cell r="H2066" t="str">
            <v>Cycloheptane</v>
          </cell>
          <cell r="I2066"/>
          <cell r="J2066"/>
          <cell r="K2066"/>
          <cell r="L2066"/>
          <cell r="M2066"/>
          <cell r="N2066"/>
          <cell r="O2066"/>
          <cell r="P2066"/>
          <cell r="Q2066"/>
          <cell r="R2066"/>
          <cell r="S2066"/>
          <cell r="T2066"/>
          <cell r="U2066"/>
          <cell r="V2066"/>
          <cell r="W2066"/>
          <cell r="X2066" t="str">
            <v>C7H14</v>
          </cell>
        </row>
        <row r="2067">
          <cell r="B2067" t="str">
            <v>2918-23-2</v>
          </cell>
          <cell r="C2067" t="str">
            <v>2918-23-2</v>
          </cell>
          <cell r="D2067"/>
          <cell r="E2067">
            <v>0</v>
          </cell>
          <cell r="F2067"/>
          <cell r="G2067"/>
          <cell r="H2067" t="str">
            <v>Acrylic acid, 2-hydroxyisopropyl ester (= acrylic acid, 2-hydroxy-1-methylethyl ester)
Acrylic acid, 2-hydroxyisopropyl ester</v>
          </cell>
          <cell r="I2067" t="str">
            <v>Acrylic acid, 2-hydroxy-1-methylethyl ester
2-Propenoic acid, 2-hydroxy-1-methylethyl ester</v>
          </cell>
          <cell r="J2067"/>
          <cell r="K2067"/>
          <cell r="L2067"/>
          <cell r="M2067"/>
          <cell r="N2067"/>
          <cell r="O2067"/>
          <cell r="P2067"/>
          <cell r="Q2067"/>
          <cell r="R2067"/>
          <cell r="S2067"/>
          <cell r="T2067"/>
          <cell r="U2067"/>
          <cell r="V2067"/>
          <cell r="W2067"/>
          <cell r="X2067" t="str">
            <v>C6H10O3</v>
          </cell>
        </row>
        <row r="2068">
          <cell r="B2068" t="str">
            <v>29190-28-1</v>
          </cell>
          <cell r="C2068" t="str">
            <v>29190-28-1</v>
          </cell>
          <cell r="D2068"/>
          <cell r="E2068"/>
          <cell r="F2068"/>
          <cell r="G2068"/>
          <cell r="H2068" t="str">
            <v>Resorcinol, 2,4-bis(xylylazo)-</v>
          </cell>
          <cell r="I2068"/>
          <cell r="J2068"/>
          <cell r="K2068"/>
          <cell r="L2068"/>
          <cell r="M2068"/>
          <cell r="N2068"/>
          <cell r="O2068"/>
          <cell r="P2068"/>
          <cell r="Q2068"/>
          <cell r="R2068"/>
          <cell r="S2068"/>
          <cell r="T2068"/>
          <cell r="U2068"/>
          <cell r="V2068"/>
          <cell r="W2068"/>
          <cell r="X2068" t="str">
            <v>C22H22N4O2</v>
          </cell>
        </row>
        <row r="2069">
          <cell r="B2069" t="str">
            <v>29278-57-7</v>
          </cell>
          <cell r="C2069" t="str">
            <v>29278-57-7</v>
          </cell>
          <cell r="D2069"/>
          <cell r="E2069"/>
          <cell r="F2069"/>
          <cell r="G2069"/>
          <cell r="H2069" t="str">
            <v>Cyclic dimer of 2 terephthalic acid with 1 ethyleneglycol and 1 diethyleneglycol</v>
          </cell>
          <cell r="I2069"/>
          <cell r="J2069"/>
          <cell r="K2069"/>
          <cell r="L2069"/>
          <cell r="M2069"/>
          <cell r="N2069"/>
          <cell r="O2069"/>
          <cell r="P2069"/>
          <cell r="Q2069"/>
          <cell r="R2069"/>
          <cell r="S2069"/>
          <cell r="T2069"/>
          <cell r="U2069"/>
          <cell r="V2069"/>
          <cell r="W2069"/>
          <cell r="X2069" t="str">
            <v>C22H20O9</v>
          </cell>
        </row>
        <row r="2070">
          <cell r="B2070" t="str">
            <v>29351-51-7</v>
          </cell>
          <cell r="C2070" t="str">
            <v>29351-51-7</v>
          </cell>
          <cell r="D2070"/>
          <cell r="E2070"/>
          <cell r="F2070"/>
          <cell r="G2070"/>
          <cell r="H2070" t="str">
            <v>Dimethylthianthrene</v>
          </cell>
          <cell r="I2070"/>
          <cell r="J2070"/>
          <cell r="K2070"/>
          <cell r="L2070"/>
          <cell r="M2070"/>
          <cell r="N2070"/>
          <cell r="O2070"/>
          <cell r="P2070"/>
          <cell r="Q2070"/>
          <cell r="R2070"/>
          <cell r="S2070"/>
          <cell r="T2070"/>
          <cell r="U2070"/>
          <cell r="V2070"/>
          <cell r="W2070"/>
          <cell r="X2070" t="str">
            <v>C14H12S2</v>
          </cell>
        </row>
        <row r="2071">
          <cell r="B2071" t="str">
            <v>2935-44-6</v>
          </cell>
          <cell r="C2071" t="str">
            <v>2935-44-6</v>
          </cell>
          <cell r="D2071"/>
          <cell r="E2071">
            <v>0</v>
          </cell>
          <cell r="F2071"/>
          <cell r="G2071"/>
          <cell r="H2071" t="str">
            <v>2,5-Hexanediol</v>
          </cell>
          <cell r="I2071"/>
          <cell r="J2071"/>
          <cell r="K2071"/>
          <cell r="L2071"/>
          <cell r="M2071"/>
          <cell r="N2071"/>
          <cell r="O2071"/>
          <cell r="P2071"/>
          <cell r="Q2071"/>
          <cell r="R2071"/>
          <cell r="S2071"/>
          <cell r="T2071"/>
          <cell r="U2071"/>
          <cell r="V2071"/>
          <cell r="W2071"/>
          <cell r="X2071" t="str">
            <v>C6H14O2</v>
          </cell>
        </row>
        <row r="2072">
          <cell r="B2072" t="str">
            <v>2935-90-2</v>
          </cell>
          <cell r="C2072" t="str">
            <v>2935-90-2</v>
          </cell>
          <cell r="D2072"/>
          <cell r="E2072"/>
          <cell r="F2072"/>
          <cell r="G2072"/>
          <cell r="H2072" t="str">
            <v>METHYL 3-MERCAPTOPROPIONATE</v>
          </cell>
          <cell r="I2072" t="str">
            <v>METHYL 3-MERCAPTOPROPIONATE
3-Mercaptopropionic acid methyl ester</v>
          </cell>
          <cell r="J2072"/>
          <cell r="K2072"/>
          <cell r="L2072"/>
          <cell r="M2072"/>
          <cell r="N2072"/>
          <cell r="O2072"/>
          <cell r="P2072"/>
          <cell r="Q2072"/>
          <cell r="R2072"/>
          <cell r="S2072"/>
          <cell r="T2072"/>
          <cell r="U2072"/>
          <cell r="V2072"/>
          <cell r="W2072"/>
          <cell r="X2072" t="str">
            <v>C4H8O2S</v>
          </cell>
        </row>
        <row r="2073">
          <cell r="B2073" t="str">
            <v>29385-43-1</v>
          </cell>
          <cell r="C2073" t="str">
            <v>29385-43-1</v>
          </cell>
          <cell r="D2073"/>
          <cell r="E2073">
            <v>0</v>
          </cell>
          <cell r="F2073"/>
          <cell r="G2073"/>
          <cell r="H2073" t="str">
            <v>1H-Benzotriazole, 6(or 7)-methyl-
1H-Benzotriazole, methyl-</v>
          </cell>
          <cell r="I2073" t="str">
            <v>Tolytriazole</v>
          </cell>
          <cell r="J2073"/>
          <cell r="K2073"/>
          <cell r="L2073"/>
          <cell r="M2073"/>
          <cell r="N2073"/>
          <cell r="O2073"/>
          <cell r="P2073"/>
          <cell r="Q2073"/>
          <cell r="R2073"/>
          <cell r="S2073"/>
          <cell r="T2073"/>
          <cell r="U2073"/>
          <cell r="V2073"/>
          <cell r="W2073"/>
          <cell r="X2073" t="str">
            <v>C7H7N3</v>
          </cell>
        </row>
        <row r="2074">
          <cell r="B2074" t="str">
            <v>29387-84-6</v>
          </cell>
          <cell r="C2074" t="str">
            <v>29387-84-6</v>
          </cell>
          <cell r="D2074"/>
          <cell r="E2074"/>
          <cell r="F2074"/>
          <cell r="G2074"/>
          <cell r="H2074" t="str">
            <v>Propanol, 1(or 2)-(1-methylethoxy)-</v>
          </cell>
          <cell r="I2074"/>
          <cell r="J2074"/>
          <cell r="K2074" t="str">
            <v>Swiss ordinance</v>
          </cell>
          <cell r="L2074"/>
          <cell r="M2074"/>
          <cell r="N2074"/>
          <cell r="O2074"/>
          <cell r="P2074"/>
          <cell r="Q2074"/>
          <cell r="R2074"/>
          <cell r="S2074"/>
          <cell r="T2074"/>
          <cell r="U2074"/>
          <cell r="V2074"/>
          <cell r="W2074"/>
          <cell r="X2074" t="str">
            <v>C6H14O2</v>
          </cell>
        </row>
        <row r="2075">
          <cell r="B2075" t="str">
            <v>29387-86-8</v>
          </cell>
          <cell r="C2075" t="str">
            <v>29387-86-8</v>
          </cell>
          <cell r="D2075"/>
          <cell r="E2075"/>
          <cell r="F2075"/>
          <cell r="G2075"/>
          <cell r="H2075" t="str">
            <v>Propanol, 1(or 2)-butoxy-
Propyleneglycol monobutyl ether</v>
          </cell>
          <cell r="I2075" t="str">
            <v>Butoxypropan-1-ol
Propanol, butoxy-</v>
          </cell>
          <cell r="J2075"/>
          <cell r="K2075"/>
          <cell r="L2075"/>
          <cell r="M2075"/>
          <cell r="N2075"/>
          <cell r="O2075"/>
          <cell r="P2075"/>
          <cell r="Q2075"/>
          <cell r="R2075"/>
          <cell r="S2075"/>
          <cell r="T2075"/>
          <cell r="U2075"/>
          <cell r="V2075"/>
          <cell r="W2075"/>
          <cell r="X2075" t="str">
            <v>C7H16O2</v>
          </cell>
        </row>
        <row r="2076">
          <cell r="B2076" t="str">
            <v>2943-75-1</v>
          </cell>
          <cell r="C2076" t="str">
            <v>2943-75-1</v>
          </cell>
          <cell r="D2076"/>
          <cell r="E2076"/>
          <cell r="F2076"/>
          <cell r="G2076"/>
          <cell r="H2076" t="str">
            <v>Silane, triethoxyoctyl-</v>
          </cell>
          <cell r="I2076"/>
          <cell r="J2076"/>
          <cell r="K2076" t="str">
            <v>Swiss ordinance</v>
          </cell>
          <cell r="L2076"/>
          <cell r="M2076"/>
          <cell r="N2076"/>
          <cell r="O2076"/>
          <cell r="P2076"/>
          <cell r="Q2076"/>
          <cell r="R2076"/>
          <cell r="S2076"/>
          <cell r="T2076"/>
          <cell r="U2076"/>
          <cell r="V2076"/>
          <cell r="W2076"/>
          <cell r="X2076" t="str">
            <v>C14H32O3Si</v>
          </cell>
        </row>
        <row r="2077">
          <cell r="B2077" t="str">
            <v>29570-58-9</v>
          </cell>
          <cell r="C2077" t="str">
            <v>29570-58-9</v>
          </cell>
          <cell r="D2077"/>
          <cell r="E2077"/>
          <cell r="F2077"/>
          <cell r="G2077"/>
          <cell r="H2077" t="str">
            <v>Acrylic acid, hexaester with dipentaerythritol</v>
          </cell>
          <cell r="I2077"/>
          <cell r="J2077"/>
          <cell r="K2077"/>
          <cell r="L2077"/>
          <cell r="M2077"/>
          <cell r="N2077"/>
          <cell r="O2077"/>
          <cell r="P2077"/>
          <cell r="Q2077"/>
          <cell r="R2077"/>
          <cell r="S2077"/>
          <cell r="T2077"/>
          <cell r="U2077"/>
          <cell r="V2077"/>
          <cell r="W2077"/>
          <cell r="X2077" t="str">
            <v>C28H34O13</v>
          </cell>
        </row>
        <row r="2078">
          <cell r="B2078" t="str">
            <v>2958-14-7</v>
          </cell>
          <cell r="C2078" t="str">
            <v>2958-14-7</v>
          </cell>
          <cell r="D2078"/>
          <cell r="E2078"/>
          <cell r="F2078"/>
          <cell r="G2078"/>
          <cell r="H2078" t="str">
            <v>SODIUM DISTEARYL PHOSPHATE</v>
          </cell>
          <cell r="I2078" t="str">
            <v>SODIUM DISTEARYL PHOSPHATE</v>
          </cell>
          <cell r="J2078"/>
          <cell r="K2078"/>
          <cell r="L2078"/>
          <cell r="M2078"/>
          <cell r="N2078"/>
          <cell r="O2078"/>
          <cell r="P2078"/>
          <cell r="Q2078"/>
          <cell r="R2078"/>
          <cell r="S2078"/>
          <cell r="T2078"/>
          <cell r="U2078"/>
          <cell r="V2078"/>
          <cell r="W2078"/>
          <cell r="X2078" t="str">
            <v>C36H74NaO4P</v>
          </cell>
        </row>
        <row r="2079">
          <cell r="B2079" t="str">
            <v>29590-42-9</v>
          </cell>
          <cell r="C2079" t="str">
            <v>29590-42-9</v>
          </cell>
          <cell r="D2079"/>
          <cell r="E2079"/>
          <cell r="F2079"/>
          <cell r="G2079"/>
          <cell r="H2079" t="str">
            <v>Acrylic acid, isooctyl ester</v>
          </cell>
          <cell r="I2079" t="str">
            <v>2-Propenoic acid, isooctyl ester</v>
          </cell>
          <cell r="J2079"/>
          <cell r="K2079"/>
          <cell r="L2079"/>
          <cell r="M2079"/>
          <cell r="N2079"/>
          <cell r="O2079"/>
          <cell r="P2079"/>
          <cell r="Q2079"/>
          <cell r="R2079"/>
          <cell r="S2079"/>
          <cell r="T2079"/>
          <cell r="U2079"/>
          <cell r="V2079"/>
          <cell r="W2079"/>
          <cell r="X2079" t="str">
            <v>C11H20O2</v>
          </cell>
        </row>
        <row r="2080">
          <cell r="B2080" t="str">
            <v>29598-76-3</v>
          </cell>
          <cell r="C2080" t="str">
            <v>29598-76-3</v>
          </cell>
          <cell r="D2080"/>
          <cell r="E2080">
            <v>0</v>
          </cell>
          <cell r="F2080"/>
          <cell r="G2080"/>
          <cell r="H2080" t="str">
            <v>Pentaerythritol tetra(3-dodecylthiopropionate)</v>
          </cell>
          <cell r="I2080" t="str">
            <v>Pentaerythritol tetra(3-dodecylthiopropionate)</v>
          </cell>
          <cell r="J2080"/>
          <cell r="K2080" t="str">
            <v>Antioxydant</v>
          </cell>
          <cell r="L2080"/>
          <cell r="M2080"/>
          <cell r="N2080"/>
          <cell r="O2080"/>
          <cell r="P2080"/>
          <cell r="Q2080"/>
          <cell r="R2080"/>
          <cell r="S2080"/>
          <cell r="T2080"/>
          <cell r="U2080">
            <v>1316</v>
          </cell>
          <cell r="V2080"/>
          <cell r="W2080"/>
          <cell r="X2080" t="str">
            <v>C65H124O8S4</v>
          </cell>
        </row>
        <row r="2081">
          <cell r="B2081" t="str">
            <v>29598-76-3</v>
          </cell>
          <cell r="C2081" t="str">
            <v>29598-76-3</v>
          </cell>
          <cell r="D2081"/>
          <cell r="E2081"/>
          <cell r="F2081"/>
          <cell r="G2081"/>
          <cell r="H2081" t="str">
            <v>Propanoic acid, 3-(dodecylthio)-, 2,2-bis[[3-(dodecylthio)-1-oxopropoxy]methyl]-1,3-propanediyl ester</v>
          </cell>
          <cell r="I2081"/>
          <cell r="J2081"/>
          <cell r="K2081"/>
          <cell r="L2081"/>
          <cell r="M2081"/>
          <cell r="N2081"/>
          <cell r="O2081"/>
          <cell r="P2081"/>
          <cell r="Q2081"/>
          <cell r="R2081"/>
          <cell r="S2081"/>
          <cell r="T2081"/>
          <cell r="U2081"/>
          <cell r="V2081"/>
          <cell r="W2081"/>
          <cell r="X2081" t="str">
            <v>C65H124O8S4</v>
          </cell>
        </row>
        <row r="2082">
          <cell r="B2082" t="str">
            <v>29602-44-6</v>
          </cell>
          <cell r="C2082" t="str">
            <v>29602-44-6</v>
          </cell>
          <cell r="D2082"/>
          <cell r="E2082"/>
          <cell r="F2082"/>
          <cell r="G2082"/>
          <cell r="H2082" t="str">
            <v>Azelaic acid, bis(2-hydroxyethyl) ester</v>
          </cell>
          <cell r="I2082"/>
          <cell r="J2082"/>
          <cell r="K2082"/>
          <cell r="L2082"/>
          <cell r="M2082"/>
          <cell r="N2082"/>
          <cell r="O2082"/>
          <cell r="P2082"/>
          <cell r="Q2082"/>
          <cell r="R2082"/>
          <cell r="S2082"/>
          <cell r="T2082"/>
          <cell r="U2082"/>
          <cell r="V2082"/>
          <cell r="W2082"/>
          <cell r="X2082" t="str">
            <v>C13H24O6</v>
          </cell>
        </row>
        <row r="2083">
          <cell r="B2083" t="str">
            <v>29658-97-7</v>
          </cell>
          <cell r="C2083" t="str">
            <v>29658-97-7</v>
          </cell>
          <cell r="D2083"/>
          <cell r="E2083"/>
          <cell r="F2083"/>
          <cell r="G2083"/>
          <cell r="H2083" t="str">
            <v>Butanedioic acid, dodecenyl-</v>
          </cell>
          <cell r="I2083" t="str">
            <v>Dodecenyl succinic acid</v>
          </cell>
          <cell r="J2083"/>
          <cell r="K2083"/>
          <cell r="L2083"/>
          <cell r="M2083"/>
          <cell r="N2083"/>
          <cell r="O2083"/>
          <cell r="P2083"/>
          <cell r="Q2083"/>
          <cell r="R2083"/>
          <cell r="S2083"/>
          <cell r="T2083"/>
          <cell r="U2083"/>
          <cell r="V2083"/>
          <cell r="W2083"/>
          <cell r="X2083" t="str">
            <v>C16H28O4</v>
          </cell>
        </row>
        <row r="2084">
          <cell r="B2084" t="str">
            <v>29680-41-9</v>
          </cell>
          <cell r="C2084" t="str">
            <v>29680-41-9</v>
          </cell>
          <cell r="D2084"/>
          <cell r="E2084"/>
          <cell r="F2084"/>
          <cell r="G2084"/>
          <cell r="H2084" t="str">
            <v>SODIUM TRICHLOROISOCYANURATE</v>
          </cell>
          <cell r="I2084" t="str">
            <v>SODIUM TRICHLOROISOCYANURATE</v>
          </cell>
          <cell r="J2084"/>
          <cell r="K2084"/>
          <cell r="L2084"/>
          <cell r="M2084"/>
          <cell r="N2084"/>
          <cell r="O2084"/>
          <cell r="P2084"/>
          <cell r="Q2084"/>
          <cell r="R2084"/>
          <cell r="S2084"/>
          <cell r="T2084"/>
          <cell r="U2084"/>
          <cell r="V2084"/>
          <cell r="W2084"/>
          <cell r="X2084" t="str">
            <v>C3Cl3N3NaO3</v>
          </cell>
        </row>
        <row r="2085">
          <cell r="B2085" t="str">
            <v>29710-25-6</v>
          </cell>
          <cell r="C2085" t="str">
            <v>29710-25-6</v>
          </cell>
          <cell r="D2085"/>
          <cell r="E2085"/>
          <cell r="F2085"/>
          <cell r="G2085"/>
          <cell r="H2085" t="str">
            <v>Octadecanoic acid, 12-hydroxy-, 2-ethylhexyl ester</v>
          </cell>
          <cell r="I2085"/>
          <cell r="J2085"/>
          <cell r="K2085"/>
          <cell r="L2085"/>
          <cell r="M2085"/>
          <cell r="N2085"/>
          <cell r="O2085"/>
          <cell r="P2085"/>
          <cell r="Q2085"/>
          <cell r="R2085"/>
          <cell r="S2085"/>
          <cell r="T2085"/>
          <cell r="U2085"/>
          <cell r="V2085"/>
          <cell r="W2085"/>
          <cell r="X2085" t="str">
            <v>C26H52O3</v>
          </cell>
        </row>
        <row r="2086">
          <cell r="B2086" t="str">
            <v>29733-18-4</v>
          </cell>
          <cell r="C2086" t="str">
            <v>29733-18-4</v>
          </cell>
          <cell r="D2086"/>
          <cell r="E2086"/>
          <cell r="F2086"/>
          <cell r="G2086"/>
          <cell r="H2086" t="str">
            <v>Glutaric acid, diisodecyl ester</v>
          </cell>
          <cell r="I2086"/>
          <cell r="J2086"/>
          <cell r="K2086"/>
          <cell r="L2086"/>
          <cell r="M2086"/>
          <cell r="N2086"/>
          <cell r="O2086"/>
          <cell r="P2086"/>
          <cell r="Q2086"/>
          <cell r="R2086"/>
          <cell r="S2086"/>
          <cell r="T2086"/>
          <cell r="U2086"/>
          <cell r="V2086"/>
          <cell r="W2086"/>
          <cell r="X2086" t="str">
            <v>C25H48O4</v>
          </cell>
        </row>
        <row r="2087">
          <cell r="B2087" t="str">
            <v>29759-19-1</v>
          </cell>
          <cell r="C2087" t="str">
            <v>29759-19-1</v>
          </cell>
          <cell r="D2087"/>
          <cell r="E2087">
            <v>0</v>
          </cell>
          <cell r="F2087"/>
          <cell r="G2087"/>
          <cell r="H2087" t="str">
            <v>2-Ethylhexyl epoxystearate</v>
          </cell>
          <cell r="I2087"/>
          <cell r="J2087"/>
          <cell r="K2087"/>
          <cell r="L2087"/>
          <cell r="M2087"/>
          <cell r="N2087"/>
          <cell r="O2087"/>
          <cell r="P2087"/>
          <cell r="Q2087"/>
          <cell r="R2087"/>
          <cell r="S2087"/>
          <cell r="T2087"/>
          <cell r="U2087"/>
          <cell r="V2087"/>
          <cell r="W2087"/>
          <cell r="X2087" t="str">
            <v>C26H50O3</v>
          </cell>
        </row>
        <row r="2088">
          <cell r="B2088" t="str">
            <v>29761-21-5</v>
          </cell>
          <cell r="C2088" t="str">
            <v>29761-21-5</v>
          </cell>
          <cell r="D2088"/>
          <cell r="E2088"/>
          <cell r="F2088"/>
          <cell r="G2088"/>
          <cell r="H2088" t="str">
            <v>Phosphoric acid, diphenyl isodecyl ester</v>
          </cell>
          <cell r="I2088"/>
          <cell r="J2088"/>
          <cell r="K2088"/>
          <cell r="L2088"/>
          <cell r="M2088"/>
          <cell r="N2088"/>
          <cell r="O2088"/>
          <cell r="P2088"/>
          <cell r="Q2088"/>
          <cell r="R2088"/>
          <cell r="S2088"/>
          <cell r="T2088"/>
          <cell r="U2088"/>
          <cell r="V2088"/>
          <cell r="W2088"/>
          <cell r="X2088" t="str">
            <v>C22H31O4P</v>
          </cell>
        </row>
        <row r="2089">
          <cell r="B2089" t="str">
            <v>2978-58-7</v>
          </cell>
          <cell r="C2089" t="str">
            <v>2978-58-7</v>
          </cell>
          <cell r="D2089"/>
          <cell r="E2089">
            <v>0</v>
          </cell>
          <cell r="F2089"/>
          <cell r="G2089"/>
          <cell r="H2089" t="str">
            <v>2-Propynylamine, 1,1-dimethyl-</v>
          </cell>
          <cell r="I2089"/>
          <cell r="J2089"/>
          <cell r="K2089"/>
          <cell r="L2089"/>
          <cell r="M2089"/>
          <cell r="N2089"/>
          <cell r="O2089"/>
          <cell r="P2089"/>
          <cell r="Q2089"/>
          <cell r="R2089"/>
          <cell r="S2089"/>
          <cell r="T2089"/>
          <cell r="U2089"/>
          <cell r="V2089"/>
          <cell r="W2089"/>
          <cell r="X2089" t="str">
            <v>C5H9N</v>
          </cell>
        </row>
        <row r="2090">
          <cell r="B2090" t="str">
            <v>29806-73-3</v>
          </cell>
          <cell r="C2090" t="str">
            <v>29806-73-3</v>
          </cell>
          <cell r="D2090"/>
          <cell r="E2090"/>
          <cell r="F2090"/>
          <cell r="G2090"/>
          <cell r="H2090" t="str">
            <v>Hexadecanoic acid, 2-ethylhexyl ester</v>
          </cell>
          <cell r="I2090" t="str">
            <v>2-Ethylhexyl hexadecanoate
2-Ethylhexyl palmitate
Palmitic acid, 2-ethylhexyl ester</v>
          </cell>
          <cell r="J2090"/>
          <cell r="K2090"/>
          <cell r="L2090"/>
          <cell r="M2090"/>
          <cell r="N2090"/>
          <cell r="O2090"/>
          <cell r="P2090"/>
          <cell r="Q2090"/>
          <cell r="R2090"/>
          <cell r="S2090"/>
          <cell r="T2090"/>
          <cell r="U2090"/>
          <cell r="V2090"/>
          <cell r="W2090"/>
          <cell r="X2090" t="str">
            <v>C24H48O2</v>
          </cell>
        </row>
        <row r="2091">
          <cell r="B2091" t="str">
            <v>29806-75-5</v>
          </cell>
          <cell r="C2091" t="str">
            <v>29806-75-5</v>
          </cell>
          <cell r="D2091"/>
          <cell r="E2091"/>
          <cell r="F2091"/>
          <cell r="G2091"/>
          <cell r="H2091" t="str">
            <v>Myristic acid, 2-ethylhexyl ester
Tetradecanoic acid, 2-ethylhexyl ester</v>
          </cell>
          <cell r="I2091" t="str">
            <v>2-ethylhexyl tetradecanoate
2-ethylhexyl myristate</v>
          </cell>
          <cell r="J2091"/>
          <cell r="K2091"/>
          <cell r="L2091"/>
          <cell r="M2091"/>
          <cell r="N2091"/>
          <cell r="O2091"/>
          <cell r="P2091"/>
          <cell r="Q2091"/>
          <cell r="R2091"/>
          <cell r="S2091"/>
          <cell r="T2091"/>
          <cell r="U2091"/>
          <cell r="V2091"/>
          <cell r="W2091"/>
          <cell r="X2091" t="str">
            <v>C22H44O2</v>
          </cell>
        </row>
        <row r="2092">
          <cell r="B2092" t="str">
            <v>298-07-7</v>
          </cell>
          <cell r="C2092" t="str">
            <v>298-07-7</v>
          </cell>
          <cell r="D2092"/>
          <cell r="E2092"/>
          <cell r="F2092"/>
          <cell r="G2092"/>
          <cell r="H2092" t="str">
            <v>Phosphoric acid, bis(2-ethylhexyl) ester</v>
          </cell>
          <cell r="I2092"/>
          <cell r="J2092"/>
          <cell r="K2092"/>
          <cell r="L2092"/>
          <cell r="M2092"/>
          <cell r="N2092"/>
          <cell r="O2092"/>
          <cell r="P2092"/>
          <cell r="Q2092"/>
          <cell r="R2092"/>
          <cell r="S2092"/>
          <cell r="T2092"/>
          <cell r="U2092"/>
          <cell r="V2092"/>
          <cell r="W2092"/>
          <cell r="X2092" t="str">
            <v>C16H35O4P</v>
          </cell>
        </row>
        <row r="2093">
          <cell r="B2093" t="str">
            <v>298-12-4</v>
          </cell>
          <cell r="C2093" t="str">
            <v>298-12-4</v>
          </cell>
          <cell r="D2093"/>
          <cell r="E2093">
            <v>0</v>
          </cell>
          <cell r="F2093"/>
          <cell r="G2093"/>
          <cell r="H2093" t="str">
            <v>Acetic acid, oxo</v>
          </cell>
          <cell r="I2093" t="str">
            <v>Glyoxylic acid</v>
          </cell>
          <cell r="J2093"/>
          <cell r="K2093"/>
          <cell r="L2093"/>
          <cell r="M2093"/>
          <cell r="N2093"/>
          <cell r="O2093"/>
          <cell r="P2093"/>
          <cell r="Q2093"/>
          <cell r="R2093"/>
          <cell r="S2093"/>
          <cell r="T2093"/>
          <cell r="U2093"/>
          <cell r="V2093"/>
          <cell r="W2093"/>
          <cell r="X2093" t="str">
            <v>C2H2O3</v>
          </cell>
        </row>
        <row r="2094">
          <cell r="B2094" t="str">
            <v>298-14-6</v>
          </cell>
          <cell r="C2094" t="str">
            <v>298-14-6</v>
          </cell>
          <cell r="D2094"/>
          <cell r="E2094"/>
          <cell r="F2094"/>
          <cell r="G2094"/>
          <cell r="H2094" t="str">
            <v>Carbonic acid, monopotassium salt</v>
          </cell>
          <cell r="I2094" t="str">
            <v>Carbonic acid, monopotassium salt
Potassium bicarbonate</v>
          </cell>
          <cell r="J2094"/>
          <cell r="K2094"/>
          <cell r="L2094"/>
          <cell r="M2094"/>
          <cell r="N2094"/>
          <cell r="O2094"/>
          <cell r="P2094"/>
          <cell r="Q2094"/>
          <cell r="R2094"/>
          <cell r="S2094"/>
          <cell r="T2094"/>
          <cell r="U2094"/>
          <cell r="V2094"/>
          <cell r="W2094"/>
          <cell r="X2094" t="str">
            <v>CHKO3</v>
          </cell>
        </row>
        <row r="2095">
          <cell r="B2095" t="str">
            <v>2985-59-3</v>
          </cell>
          <cell r="C2095" t="str">
            <v>2985-59-3</v>
          </cell>
          <cell r="D2095"/>
          <cell r="E2095"/>
          <cell r="F2095"/>
          <cell r="G2095"/>
          <cell r="H2095" t="str">
            <v>Benzophenone, 2-hydroxy 4-dodecyloxy</v>
          </cell>
          <cell r="I2095" t="str">
            <v>Methanone, 2-hydroxy-4-(dodecyloxy)-phenyl
4-Dodecyloxy-2-hydroxybenzophenone</v>
          </cell>
          <cell r="J2095"/>
          <cell r="K2095"/>
          <cell r="L2095"/>
          <cell r="M2095"/>
          <cell r="N2095"/>
          <cell r="O2095"/>
          <cell r="P2095"/>
          <cell r="Q2095"/>
          <cell r="R2095"/>
          <cell r="S2095"/>
          <cell r="T2095"/>
          <cell r="U2095"/>
          <cell r="V2095"/>
          <cell r="W2095"/>
          <cell r="X2095" t="str">
            <v>C25H34O3</v>
          </cell>
        </row>
        <row r="2096">
          <cell r="B2096" t="str">
            <v>29857-13-4</v>
          </cell>
          <cell r="C2096" t="str">
            <v>29857-13-4</v>
          </cell>
          <cell r="D2096"/>
          <cell r="E2096"/>
          <cell r="F2096"/>
          <cell r="G2096"/>
          <cell r="H2096" t="str">
            <v>Sulphosuccinic acid, diisodecyl ester, sodium salt</v>
          </cell>
          <cell r="I2096"/>
          <cell r="J2096"/>
          <cell r="K2096"/>
          <cell r="L2096"/>
          <cell r="M2096"/>
          <cell r="N2096"/>
          <cell r="O2096"/>
          <cell r="P2096"/>
          <cell r="Q2096"/>
          <cell r="R2096"/>
          <cell r="S2096"/>
          <cell r="T2096"/>
          <cell r="U2096"/>
          <cell r="V2096"/>
          <cell r="W2096"/>
          <cell r="X2096" t="str">
            <v>C24H45NaO7S</v>
          </cell>
        </row>
        <row r="2097">
          <cell r="B2097" t="str">
            <v>29878-31-7</v>
          </cell>
          <cell r="C2097" t="str">
            <v>29878-31-7</v>
          </cell>
          <cell r="D2097"/>
          <cell r="E2097">
            <v>0</v>
          </cell>
          <cell r="F2097"/>
          <cell r="G2097"/>
          <cell r="H2097" t="str">
            <v>1H-Benzotriazole, 4-methyl-</v>
          </cell>
          <cell r="I2097"/>
          <cell r="J2097"/>
          <cell r="K2097" t="str">
            <v>Swiss ordinance</v>
          </cell>
          <cell r="L2097"/>
          <cell r="M2097"/>
          <cell r="N2097"/>
          <cell r="O2097"/>
          <cell r="P2097"/>
          <cell r="Q2097"/>
          <cell r="R2097"/>
          <cell r="S2097"/>
          <cell r="T2097"/>
          <cell r="U2097"/>
          <cell r="V2097"/>
          <cell r="W2097"/>
          <cell r="X2097" t="str">
            <v>C7H7N3</v>
          </cell>
        </row>
        <row r="2098">
          <cell r="B2098" t="str">
            <v>29911-27-1</v>
          </cell>
          <cell r="C2098" t="str">
            <v>29911-27-1</v>
          </cell>
          <cell r="D2098"/>
          <cell r="E2098"/>
          <cell r="F2098"/>
          <cell r="G2098"/>
          <cell r="H2098" t="str">
            <v>Dipropyleneglycol monopropyl ether</v>
          </cell>
          <cell r="I2098"/>
          <cell r="J2098"/>
          <cell r="K2098" t="str">
            <v>Swiss ordinance</v>
          </cell>
          <cell r="L2098"/>
          <cell r="M2098"/>
          <cell r="N2098"/>
          <cell r="O2098"/>
          <cell r="P2098"/>
          <cell r="Q2098"/>
          <cell r="R2098"/>
          <cell r="S2098"/>
          <cell r="T2098"/>
          <cell r="U2098"/>
          <cell r="V2098"/>
          <cell r="W2098"/>
          <cell r="X2098" t="str">
            <v>C9H20O3</v>
          </cell>
        </row>
        <row r="2099">
          <cell r="B2099" t="str">
            <v>29911-28-2</v>
          </cell>
          <cell r="C2099" t="str">
            <v>29911-28-2</v>
          </cell>
          <cell r="D2099"/>
          <cell r="E2099"/>
          <cell r="F2099"/>
          <cell r="G2099"/>
          <cell r="H2099" t="str">
            <v>Dipropyleneglycol n-butyl ether
butoxypropoxypropanol</v>
          </cell>
          <cell r="I2099" t="str">
            <v>Dipropylene Glycol Butoxy Ether</v>
          </cell>
          <cell r="J2099"/>
          <cell r="K2099"/>
          <cell r="L2099"/>
          <cell r="M2099"/>
          <cell r="N2099"/>
          <cell r="O2099"/>
          <cell r="P2099"/>
          <cell r="Q2099"/>
          <cell r="R2099"/>
          <cell r="S2099"/>
          <cell r="T2099"/>
          <cell r="U2099"/>
          <cell r="V2099"/>
          <cell r="W2099"/>
          <cell r="X2099" t="str">
            <v>C10H22O3</v>
          </cell>
        </row>
        <row r="2100">
          <cell r="B2100" t="str">
            <v>29920-31-8</v>
          </cell>
          <cell r="C2100" t="str">
            <v>29920-31-8</v>
          </cell>
          <cell r="D2100"/>
          <cell r="E2100"/>
          <cell r="F2100"/>
          <cell r="G2100"/>
          <cell r="H2100" t="str">
            <v>Pigment Yellow 120</v>
          </cell>
          <cell r="I2100"/>
          <cell r="J2100"/>
          <cell r="K2100"/>
          <cell r="L2100"/>
          <cell r="M2100"/>
          <cell r="N2100"/>
          <cell r="O2100"/>
          <cell r="P2100"/>
          <cell r="Q2100"/>
          <cell r="R2100"/>
          <cell r="S2100"/>
          <cell r="T2100"/>
          <cell r="U2100"/>
          <cell r="V2100"/>
          <cell r="W2100"/>
          <cell r="X2100" t="str">
            <v>C21H19N5O7</v>
          </cell>
        </row>
        <row r="2101">
          <cell r="B2101" t="str">
            <v>29964-84-9</v>
          </cell>
          <cell r="C2101" t="str">
            <v>29964-84-9</v>
          </cell>
          <cell r="D2101"/>
          <cell r="E2101"/>
          <cell r="F2101"/>
          <cell r="G2101"/>
          <cell r="H2101" t="str">
            <v>Methacrylic acid, isodecyl ester</v>
          </cell>
          <cell r="I2101"/>
          <cell r="J2101"/>
          <cell r="K2101"/>
          <cell r="L2101"/>
          <cell r="M2101"/>
          <cell r="N2101"/>
          <cell r="O2101"/>
          <cell r="P2101"/>
          <cell r="Q2101"/>
          <cell r="R2101"/>
          <cell r="S2101"/>
          <cell r="T2101"/>
          <cell r="U2101"/>
          <cell r="V2101"/>
          <cell r="W2101"/>
          <cell r="X2101" t="str">
            <v>C14H26O2</v>
          </cell>
        </row>
        <row r="2102">
          <cell r="B2102" t="str">
            <v>2998-04-1</v>
          </cell>
          <cell r="C2102" t="str">
            <v>2998-04-1</v>
          </cell>
          <cell r="D2102"/>
          <cell r="E2102"/>
          <cell r="F2102"/>
          <cell r="G2102"/>
          <cell r="H2102" t="str">
            <v>Adipic acid, diallyl ester</v>
          </cell>
          <cell r="I2102"/>
          <cell r="J2102"/>
          <cell r="K2102"/>
          <cell r="L2102"/>
          <cell r="M2102"/>
          <cell r="N2102"/>
          <cell r="O2102"/>
          <cell r="P2102"/>
          <cell r="Q2102"/>
          <cell r="R2102"/>
          <cell r="S2102"/>
          <cell r="T2102"/>
          <cell r="U2102"/>
          <cell r="V2102"/>
          <cell r="W2102"/>
          <cell r="X2102" t="str">
            <v>C12H18O4</v>
          </cell>
        </row>
        <row r="2103">
          <cell r="B2103" t="str">
            <v>2998-18-7</v>
          </cell>
          <cell r="C2103" t="str">
            <v>2998-18-7</v>
          </cell>
          <cell r="D2103"/>
          <cell r="E2103"/>
          <cell r="F2103"/>
          <cell r="G2103"/>
          <cell r="H2103" t="str">
            <v>Methacrylic acid, sec-butyl ester</v>
          </cell>
          <cell r="I2103" t="str">
            <v>SEC-BUTYL METHACRYLATE</v>
          </cell>
          <cell r="J2103"/>
          <cell r="K2103"/>
          <cell r="L2103"/>
          <cell r="M2103"/>
          <cell r="N2103"/>
          <cell r="O2103"/>
          <cell r="P2103"/>
          <cell r="Q2103"/>
          <cell r="R2103"/>
          <cell r="S2103"/>
          <cell r="T2103"/>
          <cell r="U2103"/>
          <cell r="V2103"/>
          <cell r="W2103"/>
          <cell r="X2103" t="str">
            <v>C8H14O2</v>
          </cell>
        </row>
        <row r="2104">
          <cell r="B2104" t="str">
            <v>3006-15-3</v>
          </cell>
          <cell r="C2104" t="str">
            <v>3006-15-3</v>
          </cell>
          <cell r="D2104"/>
          <cell r="E2104"/>
          <cell r="F2104"/>
          <cell r="G2104"/>
          <cell r="H2104" t="str">
            <v>Sulphosuccinic acid, dihexyl ester, sodium salt</v>
          </cell>
          <cell r="I2104" t="str">
            <v>SODIUM 1,4-DIHEXYL SULFOSUCCINATE
Butanedioic acid, sulfo-, 1,4-dihexyl ester, sodium salt</v>
          </cell>
          <cell r="J2104"/>
          <cell r="K2104"/>
          <cell r="L2104"/>
          <cell r="M2104"/>
          <cell r="N2104"/>
          <cell r="O2104"/>
          <cell r="P2104"/>
          <cell r="Q2104"/>
          <cell r="R2104"/>
          <cell r="S2104"/>
          <cell r="T2104"/>
          <cell r="U2104"/>
          <cell r="V2104"/>
          <cell r="W2104"/>
          <cell r="X2104" t="str">
            <v>C16H29NaO7S</v>
          </cell>
        </row>
        <row r="2105">
          <cell r="B2105" t="str">
            <v>3006-82-4</v>
          </cell>
          <cell r="C2105" t="str">
            <v>3006-82-4</v>
          </cell>
          <cell r="D2105"/>
          <cell r="E2105"/>
          <cell r="F2105"/>
          <cell r="G2105"/>
          <cell r="H2105" t="str">
            <v>Peroxyhexanoic acid, 2-ethyl-, tert-butyl ester</v>
          </cell>
          <cell r="I2105" t="str">
            <v>tert-Butyl peroctoate 
2-Ethyl-hexaneperoxoic acid 1,1-dimethylethyl ester 
tert-butyl 2-ethylhexaneperoxoate 
TBPEH
Trigonox 21S (AkzoNobel)</v>
          </cell>
          <cell r="J2105"/>
          <cell r="K2105"/>
          <cell r="L2105"/>
          <cell r="M2105"/>
          <cell r="N2105"/>
          <cell r="O2105"/>
          <cell r="P2105"/>
          <cell r="Q2105"/>
          <cell r="R2105"/>
          <cell r="S2105"/>
          <cell r="T2105"/>
          <cell r="U2105"/>
          <cell r="V2105"/>
          <cell r="W2105"/>
          <cell r="X2105" t="str">
            <v>C12H24O3</v>
          </cell>
        </row>
        <row r="2106">
          <cell r="B2106" t="str">
            <v>3006-86-8</v>
          </cell>
          <cell r="C2106" t="str">
            <v>3006-86-8</v>
          </cell>
          <cell r="D2106"/>
          <cell r="E2106">
            <v>0</v>
          </cell>
          <cell r="F2106"/>
          <cell r="G2106"/>
          <cell r="H2106" t="str">
            <v>1,1-Bis(tert-butylperoxy)cyclo-hexaan</v>
          </cell>
          <cell r="I2106"/>
          <cell r="J2106"/>
          <cell r="K2106"/>
          <cell r="L2106"/>
          <cell r="M2106"/>
          <cell r="N2106"/>
          <cell r="O2106"/>
          <cell r="P2106"/>
          <cell r="Q2106"/>
          <cell r="R2106"/>
          <cell r="S2106"/>
          <cell r="T2106"/>
          <cell r="U2106"/>
          <cell r="V2106"/>
          <cell r="W2106"/>
          <cell r="X2106" t="str">
            <v>C14H28O4</v>
          </cell>
        </row>
        <row r="2107">
          <cell r="B2107" t="str">
            <v>3008-87-5</v>
          </cell>
          <cell r="C2107" t="str">
            <v>3008-87-5</v>
          </cell>
          <cell r="D2107"/>
          <cell r="E2107">
            <v>0</v>
          </cell>
          <cell r="F2107"/>
          <cell r="G2107"/>
          <cell r="H2107" t="str">
            <v>7H-Dibenz[f,ij]isoquinolin-7-one, 4-(cyclohexylamino)-2-methyl-</v>
          </cell>
          <cell r="I2107"/>
          <cell r="J2107"/>
          <cell r="K2107"/>
          <cell r="L2107"/>
          <cell r="M2107"/>
          <cell r="N2107"/>
          <cell r="O2107"/>
          <cell r="P2107"/>
          <cell r="Q2107"/>
          <cell r="R2107"/>
          <cell r="S2107"/>
          <cell r="T2107"/>
          <cell r="U2107"/>
          <cell r="V2107"/>
          <cell r="W2107"/>
          <cell r="X2107" t="str">
            <v>C23H22N2O</v>
          </cell>
        </row>
        <row r="2108">
          <cell r="B2108" t="str">
            <v>300-92-5</v>
          </cell>
          <cell r="C2108" t="str">
            <v>300-92-5</v>
          </cell>
          <cell r="D2108"/>
          <cell r="E2108"/>
          <cell r="F2108"/>
          <cell r="G2108"/>
          <cell r="H2108" t="str">
            <v>Aluminium, hydroxybis(stearato)-
Aluminum, hydroxybis(octadecanoato-O)-</v>
          </cell>
          <cell r="I2108" t="str">
            <v>ALUMINUM DISTEARATE</v>
          </cell>
          <cell r="J2108"/>
          <cell r="K2108"/>
          <cell r="L2108"/>
          <cell r="M2108"/>
          <cell r="N2108"/>
          <cell r="O2108"/>
          <cell r="P2108"/>
          <cell r="Q2108"/>
          <cell r="R2108"/>
          <cell r="S2108"/>
          <cell r="T2108"/>
          <cell r="U2108"/>
          <cell r="V2108"/>
          <cell r="W2108"/>
          <cell r="X2108" t="str">
            <v>C36H71AlO5</v>
          </cell>
        </row>
        <row r="2109">
          <cell r="B2109" t="str">
            <v>30095-63-7</v>
          </cell>
          <cell r="C2109" t="str">
            <v>30095-63-7</v>
          </cell>
          <cell r="D2109"/>
          <cell r="E2109"/>
          <cell r="F2109"/>
          <cell r="G2109"/>
          <cell r="H2109" t="str">
            <v>Oxirane, 2-ethyl-2-methyl-</v>
          </cell>
          <cell r="I2109"/>
          <cell r="J2109"/>
          <cell r="K2109"/>
          <cell r="L2109"/>
          <cell r="M2109"/>
          <cell r="N2109"/>
          <cell r="O2109"/>
          <cell r="P2109"/>
          <cell r="Q2109"/>
          <cell r="R2109"/>
          <cell r="S2109"/>
          <cell r="T2109"/>
          <cell r="U2109"/>
          <cell r="V2109"/>
          <cell r="W2109"/>
          <cell r="X2109" t="str">
            <v>C5H10O</v>
          </cell>
        </row>
        <row r="2110">
          <cell r="B2110" t="str">
            <v>3010-96-6</v>
          </cell>
          <cell r="C2110" t="str">
            <v>3010-96-6</v>
          </cell>
          <cell r="D2110"/>
          <cell r="E2110">
            <v>0</v>
          </cell>
          <cell r="F2110"/>
          <cell r="G2110"/>
          <cell r="H2110" t="str">
            <v>2,2,4,4-​tetramethylcyclobutane-​1,3-​diol</v>
          </cell>
          <cell r="I2110" t="str">
            <v>2,2,4,4-tetramethylcyclobutanediol 
1,3-cyclobutanediol, 2,2,4,4-tetramethyl 
TMCD
CBDO</v>
          </cell>
          <cell r="J2110"/>
          <cell r="K2110"/>
          <cell r="L2110"/>
          <cell r="M2110"/>
          <cell r="N2110"/>
          <cell r="O2110"/>
          <cell r="P2110"/>
          <cell r="Q2110"/>
          <cell r="R2110"/>
          <cell r="S2110"/>
          <cell r="T2110"/>
          <cell r="U2110"/>
          <cell r="V2110"/>
          <cell r="W2110"/>
          <cell r="X2110" t="str">
            <v>C8H16O2</v>
          </cell>
        </row>
        <row r="2111">
          <cell r="B2111" t="str">
            <v>3011-61-8</v>
          </cell>
          <cell r="C2111" t="str">
            <v>3011-61-8</v>
          </cell>
          <cell r="D2111"/>
          <cell r="E2111">
            <v>0</v>
          </cell>
          <cell r="F2111"/>
          <cell r="G2111"/>
          <cell r="H2111" t="str">
            <v>4,6-Dinonyl-o-cresol</v>
          </cell>
          <cell r="I2111" t="str">
            <v>4,6-DINONYL-O-CRESOL</v>
          </cell>
          <cell r="J2111"/>
          <cell r="K2111"/>
          <cell r="L2111"/>
          <cell r="M2111"/>
          <cell r="N2111"/>
          <cell r="O2111"/>
          <cell r="P2111"/>
          <cell r="Q2111"/>
          <cell r="R2111"/>
          <cell r="S2111"/>
          <cell r="T2111"/>
          <cell r="U2111"/>
          <cell r="V2111"/>
          <cell r="W2111"/>
          <cell r="X2111" t="str">
            <v>C25H44O</v>
          </cell>
        </row>
        <row r="2112">
          <cell r="B2112" t="str">
            <v>30125-47-4</v>
          </cell>
          <cell r="C2112" t="str">
            <v>30125-47-4</v>
          </cell>
          <cell r="D2112"/>
          <cell r="E2112"/>
          <cell r="F2112"/>
          <cell r="G2112"/>
          <cell r="H2112" t="str">
            <v>Pigment Yellow 138
C.I. Pigment Yellow 138</v>
          </cell>
          <cell r="I2112" t="str">
            <v>C.I. PIGMENT YELLOW 138</v>
          </cell>
          <cell r="J2112"/>
          <cell r="K2112"/>
          <cell r="L2112"/>
          <cell r="M2112"/>
          <cell r="N2112"/>
          <cell r="O2112"/>
          <cell r="P2112"/>
          <cell r="Q2112"/>
          <cell r="R2112"/>
          <cell r="S2112"/>
          <cell r="T2112"/>
          <cell r="U2112"/>
          <cell r="V2112"/>
          <cell r="W2112"/>
          <cell r="X2112" t="str">
            <v>C26H6Cl8N2O4</v>
          </cell>
        </row>
        <row r="2113">
          <cell r="B2113" t="str">
            <v>3012-65-5</v>
          </cell>
          <cell r="C2113" t="str">
            <v>3012-65-5</v>
          </cell>
          <cell r="D2113"/>
          <cell r="E2113"/>
          <cell r="F2113"/>
          <cell r="G2113"/>
          <cell r="H2113" t="str">
            <v>AMMONIUM CITRATE, DIBASIC</v>
          </cell>
          <cell r="I2113" t="str">
            <v>AMMONIUM CITRATE, DIBASIC</v>
          </cell>
          <cell r="J2113"/>
          <cell r="K2113"/>
          <cell r="L2113"/>
          <cell r="M2113"/>
          <cell r="N2113"/>
          <cell r="O2113"/>
          <cell r="P2113"/>
          <cell r="Q2113"/>
          <cell r="R2113"/>
          <cell r="S2113"/>
          <cell r="T2113"/>
          <cell r="U2113"/>
          <cell r="V2113"/>
          <cell r="W2113"/>
          <cell r="X2113" t="str">
            <v>C6H14N2O7</v>
          </cell>
        </row>
        <row r="2114">
          <cell r="B2114" t="str">
            <v>30136-13-1</v>
          </cell>
          <cell r="C2114" t="str">
            <v>30136-13-1</v>
          </cell>
          <cell r="D2114"/>
          <cell r="E2114"/>
          <cell r="F2114"/>
          <cell r="G2114"/>
          <cell r="H2114" t="str">
            <v>Propanol, 1(or 2)-propoxy-</v>
          </cell>
          <cell r="I2114"/>
          <cell r="J2114"/>
          <cell r="K2114" t="str">
            <v>Swiss ordinance</v>
          </cell>
          <cell r="L2114"/>
          <cell r="M2114"/>
          <cell r="N2114"/>
          <cell r="O2114"/>
          <cell r="P2114"/>
          <cell r="Q2114"/>
          <cell r="R2114"/>
          <cell r="S2114"/>
          <cell r="T2114"/>
          <cell r="U2114"/>
          <cell r="V2114"/>
          <cell r="W2114"/>
          <cell r="X2114" t="str">
            <v>C6H14O2</v>
          </cell>
        </row>
        <row r="2115">
          <cell r="B2115" t="str">
            <v>30145-51-8</v>
          </cell>
          <cell r="C2115" t="str">
            <v>30145-51-8</v>
          </cell>
          <cell r="D2115"/>
          <cell r="E2115">
            <v>0</v>
          </cell>
          <cell r="F2115"/>
          <cell r="G2115"/>
          <cell r="H2115" t="str">
            <v>Acrylic acid *3-[2,2-dimethyl-1-oxo-3-[(1-oxo-2-propenyl)oxy]propoxy]-2,2-dimethylpropyl ester</v>
          </cell>
          <cell r="I2115"/>
          <cell r="J2115"/>
          <cell r="K2115"/>
          <cell r="L2115"/>
          <cell r="M2115"/>
          <cell r="N2115"/>
          <cell r="O2115"/>
          <cell r="P2115"/>
          <cell r="Q2115"/>
          <cell r="R2115"/>
          <cell r="S2115"/>
          <cell r="T2115"/>
          <cell r="U2115"/>
          <cell r="V2115"/>
          <cell r="W2115"/>
          <cell r="X2115" t="str">
            <v>C16H24O6</v>
          </cell>
        </row>
        <row r="2116">
          <cell r="B2116" t="str">
            <v>3018-20-0</v>
          </cell>
          <cell r="C2116" t="str">
            <v>3018-20-0</v>
          </cell>
          <cell r="D2116"/>
          <cell r="E2116"/>
          <cell r="F2116"/>
          <cell r="G2116"/>
          <cell r="H2116" t="str">
            <v>Naphthalene, 1,2,3,4-tetrahydro-1-phenyl</v>
          </cell>
          <cell r="I2116"/>
          <cell r="J2116"/>
          <cell r="K2116"/>
          <cell r="L2116"/>
          <cell r="M2116"/>
          <cell r="N2116"/>
          <cell r="O2116"/>
          <cell r="P2116"/>
          <cell r="Q2116"/>
          <cell r="R2116"/>
          <cell r="S2116"/>
          <cell r="T2116"/>
          <cell r="U2116"/>
          <cell r="V2116"/>
          <cell r="W2116"/>
          <cell r="X2116" t="str">
            <v>C16H16</v>
          </cell>
        </row>
        <row r="2117">
          <cell r="B2117" t="str">
            <v>3018-21-1</v>
          </cell>
          <cell r="C2117" t="str">
            <v>3018-21-1</v>
          </cell>
          <cell r="D2117"/>
          <cell r="E2117"/>
          <cell r="F2117"/>
          <cell r="G2117"/>
          <cell r="H2117" t="str">
            <v>Cyclobutane, 1,2-diphenyl (racemic)</v>
          </cell>
          <cell r="I2117" t="str">
            <v>1,2-Diphenyl cyclobutane</v>
          </cell>
          <cell r="J2117"/>
          <cell r="K2117"/>
          <cell r="L2117"/>
          <cell r="M2117"/>
          <cell r="N2117"/>
          <cell r="O2117"/>
          <cell r="P2117"/>
          <cell r="Q2117"/>
          <cell r="R2117"/>
          <cell r="S2117"/>
          <cell r="T2117"/>
          <cell r="U2117"/>
          <cell r="V2117"/>
          <cell r="W2117"/>
          <cell r="X2117" t="str">
            <v>C16H16</v>
          </cell>
        </row>
        <row r="2118">
          <cell r="B2118" t="str">
            <v>302-01-2</v>
          </cell>
          <cell r="C2118" t="str">
            <v>302-01-2</v>
          </cell>
          <cell r="D2118"/>
          <cell r="E2118">
            <v>0</v>
          </cell>
          <cell r="F2118"/>
          <cell r="G2118"/>
          <cell r="H2118" t="str">
            <v>Hydrazine</v>
          </cell>
          <cell r="I2118"/>
          <cell r="J2118"/>
          <cell r="K2118"/>
          <cell r="L2118"/>
          <cell r="M2118"/>
          <cell r="N2118"/>
          <cell r="O2118"/>
          <cell r="P2118"/>
          <cell r="Q2118"/>
          <cell r="R2118"/>
          <cell r="S2118"/>
          <cell r="T2118"/>
          <cell r="U2118"/>
          <cell r="V2118"/>
          <cell r="W2118"/>
          <cell r="X2118" t="str">
            <v>H4N2</v>
          </cell>
        </row>
        <row r="2119">
          <cell r="B2119" t="str">
            <v>302-17-0</v>
          </cell>
          <cell r="C2119" t="str">
            <v>302-17-0</v>
          </cell>
          <cell r="D2119"/>
          <cell r="E2119"/>
          <cell r="F2119"/>
          <cell r="G2119"/>
          <cell r="H2119" t="str">
            <v>CHLORAL HYDRATE</v>
          </cell>
          <cell r="I2119" t="str">
            <v>CHLORAL HYDRATE</v>
          </cell>
          <cell r="J2119"/>
          <cell r="K2119"/>
          <cell r="L2119"/>
          <cell r="M2119"/>
          <cell r="N2119"/>
          <cell r="O2119"/>
          <cell r="P2119"/>
          <cell r="Q2119"/>
          <cell r="R2119"/>
          <cell r="S2119"/>
          <cell r="T2119"/>
          <cell r="U2119"/>
          <cell r="V2119"/>
          <cell r="W2119"/>
          <cell r="X2119" t="str">
            <v>C2H3Cl3O2</v>
          </cell>
        </row>
        <row r="2120">
          <cell r="B2120" t="str">
            <v>30233-64-8</v>
          </cell>
          <cell r="C2120" t="str">
            <v>30233-64-8</v>
          </cell>
          <cell r="D2120"/>
          <cell r="E2120"/>
          <cell r="F2120"/>
          <cell r="G2120"/>
          <cell r="H2120" t="str">
            <v>Glycerol monobehenate</v>
          </cell>
          <cell r="I2120" t="str">
            <v>Monobehenin
Glycerin,docosanoic acid, monoester 
Glycerol monodocosanoate</v>
          </cell>
          <cell r="J2120"/>
          <cell r="K2120"/>
          <cell r="L2120"/>
          <cell r="M2120"/>
          <cell r="N2120"/>
          <cell r="O2120"/>
          <cell r="P2120"/>
          <cell r="Q2120"/>
          <cell r="R2120"/>
          <cell r="S2120"/>
          <cell r="T2120"/>
          <cell r="U2120"/>
          <cell r="V2120"/>
          <cell r="W2120"/>
          <cell r="X2120" t="str">
            <v>C25H50O4</v>
          </cell>
        </row>
        <row r="2121">
          <cell r="B2121" t="str">
            <v>3026-63-9</v>
          </cell>
          <cell r="C2121" t="str">
            <v>3026-63-9</v>
          </cell>
          <cell r="D2121"/>
          <cell r="E2121"/>
          <cell r="F2121"/>
          <cell r="G2121"/>
          <cell r="H2121" t="str">
            <v>SODIUM TRIDECYL SULFATE</v>
          </cell>
          <cell r="I2121" t="str">
            <v>SODIUM TRIDECYL SULFATE</v>
          </cell>
          <cell r="J2121"/>
          <cell r="K2121"/>
          <cell r="L2121"/>
          <cell r="M2121"/>
          <cell r="N2121"/>
          <cell r="O2121"/>
          <cell r="P2121"/>
          <cell r="Q2121"/>
          <cell r="R2121"/>
          <cell r="S2121"/>
          <cell r="T2121"/>
          <cell r="U2121"/>
          <cell r="V2121"/>
          <cell r="W2121"/>
          <cell r="X2121" t="str">
            <v>C13H27NaO4S</v>
          </cell>
        </row>
        <row r="2122">
          <cell r="B2122" t="str">
            <v>3030-47-5</v>
          </cell>
          <cell r="C2122" t="str">
            <v>3030-47-5</v>
          </cell>
          <cell r="D2122"/>
          <cell r="E2122"/>
          <cell r="F2122"/>
          <cell r="G2122"/>
          <cell r="H2122" t="str">
            <v>N,N,N',N',N''-Pentamethyldiethylenetriaminie</v>
          </cell>
          <cell r="I2122"/>
          <cell r="J2122"/>
          <cell r="K2122" t="str">
            <v>Swiss ordinance</v>
          </cell>
          <cell r="L2122"/>
          <cell r="M2122"/>
          <cell r="N2122"/>
          <cell r="O2122"/>
          <cell r="P2122"/>
          <cell r="Q2122"/>
          <cell r="R2122"/>
          <cell r="S2122"/>
          <cell r="T2122"/>
          <cell r="U2122"/>
          <cell r="V2122"/>
          <cell r="W2122"/>
          <cell r="X2122" t="str">
            <v>C9H23N3</v>
          </cell>
        </row>
        <row r="2123">
          <cell r="B2123" t="str">
            <v>3030-80-6</v>
          </cell>
          <cell r="C2123" t="str">
            <v>3030-80-6</v>
          </cell>
          <cell r="D2123"/>
          <cell r="E2123">
            <v>0</v>
          </cell>
          <cell r="F2123"/>
          <cell r="G2123"/>
          <cell r="H2123" t="str">
            <v>2-Mercaptobenzimidazole, zinc salt</v>
          </cell>
          <cell r="I2123"/>
          <cell r="J2123"/>
          <cell r="K2123"/>
          <cell r="L2123"/>
          <cell r="M2123"/>
          <cell r="N2123"/>
          <cell r="O2123"/>
          <cell r="P2123"/>
          <cell r="Q2123"/>
          <cell r="R2123"/>
          <cell r="S2123"/>
          <cell r="T2123"/>
          <cell r="U2123"/>
          <cell r="V2123"/>
          <cell r="W2123"/>
          <cell r="X2123" t="str">
            <v>C14H10N4S2Zn</v>
          </cell>
        </row>
        <row r="2124">
          <cell r="B2124" t="str">
            <v>3031-66-1</v>
          </cell>
          <cell r="C2124" t="str">
            <v>3031-66-1</v>
          </cell>
          <cell r="D2124"/>
          <cell r="E2124">
            <v>0</v>
          </cell>
          <cell r="F2124"/>
          <cell r="G2124"/>
          <cell r="H2124" t="str">
            <v>3-Hexyne-2,5-diol
3-Hexyn-2,5-diol</v>
          </cell>
          <cell r="I2124"/>
          <cell r="J2124"/>
          <cell r="K2124"/>
          <cell r="L2124"/>
          <cell r="M2124"/>
          <cell r="N2124"/>
          <cell r="O2124"/>
          <cell r="P2124"/>
          <cell r="Q2124"/>
          <cell r="R2124"/>
          <cell r="S2124"/>
          <cell r="T2124"/>
          <cell r="U2124"/>
          <cell r="V2124"/>
          <cell r="W2124"/>
          <cell r="X2124" t="str">
            <v>C6H10O2</v>
          </cell>
        </row>
        <row r="2125">
          <cell r="B2125" t="str">
            <v>3033-62-3</v>
          </cell>
          <cell r="C2125" t="str">
            <v>3033-62-3</v>
          </cell>
          <cell r="D2125"/>
          <cell r="E2125"/>
          <cell r="F2125"/>
          <cell r="G2125"/>
          <cell r="H2125" t="str">
            <v>Ethylamine, 2,2'-oxybis[N,N-dimethyl-</v>
          </cell>
          <cell r="I2125"/>
          <cell r="J2125"/>
          <cell r="K2125" t="str">
            <v>Swiss ordinance</v>
          </cell>
          <cell r="L2125"/>
          <cell r="M2125"/>
          <cell r="N2125"/>
          <cell r="O2125"/>
          <cell r="P2125"/>
          <cell r="Q2125"/>
          <cell r="R2125"/>
          <cell r="S2125"/>
          <cell r="T2125"/>
          <cell r="U2125"/>
          <cell r="V2125"/>
          <cell r="W2125"/>
          <cell r="X2125" t="str">
            <v>C8H20N2O</v>
          </cell>
        </row>
        <row r="2126">
          <cell r="B2126" t="str">
            <v>30374-01-7</v>
          </cell>
          <cell r="C2126" t="str">
            <v>30374-01-7</v>
          </cell>
          <cell r="D2126"/>
          <cell r="E2126"/>
          <cell r="F2126"/>
          <cell r="G2126"/>
          <cell r="H2126" t="str">
            <v>Propanoic acid, 3-mercapto-, isooctyl ester</v>
          </cell>
          <cell r="I2126"/>
          <cell r="J2126"/>
          <cell r="K2126" t="str">
            <v>Swiss ordinance</v>
          </cell>
          <cell r="L2126"/>
          <cell r="M2126"/>
          <cell r="N2126"/>
          <cell r="O2126"/>
          <cell r="P2126"/>
          <cell r="Q2126"/>
          <cell r="R2126"/>
          <cell r="S2126"/>
          <cell r="T2126"/>
          <cell r="U2126"/>
          <cell r="V2126"/>
          <cell r="W2126"/>
          <cell r="X2126" t="str">
            <v>C11H22O2S</v>
          </cell>
        </row>
        <row r="2127">
          <cell r="B2127" t="str">
            <v>30381-98-7</v>
          </cell>
          <cell r="C2127" t="str">
            <v>30381-98-7</v>
          </cell>
          <cell r="D2127"/>
          <cell r="E2127">
            <v>0</v>
          </cell>
          <cell r="F2127"/>
          <cell r="G2127"/>
          <cell r="H2127" t="str">
            <v>1-Octanesulphonamide, N,N'-[phosphinicobis(oxy-2,1ethanediyl)]bis[N-ethyl-1,1,2,2,3,3,4,4,5,5,6,6,7,7,8,8,8-heptadecafluoro-, ammonium salt</v>
          </cell>
          <cell r="I2127" t="str">
            <v>AMMONIUM BIS(2-(N-ETHYL(PERFLUOROOCTANE)SULFONAMIDO)ETHYL) PHOSPHATE
Ammonium bis(N-ethyl-2-perfluroalkylsulfonamido ethyl) phosphate</v>
          </cell>
          <cell r="J2127"/>
          <cell r="K2127"/>
          <cell r="L2127"/>
          <cell r="M2127"/>
          <cell r="N2127"/>
          <cell r="O2127"/>
          <cell r="P2127"/>
          <cell r="Q2127"/>
          <cell r="R2127"/>
          <cell r="S2127"/>
          <cell r="T2127"/>
          <cell r="U2127"/>
          <cell r="V2127"/>
          <cell r="W2127"/>
          <cell r="X2127" t="str">
            <v>C24H22F34N3O8PS2</v>
          </cell>
        </row>
        <row r="2128">
          <cell r="B2128" t="str">
            <v>30388-01-3</v>
          </cell>
          <cell r="C2128" t="str">
            <v>30388-01-3</v>
          </cell>
          <cell r="D2128"/>
          <cell r="E2128"/>
          <cell r="F2128"/>
          <cell r="G2128"/>
          <cell r="H2128" t="str">
            <v>Methanesulfonothioic acid, S-(2-hydroxypropyl) ester</v>
          </cell>
          <cell r="I2128" t="str">
            <v>2-HYDROXYPROPYL METHANETHIOL SULFONATE</v>
          </cell>
          <cell r="J2128"/>
          <cell r="K2128"/>
          <cell r="L2128"/>
          <cell r="M2128"/>
          <cell r="N2128"/>
          <cell r="O2128"/>
          <cell r="P2128"/>
          <cell r="Q2128"/>
          <cell r="R2128"/>
          <cell r="S2128"/>
          <cell r="T2128"/>
          <cell r="U2128"/>
          <cell r="V2128"/>
          <cell r="W2128"/>
          <cell r="X2128" t="str">
            <v>C4H10O3S2</v>
          </cell>
        </row>
        <row r="2129">
          <cell r="B2129" t="str">
            <v>3039-83-6</v>
          </cell>
          <cell r="C2129" t="str">
            <v>3039-83-6</v>
          </cell>
          <cell r="D2129"/>
          <cell r="E2129"/>
          <cell r="F2129"/>
          <cell r="G2129"/>
          <cell r="H2129" t="str">
            <v>Vinylsulfonic acid, sodium salt</v>
          </cell>
          <cell r="I2129" t="str">
            <v>Ethenesulfonic acid, sodium salt</v>
          </cell>
          <cell r="J2129"/>
          <cell r="K2129"/>
          <cell r="L2129"/>
          <cell r="M2129"/>
          <cell r="N2129"/>
          <cell r="O2129"/>
          <cell r="P2129"/>
          <cell r="Q2129"/>
          <cell r="R2129"/>
          <cell r="S2129"/>
          <cell r="T2129"/>
          <cell r="U2129"/>
          <cell r="V2129"/>
          <cell r="W2129"/>
          <cell r="X2129" t="str">
            <v>C2H4O3SNa</v>
          </cell>
        </row>
        <row r="2130">
          <cell r="B2130" t="str">
            <v>30399-84-9</v>
          </cell>
          <cell r="C2130" t="str">
            <v>30399-84-9</v>
          </cell>
          <cell r="D2130"/>
          <cell r="E2130"/>
          <cell r="F2130"/>
          <cell r="G2130"/>
          <cell r="H2130" t="str">
            <v>Isostearic acid
Isooctadecanoic acid</v>
          </cell>
          <cell r="I2130" t="str">
            <v>Isostearic acid</v>
          </cell>
          <cell r="J2130"/>
          <cell r="K2130"/>
          <cell r="L2130"/>
          <cell r="M2130"/>
          <cell r="N2130"/>
          <cell r="O2130"/>
          <cell r="P2130"/>
          <cell r="Q2130"/>
          <cell r="R2130"/>
          <cell r="S2130"/>
          <cell r="T2130"/>
          <cell r="U2130"/>
          <cell r="V2130"/>
          <cell r="W2130"/>
          <cell r="X2130" t="str">
            <v>C18H36O2</v>
          </cell>
        </row>
        <row r="2131">
          <cell r="B2131" t="str">
            <v>30416-77-4</v>
          </cell>
          <cell r="C2131" t="str">
            <v>30416-77-4</v>
          </cell>
          <cell r="D2131"/>
          <cell r="E2131"/>
          <cell r="F2131"/>
          <cell r="G2131"/>
          <cell r="H2131" t="str">
            <v>ALPHA-(P-NONYLPHENYL)-OMEGA-HYDROXYPOLY(OXYETHYLENE) (4 MOLES) SULFATE, AMMONIUM SALT</v>
          </cell>
          <cell r="I2131" t="str">
            <v>ALPHA-(P-NONYLPHENYL)-OMEGA-HYDROXYPOLY(OXYETHYLENE) (4 MOLES) SULFATE, AMMONIUM SALT</v>
          </cell>
          <cell r="J2131"/>
          <cell r="K2131"/>
          <cell r="L2131"/>
          <cell r="M2131"/>
          <cell r="N2131"/>
          <cell r="O2131"/>
          <cell r="P2131"/>
          <cell r="Q2131"/>
          <cell r="R2131"/>
          <cell r="S2131"/>
          <cell r="T2131"/>
          <cell r="U2131"/>
          <cell r="V2131"/>
          <cell r="W2131"/>
          <cell r="X2131" t="str">
            <v>C23H43NO8S</v>
          </cell>
        </row>
        <row r="2132">
          <cell r="B2132" t="str">
            <v>30449-81-1</v>
          </cell>
          <cell r="C2132" t="str">
            <v>30449-81-1</v>
          </cell>
          <cell r="D2132"/>
          <cell r="E2132"/>
          <cell r="F2132"/>
          <cell r="G2132"/>
          <cell r="H2132" t="str">
            <v>Benzamide, p-[(5-cyano-1,6-dihydro-2-hydroxy-1,4-dimethyl-6-oxo-3-pyridyl)azo]-N-(2-ethylhexyl)-</v>
          </cell>
          <cell r="I2132"/>
          <cell r="J2132"/>
          <cell r="K2132"/>
          <cell r="L2132"/>
          <cell r="M2132"/>
          <cell r="N2132"/>
          <cell r="O2132"/>
          <cell r="P2132"/>
          <cell r="Q2132"/>
          <cell r="R2132"/>
          <cell r="S2132"/>
          <cell r="T2132"/>
          <cell r="U2132"/>
          <cell r="V2132"/>
          <cell r="W2132"/>
          <cell r="X2132" t="str">
            <v>C23H29N5O3</v>
          </cell>
        </row>
        <row r="2133">
          <cell r="B2133" t="str">
            <v>3047-32-3</v>
          </cell>
          <cell r="C2133" t="str">
            <v>3047-32-3</v>
          </cell>
          <cell r="D2133"/>
          <cell r="E2133">
            <v>0</v>
          </cell>
          <cell r="F2133"/>
          <cell r="G2133"/>
          <cell r="H2133" t="str">
            <v>3-Oxetanemethanol, 3-ethyl</v>
          </cell>
          <cell r="I2133"/>
          <cell r="J2133"/>
          <cell r="K2133" t="str">
            <v>Swiss ordinance</v>
          </cell>
          <cell r="L2133"/>
          <cell r="M2133"/>
          <cell r="N2133"/>
          <cell r="O2133"/>
          <cell r="P2133"/>
          <cell r="Q2133"/>
          <cell r="R2133"/>
          <cell r="S2133"/>
          <cell r="T2133"/>
          <cell r="U2133"/>
          <cell r="V2133"/>
          <cell r="W2133"/>
          <cell r="X2133" t="str">
            <v>C6H12O2</v>
          </cell>
        </row>
        <row r="2134">
          <cell r="B2134" t="str">
            <v>3048-64-4</v>
          </cell>
          <cell r="C2134" t="str">
            <v>3048-64-4</v>
          </cell>
          <cell r="D2134"/>
          <cell r="E2134">
            <v>0</v>
          </cell>
          <cell r="F2134"/>
          <cell r="G2134"/>
          <cell r="H2134" t="str">
            <v>5-Vinylbicyclo[2.2.1]hept-2-ene</v>
          </cell>
          <cell r="I2134"/>
          <cell r="J2134"/>
          <cell r="K2134"/>
          <cell r="L2134"/>
          <cell r="M2134"/>
          <cell r="N2134"/>
          <cell r="O2134"/>
          <cell r="P2134"/>
          <cell r="Q2134"/>
          <cell r="R2134"/>
          <cell r="S2134"/>
          <cell r="T2134"/>
          <cell r="U2134"/>
          <cell r="V2134"/>
          <cell r="W2134"/>
          <cell r="X2134" t="str">
            <v>C9H12</v>
          </cell>
        </row>
        <row r="2135">
          <cell r="B2135" t="str">
            <v>3048-65-5</v>
          </cell>
          <cell r="C2135" t="str">
            <v>3048-65-5</v>
          </cell>
          <cell r="D2135"/>
          <cell r="E2135">
            <v>0</v>
          </cell>
          <cell r="F2135"/>
          <cell r="G2135"/>
          <cell r="H2135" t="str">
            <v>1H-Indene, 3a,4,7,7a-tetrahydro-</v>
          </cell>
          <cell r="I2135"/>
          <cell r="J2135"/>
          <cell r="K2135" t="str">
            <v>Swiss ordinance</v>
          </cell>
          <cell r="L2135"/>
          <cell r="M2135"/>
          <cell r="N2135"/>
          <cell r="O2135"/>
          <cell r="P2135"/>
          <cell r="Q2135"/>
          <cell r="R2135"/>
          <cell r="S2135"/>
          <cell r="T2135"/>
          <cell r="U2135"/>
          <cell r="V2135"/>
          <cell r="W2135"/>
          <cell r="X2135" t="str">
            <v>C9H12</v>
          </cell>
        </row>
        <row r="2136">
          <cell r="B2136" t="str">
            <v>3049-71-6</v>
          </cell>
          <cell r="C2136" t="str">
            <v>3049-71-6</v>
          </cell>
          <cell r="D2136"/>
          <cell r="E2136"/>
          <cell r="F2136"/>
          <cell r="G2136"/>
          <cell r="H2136" t="str">
            <v>Pigment Red 178</v>
          </cell>
          <cell r="I2136"/>
          <cell r="J2136"/>
          <cell r="K2136"/>
          <cell r="L2136"/>
          <cell r="M2136"/>
          <cell r="N2136"/>
          <cell r="O2136"/>
          <cell r="P2136"/>
          <cell r="Q2136"/>
          <cell r="R2136"/>
          <cell r="S2136"/>
          <cell r="T2136"/>
          <cell r="U2136"/>
          <cell r="V2136"/>
          <cell r="W2136"/>
          <cell r="X2136" t="str">
            <v>C48H26N6O4</v>
          </cell>
        </row>
        <row r="2137">
          <cell r="B2137" t="str">
            <v>30501-29-2</v>
          </cell>
          <cell r="C2137" t="str">
            <v>30501-29-2</v>
          </cell>
          <cell r="D2137"/>
          <cell r="E2137"/>
          <cell r="F2137"/>
          <cell r="G2137"/>
          <cell r="H2137" t="str">
            <v>Tetrachloro-2,2-paracyclophane</v>
          </cell>
          <cell r="I2137" t="str">
            <v>Dichloro-p-xylylene cyclic dimer
Tetrachloro-di-p-xylylene</v>
          </cell>
          <cell r="J2137"/>
          <cell r="K2137"/>
          <cell r="L2137"/>
          <cell r="M2137"/>
          <cell r="N2137"/>
          <cell r="O2137"/>
          <cell r="P2137"/>
          <cell r="Q2137"/>
          <cell r="R2137"/>
          <cell r="S2137"/>
          <cell r="T2137"/>
          <cell r="U2137"/>
          <cell r="V2137"/>
          <cell r="W2137"/>
          <cell r="X2137" t="str">
            <v>C16H12Cl4</v>
          </cell>
        </row>
        <row r="2138">
          <cell r="B2138" t="str">
            <v>3050-69-9</v>
          </cell>
          <cell r="C2138" t="str">
            <v>3050-69-9</v>
          </cell>
          <cell r="D2138"/>
          <cell r="E2138"/>
          <cell r="F2138"/>
          <cell r="G2138"/>
          <cell r="H2138" t="str">
            <v>VINYL HEXOATE</v>
          </cell>
          <cell r="I2138"/>
          <cell r="J2138"/>
          <cell r="K2138"/>
          <cell r="L2138"/>
          <cell r="M2138"/>
          <cell r="N2138"/>
          <cell r="O2138"/>
          <cell r="P2138"/>
          <cell r="Q2138"/>
          <cell r="R2138"/>
          <cell r="S2138"/>
          <cell r="T2138"/>
          <cell r="U2138"/>
          <cell r="V2138"/>
          <cell r="W2138"/>
          <cell r="X2138" t="str">
            <v>C8H14O2</v>
          </cell>
        </row>
        <row r="2139">
          <cell r="B2139" t="str">
            <v>3050-88-2</v>
          </cell>
          <cell r="C2139" t="str">
            <v>3050-88-2</v>
          </cell>
          <cell r="D2139"/>
          <cell r="E2139"/>
          <cell r="F2139"/>
          <cell r="G2139"/>
          <cell r="H2139" t="str">
            <v>Phosphorous acid, tris(4-n-nonylphenyl) ester</v>
          </cell>
          <cell r="I2139" t="str">
            <v>Tris-monononylphenylphosphite  
Phenol,4-nonyl-phosphite (3:1)
Tri(4-n-nonylphenyl) phosphite
TNPP
3050-88-2 = Tri(4-n-nonylphenyl) phosphite (confirmed by SciFinder)</v>
          </cell>
          <cell r="J2139"/>
          <cell r="K2139"/>
          <cell r="L2139"/>
          <cell r="M2139"/>
          <cell r="N2139"/>
          <cell r="O2139"/>
          <cell r="P2139"/>
          <cell r="Q2139"/>
          <cell r="R2139"/>
          <cell r="S2139"/>
          <cell r="T2139"/>
          <cell r="U2139"/>
          <cell r="V2139"/>
          <cell r="W2139"/>
          <cell r="X2139" t="str">
            <v>C45H69O3P</v>
          </cell>
        </row>
        <row r="2140">
          <cell r="B2140" t="str">
            <v>3052-50-4</v>
          </cell>
          <cell r="C2140" t="str">
            <v>3052-50-4</v>
          </cell>
          <cell r="D2140"/>
          <cell r="E2140"/>
          <cell r="F2140"/>
          <cell r="G2140"/>
          <cell r="H2140" t="str">
            <v>Maleic acid, monomethyl ester</v>
          </cell>
          <cell r="I2140" t="str">
            <v>MONOMETHYL MALEATE
2-Butenedioic acid (Z)-, monomethyl ester</v>
          </cell>
          <cell r="J2140"/>
          <cell r="K2140"/>
          <cell r="L2140"/>
          <cell r="M2140"/>
          <cell r="N2140"/>
          <cell r="O2140"/>
          <cell r="P2140"/>
          <cell r="Q2140"/>
          <cell r="R2140"/>
          <cell r="S2140"/>
          <cell r="T2140"/>
          <cell r="U2140"/>
          <cell r="V2140"/>
          <cell r="W2140"/>
          <cell r="X2140" t="str">
            <v>C5H6O4</v>
          </cell>
        </row>
        <row r="2141">
          <cell r="B2141" t="str">
            <v>3055-99-0</v>
          </cell>
          <cell r="C2141" t="str">
            <v>3055-99-0</v>
          </cell>
          <cell r="D2141"/>
          <cell r="E2141"/>
          <cell r="F2141"/>
          <cell r="G2141"/>
          <cell r="H2141" t="str">
            <v>ALPHA-N-DODECANOL-OMEGA-HYDROXYPOLY (OXYETHYLENE) (9.5 MOLES ETHYLENE OXIDE)</v>
          </cell>
          <cell r="I2141" t="str">
            <v>ALPHA-N-DODECANOL-OMEGA-HYDROXYPOLY (OXYETHYLENE) (9.5 MOLES ETHYLENE OXIDE)</v>
          </cell>
          <cell r="J2141"/>
          <cell r="K2141"/>
          <cell r="L2141"/>
          <cell r="M2141"/>
          <cell r="N2141"/>
          <cell r="O2141"/>
          <cell r="P2141"/>
          <cell r="Q2141"/>
          <cell r="R2141"/>
          <cell r="S2141"/>
          <cell r="T2141"/>
          <cell r="U2141"/>
          <cell r="V2141"/>
          <cell r="W2141"/>
          <cell r="X2141" t="str">
            <v>C30H62O10</v>
          </cell>
        </row>
        <row r="2142">
          <cell r="B2142" t="str">
            <v>30606-27-0</v>
          </cell>
          <cell r="C2142" t="str">
            <v>30606-27-0</v>
          </cell>
          <cell r="D2142"/>
          <cell r="E2142">
            <v>0</v>
          </cell>
          <cell r="F2142"/>
          <cell r="G2142"/>
          <cell r="H2142" t="str">
            <v>9,12-Octadecadienoic acid (Z,Z)-, diester with 1,2,3-propanetriol</v>
          </cell>
          <cell r="I2142"/>
          <cell r="J2142"/>
          <cell r="K2142"/>
          <cell r="L2142"/>
          <cell r="M2142"/>
          <cell r="N2142"/>
          <cell r="O2142"/>
          <cell r="P2142"/>
          <cell r="Q2142"/>
          <cell r="R2142"/>
          <cell r="S2142"/>
          <cell r="T2142"/>
          <cell r="U2142"/>
          <cell r="V2142"/>
          <cell r="W2142"/>
          <cell r="X2142" t="str">
            <v>C39H68O5</v>
          </cell>
        </row>
        <row r="2143">
          <cell r="B2143" t="str">
            <v>3064-70-8</v>
          </cell>
          <cell r="C2143" t="str">
            <v>3064-70-8</v>
          </cell>
          <cell r="D2143"/>
          <cell r="E2143"/>
          <cell r="F2143"/>
          <cell r="G2143"/>
          <cell r="H2143" t="str">
            <v>Methane, sulfonylbis[trichloromethyl-</v>
          </cell>
          <cell r="I2143" t="str">
            <v>BIS(TRICHLOROMETHYL) SULFONE
Bis(trichloromethyl) sulphone</v>
          </cell>
          <cell r="J2143"/>
          <cell r="K2143"/>
          <cell r="L2143"/>
          <cell r="M2143"/>
          <cell r="N2143"/>
          <cell r="O2143"/>
          <cell r="P2143"/>
          <cell r="Q2143"/>
          <cell r="R2143"/>
          <cell r="S2143"/>
          <cell r="T2143"/>
          <cell r="U2143"/>
          <cell r="V2143"/>
          <cell r="W2143"/>
          <cell r="X2143" t="str">
            <v>C2Cl6O2S</v>
          </cell>
        </row>
        <row r="2144">
          <cell r="B2144" t="str">
            <v>306-52-5</v>
          </cell>
          <cell r="C2144" t="str">
            <v>306-52-5</v>
          </cell>
          <cell r="D2144"/>
          <cell r="E2144"/>
          <cell r="F2144"/>
          <cell r="G2144"/>
          <cell r="H2144" t="str">
            <v>TRI-BETA-CHLOROETHYLPHOSPHATE</v>
          </cell>
          <cell r="I2144"/>
          <cell r="J2144"/>
          <cell r="K2144"/>
          <cell r="L2144"/>
          <cell r="M2144"/>
          <cell r="N2144"/>
          <cell r="O2144"/>
          <cell r="P2144"/>
          <cell r="Q2144"/>
          <cell r="R2144"/>
          <cell r="S2144"/>
          <cell r="T2144"/>
          <cell r="U2144"/>
          <cell r="V2144"/>
          <cell r="W2144"/>
          <cell r="X2144" t="str">
            <v>C2H4Cl3O4P</v>
          </cell>
        </row>
        <row r="2145">
          <cell r="B2145" t="str">
            <v>3066-71-5</v>
          </cell>
          <cell r="C2145" t="str">
            <v>3066-71-5</v>
          </cell>
          <cell r="D2145"/>
          <cell r="E2145"/>
          <cell r="F2145"/>
          <cell r="G2145"/>
          <cell r="H2145" t="str">
            <v>Acrylic acid, cyclohexyl ester</v>
          </cell>
          <cell r="I2145"/>
          <cell r="J2145"/>
          <cell r="K2145"/>
          <cell r="L2145"/>
          <cell r="M2145"/>
          <cell r="N2145"/>
          <cell r="O2145"/>
          <cell r="P2145"/>
          <cell r="Q2145"/>
          <cell r="R2145"/>
          <cell r="S2145"/>
          <cell r="T2145"/>
          <cell r="U2145"/>
          <cell r="V2145"/>
          <cell r="W2145"/>
          <cell r="X2145" t="str">
            <v>C9H14O2</v>
          </cell>
        </row>
        <row r="2146">
          <cell r="B2146" t="str">
            <v>30674-80-7</v>
          </cell>
          <cell r="C2146" t="str">
            <v>30674-80-7</v>
          </cell>
          <cell r="D2146"/>
          <cell r="E2146"/>
          <cell r="F2146"/>
          <cell r="G2146"/>
          <cell r="H2146" t="str">
            <v>Methacrylic acid, 2-isocyanatoethyl ester</v>
          </cell>
          <cell r="I2146" t="str">
            <v>2-isocyanatoethyl methacrylate
2-methacryloyloxyethyl isocyanate
Karenz MOI (Showa Denko K.K.)</v>
          </cell>
          <cell r="J2146"/>
          <cell r="K2146"/>
          <cell r="L2146"/>
          <cell r="M2146"/>
          <cell r="N2146"/>
          <cell r="O2146"/>
          <cell r="P2146"/>
          <cell r="Q2146"/>
          <cell r="R2146"/>
          <cell r="S2146"/>
          <cell r="T2146"/>
          <cell r="U2146"/>
          <cell r="V2146"/>
          <cell r="W2146"/>
          <cell r="X2146" t="str">
            <v>C7H9NO3</v>
          </cell>
        </row>
        <row r="2147">
          <cell r="B2147" t="str">
            <v>3069-29-2</v>
          </cell>
          <cell r="C2147" t="str">
            <v>3069-29-2</v>
          </cell>
          <cell r="D2147"/>
          <cell r="E2147">
            <v>0</v>
          </cell>
          <cell r="F2147"/>
          <cell r="G2147"/>
          <cell r="H2147" t="str">
            <v>1,2-Ethanediamine, N-[3-(dimethoxymethylsilyl)propyl]-</v>
          </cell>
          <cell r="I2147"/>
          <cell r="J2147"/>
          <cell r="K2147" t="str">
            <v>Swiss ordinance</v>
          </cell>
          <cell r="L2147"/>
          <cell r="M2147"/>
          <cell r="N2147"/>
          <cell r="O2147"/>
          <cell r="P2147"/>
          <cell r="Q2147"/>
          <cell r="R2147"/>
          <cell r="S2147"/>
          <cell r="T2147"/>
          <cell r="U2147"/>
          <cell r="V2147"/>
          <cell r="W2147"/>
          <cell r="X2147" t="str">
            <v>C8H22N2O2Si</v>
          </cell>
        </row>
        <row r="2148">
          <cell r="B2148" t="str">
            <v>30697-40-6</v>
          </cell>
          <cell r="C2148" t="str">
            <v>30697-40-6</v>
          </cell>
          <cell r="D2148"/>
          <cell r="E2148"/>
          <cell r="F2148"/>
          <cell r="G2148"/>
          <cell r="H2148" t="str">
            <v>Phthalic acid, mono(2-hydroxyethyl) ester, acrylate</v>
          </cell>
          <cell r="I2148"/>
          <cell r="J2148"/>
          <cell r="K2148" t="str">
            <v>Swiss ordinance</v>
          </cell>
          <cell r="L2148"/>
          <cell r="M2148"/>
          <cell r="N2148"/>
          <cell r="O2148"/>
          <cell r="P2148"/>
          <cell r="Q2148"/>
          <cell r="R2148"/>
          <cell r="S2148"/>
          <cell r="T2148"/>
          <cell r="U2148"/>
          <cell r="V2148"/>
          <cell r="W2148"/>
          <cell r="X2148" t="str">
            <v>C13H12O6</v>
          </cell>
        </row>
        <row r="2149">
          <cell r="B2149" t="str">
            <v>307-24-4</v>
          </cell>
          <cell r="C2149" t="e">
            <v>#N/A</v>
          </cell>
          <cell r="D2149"/>
          <cell r="E2149"/>
          <cell r="F2149"/>
          <cell r="G2149"/>
          <cell r="H2149" t="str">
            <v>Perfluorohexanoic acid</v>
          </cell>
          <cell r="I2149"/>
          <cell r="J2149" t="str">
            <v>PFHxA</v>
          </cell>
          <cell r="K2149" t="str">
            <v>Perfluorinated Hydrocarbons</v>
          </cell>
          <cell r="L2149"/>
          <cell r="M2149"/>
          <cell r="N2149"/>
          <cell r="O2149"/>
          <cell r="P2149"/>
          <cell r="Q2149"/>
          <cell r="R2149"/>
          <cell r="S2149"/>
          <cell r="T2149" t="str">
            <v>x</v>
          </cell>
          <cell r="U2149" t="str">
            <v>std from Vittel</v>
          </cell>
          <cell r="V2149"/>
          <cell r="W2149"/>
          <cell r="X2149" t="str">
            <v>C6HF11O2</v>
          </cell>
        </row>
        <row r="2150">
          <cell r="B2150" t="str">
            <v>30745-55-2</v>
          </cell>
          <cell r="C2150" t="str">
            <v>30745-55-2</v>
          </cell>
          <cell r="D2150"/>
          <cell r="E2150"/>
          <cell r="F2150"/>
          <cell r="G2150"/>
          <cell r="H2150" t="str">
            <v>Hydroxy aluminium bis(2-ethylhexanoate)</v>
          </cell>
          <cell r="I2150"/>
          <cell r="J2150"/>
          <cell r="K2150"/>
          <cell r="L2150"/>
          <cell r="M2150"/>
          <cell r="N2150"/>
          <cell r="O2150"/>
          <cell r="P2150"/>
          <cell r="Q2150"/>
          <cell r="R2150"/>
          <cell r="S2150"/>
          <cell r="T2150"/>
          <cell r="U2150"/>
          <cell r="V2150"/>
          <cell r="W2150"/>
          <cell r="X2150" t="str">
            <v>C16H31AlO5</v>
          </cell>
        </row>
        <row r="2151">
          <cell r="B2151" t="str">
            <v>307-55-1</v>
          </cell>
          <cell r="C2151" t="e">
            <v>#N/A</v>
          </cell>
          <cell r="D2151"/>
          <cell r="E2151"/>
          <cell r="F2151"/>
          <cell r="G2151"/>
          <cell r="H2151" t="str">
            <v>Perfluorododecanoic acid</v>
          </cell>
          <cell r="I2151"/>
          <cell r="J2151" t="str">
            <v>PFDoA</v>
          </cell>
          <cell r="K2151" t="str">
            <v>Perfluorinated Hydrocarbons</v>
          </cell>
          <cell r="L2151"/>
          <cell r="M2151"/>
          <cell r="N2151"/>
          <cell r="O2151"/>
          <cell r="P2151"/>
          <cell r="Q2151"/>
          <cell r="R2151"/>
          <cell r="S2151"/>
          <cell r="T2151" t="str">
            <v>x</v>
          </cell>
          <cell r="U2151" t="str">
            <v>std from Vittel</v>
          </cell>
          <cell r="V2151"/>
          <cell r="W2151"/>
          <cell r="X2151" t="str">
            <v>C12HF23O2</v>
          </cell>
        </row>
        <row r="2152">
          <cell r="B2152" t="str">
            <v>3076-63-9</v>
          </cell>
          <cell r="C2152" t="str">
            <v>3076-63-9</v>
          </cell>
          <cell r="D2152"/>
          <cell r="E2152"/>
          <cell r="F2152"/>
          <cell r="G2152"/>
          <cell r="H2152" t="str">
            <v>Phosphorous acid, tris(dodecyl) ester</v>
          </cell>
          <cell r="I2152" t="str">
            <v xml:space="preserve">Tris(dodecyl) phosphite
Tridodecyl phosphite
Trilauryl phosphite
Doverphos 53
</v>
          </cell>
          <cell r="J2152"/>
          <cell r="K2152"/>
          <cell r="L2152"/>
          <cell r="M2152"/>
          <cell r="N2152"/>
          <cell r="O2152"/>
          <cell r="P2152"/>
          <cell r="Q2152"/>
          <cell r="R2152"/>
          <cell r="S2152"/>
          <cell r="T2152"/>
          <cell r="U2152"/>
          <cell r="V2152"/>
          <cell r="W2152"/>
          <cell r="X2152" t="str">
            <v>C36H75O3P</v>
          </cell>
        </row>
        <row r="2153">
          <cell r="B2153" t="str">
            <v>3077-13-2</v>
          </cell>
          <cell r="C2153" t="str">
            <v>3077-13-2</v>
          </cell>
          <cell r="D2153"/>
          <cell r="E2153">
            <v>0</v>
          </cell>
          <cell r="F2153"/>
          <cell r="G2153"/>
          <cell r="H2153" t="str">
            <v>1,1'-Phenyliminodipropane-2-ol</v>
          </cell>
          <cell r="I2153"/>
          <cell r="J2153"/>
          <cell r="K2153" t="str">
            <v>Swiss ordinance</v>
          </cell>
          <cell r="L2153"/>
          <cell r="M2153"/>
          <cell r="N2153"/>
          <cell r="O2153"/>
          <cell r="P2153"/>
          <cell r="Q2153"/>
          <cell r="R2153"/>
          <cell r="S2153"/>
          <cell r="T2153"/>
          <cell r="U2153"/>
          <cell r="V2153"/>
          <cell r="W2153"/>
          <cell r="X2153" t="str">
            <v>C12H19NO2</v>
          </cell>
        </row>
        <row r="2154">
          <cell r="B2154" t="str">
            <v>3089-11-0</v>
          </cell>
          <cell r="C2154" t="str">
            <v>3089-11-0</v>
          </cell>
          <cell r="D2154"/>
          <cell r="E2154"/>
          <cell r="F2154"/>
          <cell r="G2154"/>
          <cell r="H2154" t="str">
            <v>N,N,N',N',N"",N""-Hexakis(methoxymethyl)-2,4,6-triamino-1,3,5-triazine
N,N,N',N',N",N"-Hexakis(methoxymethyl)-2,4,6-triamino-1,3,5-triazine</v>
          </cell>
          <cell r="I2154" t="str">
            <v>Hexamethoxymethyl melamine</v>
          </cell>
          <cell r="J2154"/>
          <cell r="K2154"/>
          <cell r="L2154"/>
          <cell r="M2154"/>
          <cell r="N2154"/>
          <cell r="O2154"/>
          <cell r="P2154"/>
          <cell r="Q2154"/>
          <cell r="R2154"/>
          <cell r="S2154"/>
          <cell r="T2154"/>
          <cell r="U2154"/>
          <cell r="V2154"/>
          <cell r="W2154"/>
          <cell r="X2154" t="str">
            <v>C15H30N6O6</v>
          </cell>
        </row>
        <row r="2155">
          <cell r="B2155" t="str">
            <v>3089-16-5</v>
          </cell>
          <cell r="C2155" t="str">
            <v>3089-16-5</v>
          </cell>
          <cell r="D2155"/>
          <cell r="E2155"/>
          <cell r="F2155"/>
          <cell r="G2155"/>
          <cell r="H2155" t="str">
            <v>Quino[2,3-b]acridine-7,14-dione, 4,11-dichloro-5,12-dihydro-</v>
          </cell>
          <cell r="I2155"/>
          <cell r="J2155"/>
          <cell r="K2155"/>
          <cell r="L2155"/>
          <cell r="M2155"/>
          <cell r="N2155"/>
          <cell r="O2155"/>
          <cell r="P2155"/>
          <cell r="Q2155"/>
          <cell r="R2155"/>
          <cell r="S2155"/>
          <cell r="T2155"/>
          <cell r="U2155"/>
          <cell r="V2155"/>
          <cell r="W2155"/>
          <cell r="X2155" t="str">
            <v>C20H10Cl2N2O2</v>
          </cell>
        </row>
        <row r="2156">
          <cell r="B2156" t="str">
            <v>3089-17-6</v>
          </cell>
          <cell r="C2156" t="str">
            <v>3089-17-6</v>
          </cell>
          <cell r="D2156"/>
          <cell r="E2156"/>
          <cell r="F2156"/>
          <cell r="G2156"/>
          <cell r="H2156" t="str">
            <v>Pigment Red 202
C.I. Pigment Red 202</v>
          </cell>
          <cell r="I2156" t="str">
            <v>2,9-DICHLORO-5,12-DIHYDROQUINONEÂ¦2,3-BÂ¿ACRIDINE-7,14-DIONE</v>
          </cell>
          <cell r="J2156"/>
          <cell r="K2156"/>
          <cell r="L2156"/>
          <cell r="M2156"/>
          <cell r="N2156"/>
          <cell r="O2156"/>
          <cell r="P2156"/>
          <cell r="Q2156"/>
          <cell r="R2156"/>
          <cell r="S2156"/>
          <cell r="T2156"/>
          <cell r="U2156"/>
          <cell r="V2156"/>
          <cell r="W2156"/>
          <cell r="X2156" t="str">
            <v>C20H10Cl2N2O2</v>
          </cell>
        </row>
        <row r="2157">
          <cell r="B2157" t="str">
            <v>3089-19-8</v>
          </cell>
          <cell r="C2157" t="str">
            <v>3089-19-8</v>
          </cell>
          <cell r="D2157"/>
          <cell r="E2157">
            <v>0</v>
          </cell>
          <cell r="F2157"/>
          <cell r="G2157"/>
          <cell r="H2157" t="str">
            <v>2-Propenamide, 2-methyl-N-[2-(2-oxo-1-imidazolidinyl)ethyl]-</v>
          </cell>
          <cell r="I2157" t="str">
            <v>Methacrylamide of hydroxymethylurea</v>
          </cell>
          <cell r="J2157"/>
          <cell r="K2157"/>
          <cell r="L2157"/>
          <cell r="M2157"/>
          <cell r="N2157"/>
          <cell r="O2157"/>
          <cell r="P2157"/>
          <cell r="Q2157"/>
          <cell r="R2157"/>
          <cell r="S2157"/>
          <cell r="T2157"/>
          <cell r="U2157"/>
          <cell r="V2157"/>
          <cell r="W2157"/>
          <cell r="X2157" t="str">
            <v>C9H15N3O2</v>
          </cell>
        </row>
        <row r="2158">
          <cell r="B2158" t="str">
            <v>3089-24-5</v>
          </cell>
          <cell r="C2158" t="str">
            <v>3089-24-5</v>
          </cell>
          <cell r="D2158"/>
          <cell r="E2158">
            <v>0</v>
          </cell>
          <cell r="F2158"/>
          <cell r="G2158"/>
          <cell r="H2158" t="str">
            <v>1,6-Hexanediol 2,2,4-trimethyl</v>
          </cell>
          <cell r="I2158"/>
          <cell r="J2158"/>
          <cell r="K2158" t="str">
            <v>Swiss ordinance</v>
          </cell>
          <cell r="L2158"/>
          <cell r="M2158"/>
          <cell r="N2158"/>
          <cell r="O2158"/>
          <cell r="P2158"/>
          <cell r="Q2158"/>
          <cell r="R2158"/>
          <cell r="S2158"/>
          <cell r="T2158"/>
          <cell r="U2158"/>
          <cell r="V2158"/>
          <cell r="W2158"/>
          <cell r="X2158" t="str">
            <v>C9H20O2</v>
          </cell>
        </row>
        <row r="2159">
          <cell r="B2159" t="str">
            <v>3089-25-6</v>
          </cell>
          <cell r="C2159" t="str">
            <v>3089-25-6</v>
          </cell>
          <cell r="D2159"/>
          <cell r="E2159">
            <v>0</v>
          </cell>
          <cell r="F2159"/>
          <cell r="G2159"/>
          <cell r="H2159" t="str">
            <v>2,4,4-Trimethyl-1,6-hexanediol</v>
          </cell>
          <cell r="I2159"/>
          <cell r="J2159"/>
          <cell r="K2159" t="str">
            <v>Swiss ordinance</v>
          </cell>
          <cell r="L2159"/>
          <cell r="M2159"/>
          <cell r="N2159"/>
          <cell r="O2159"/>
          <cell r="P2159"/>
          <cell r="Q2159"/>
          <cell r="R2159"/>
          <cell r="S2159"/>
          <cell r="T2159"/>
          <cell r="U2159"/>
          <cell r="V2159"/>
          <cell r="W2159"/>
          <cell r="X2159" t="str">
            <v>C9H20O2</v>
          </cell>
        </row>
        <row r="2160">
          <cell r="B2160" t="str">
            <v>3089-55-2</v>
          </cell>
          <cell r="C2160" t="str">
            <v>3089-55-2</v>
          </cell>
          <cell r="D2160"/>
          <cell r="E2160"/>
          <cell r="F2160"/>
          <cell r="G2160"/>
          <cell r="H2160" t="str">
            <v>Adipic acid, benzyl octyl ester</v>
          </cell>
          <cell r="I2160"/>
          <cell r="J2160"/>
          <cell r="K2160"/>
          <cell r="L2160"/>
          <cell r="M2160"/>
          <cell r="N2160"/>
          <cell r="O2160"/>
          <cell r="P2160"/>
          <cell r="Q2160"/>
          <cell r="R2160"/>
          <cell r="S2160"/>
          <cell r="T2160"/>
          <cell r="U2160"/>
          <cell r="V2160"/>
          <cell r="W2160"/>
          <cell r="X2160" t="str">
            <v>C21H32O4</v>
          </cell>
        </row>
        <row r="2161">
          <cell r="B2161" t="str">
            <v>30899-19-5</v>
          </cell>
          <cell r="C2161" t="str">
            <v>30899-19-5</v>
          </cell>
          <cell r="D2161"/>
          <cell r="E2161"/>
          <cell r="F2161"/>
          <cell r="G2161"/>
          <cell r="H2161" t="str">
            <v>Pentanol</v>
          </cell>
          <cell r="I2161"/>
          <cell r="J2161"/>
          <cell r="K2161"/>
          <cell r="L2161"/>
          <cell r="M2161"/>
          <cell r="N2161"/>
          <cell r="O2161"/>
          <cell r="P2161"/>
          <cell r="Q2161"/>
          <cell r="R2161"/>
          <cell r="S2161"/>
          <cell r="T2161"/>
          <cell r="U2161"/>
          <cell r="V2161"/>
          <cell r="W2161"/>
          <cell r="X2161" t="str">
            <v>C5H12O</v>
          </cell>
        </row>
        <row r="2162">
          <cell r="B2162" t="str">
            <v>30899-62-8</v>
          </cell>
          <cell r="C2162" t="str">
            <v>30899-62-8</v>
          </cell>
          <cell r="D2162"/>
          <cell r="E2162"/>
          <cell r="F2162"/>
          <cell r="G2162"/>
          <cell r="H2162" t="str">
            <v>Glycerol monolaurate diacetate</v>
          </cell>
          <cell r="I2162"/>
          <cell r="J2162"/>
          <cell r="K2162"/>
          <cell r="L2162"/>
          <cell r="M2162"/>
          <cell r="N2162"/>
          <cell r="O2162"/>
          <cell r="P2162"/>
          <cell r="Q2162"/>
          <cell r="R2162"/>
          <cell r="S2162"/>
          <cell r="T2162"/>
          <cell r="U2162"/>
          <cell r="V2162"/>
          <cell r="W2162"/>
          <cell r="X2162" t="str">
            <v>C19H34O6</v>
          </cell>
        </row>
        <row r="2163">
          <cell r="B2163" t="str">
            <v>3090-36-6</v>
          </cell>
          <cell r="C2163" t="str">
            <v>3090-36-6</v>
          </cell>
          <cell r="D2163"/>
          <cell r="E2163"/>
          <cell r="F2163"/>
          <cell r="G2163"/>
          <cell r="H2163" t="str">
            <v>Stannane, tributyl(lauroyloxy)-</v>
          </cell>
          <cell r="I2163"/>
          <cell r="J2163"/>
          <cell r="K2163"/>
          <cell r="L2163"/>
          <cell r="M2163"/>
          <cell r="N2163"/>
          <cell r="O2163"/>
          <cell r="P2163"/>
          <cell r="Q2163"/>
          <cell r="R2163"/>
          <cell r="S2163"/>
          <cell r="T2163"/>
          <cell r="U2163"/>
          <cell r="V2163"/>
          <cell r="W2163"/>
          <cell r="X2163" t="str">
            <v>C24H50O2Sn</v>
          </cell>
        </row>
        <row r="2164">
          <cell r="B2164" t="str">
            <v>3091-25-6</v>
          </cell>
          <cell r="C2164" t="str">
            <v>3091-25-6</v>
          </cell>
          <cell r="D2164"/>
          <cell r="E2164"/>
          <cell r="F2164"/>
          <cell r="G2164"/>
          <cell r="H2164" t="str">
            <v>TRICHLOROOCTYLSTANNANE</v>
          </cell>
          <cell r="I2164" t="str">
            <v>TRICHLOROOCTYLSTANNANE</v>
          </cell>
          <cell r="J2164"/>
          <cell r="K2164"/>
          <cell r="L2164"/>
          <cell r="M2164"/>
          <cell r="N2164"/>
          <cell r="O2164"/>
          <cell r="P2164"/>
          <cell r="Q2164"/>
          <cell r="R2164"/>
          <cell r="S2164"/>
          <cell r="T2164"/>
          <cell r="U2164"/>
          <cell r="V2164"/>
          <cell r="W2164"/>
          <cell r="X2164" t="str">
            <v>C8H17Cl3Sn</v>
          </cell>
        </row>
        <row r="2165">
          <cell r="B2165" t="str">
            <v>3101-60-8</v>
          </cell>
          <cell r="C2165" t="str">
            <v>3101-60-8</v>
          </cell>
          <cell r="D2165"/>
          <cell r="E2165"/>
          <cell r="F2165"/>
          <cell r="G2165"/>
          <cell r="H2165" t="str">
            <v>Propane, 1-(p-tert-butylphenoxy)-2,3-epoxy-</v>
          </cell>
          <cell r="I2165"/>
          <cell r="J2165"/>
          <cell r="K2165" t="str">
            <v>Swiss ordinance</v>
          </cell>
          <cell r="L2165"/>
          <cell r="M2165"/>
          <cell r="N2165"/>
          <cell r="O2165"/>
          <cell r="P2165"/>
          <cell r="Q2165"/>
          <cell r="R2165"/>
          <cell r="S2165"/>
          <cell r="T2165"/>
          <cell r="U2165"/>
          <cell r="V2165"/>
          <cell r="W2165"/>
          <cell r="X2165" t="str">
            <v>C13H18O2</v>
          </cell>
        </row>
        <row r="2166">
          <cell r="B2166" t="str">
            <v>31091-50-6</v>
          </cell>
          <cell r="C2166" t="str">
            <v>31091-50-6</v>
          </cell>
          <cell r="D2166"/>
          <cell r="E2166"/>
          <cell r="F2166"/>
          <cell r="G2166"/>
          <cell r="H2166" t="str">
            <v>Naphthalenesulfonic acid, dimethyl-</v>
          </cell>
          <cell r="I2166"/>
          <cell r="J2166"/>
          <cell r="K2166" t="str">
            <v>Swiss ordinance</v>
          </cell>
          <cell r="L2166"/>
          <cell r="M2166"/>
          <cell r="N2166"/>
          <cell r="O2166"/>
          <cell r="P2166"/>
          <cell r="Q2166"/>
          <cell r="R2166"/>
          <cell r="S2166"/>
          <cell r="T2166"/>
          <cell r="U2166"/>
          <cell r="V2166"/>
          <cell r="W2166"/>
          <cell r="X2166" t="str">
            <v>C12H12O3S</v>
          </cell>
        </row>
        <row r="2167">
          <cell r="B2167" t="str">
            <v>3112-80-9</v>
          </cell>
          <cell r="C2167" t="str">
            <v>3112-80-9</v>
          </cell>
          <cell r="D2167"/>
          <cell r="E2167">
            <v>0</v>
          </cell>
          <cell r="F2167"/>
          <cell r="G2167"/>
          <cell r="H2167" t="str">
            <v>4,4'-Dimethoxy diphenyl sulfone</v>
          </cell>
          <cell r="I2167"/>
          <cell r="J2167"/>
          <cell r="K2167"/>
          <cell r="L2167"/>
          <cell r="M2167"/>
          <cell r="N2167"/>
          <cell r="O2167"/>
          <cell r="P2167"/>
          <cell r="Q2167"/>
          <cell r="R2167"/>
          <cell r="S2167"/>
          <cell r="T2167"/>
          <cell r="U2167"/>
          <cell r="V2167"/>
          <cell r="W2167"/>
          <cell r="X2167" t="str">
            <v>C14H14O4S</v>
          </cell>
        </row>
        <row r="2168">
          <cell r="B2168" t="str">
            <v>31138-65-5</v>
          </cell>
          <cell r="C2168" t="str">
            <v>31138-65-5</v>
          </cell>
          <cell r="D2168"/>
          <cell r="E2168"/>
          <cell r="F2168"/>
          <cell r="G2168"/>
          <cell r="H2168" t="str">
            <v>D-gluco-Heptonic acid, monosodium salt, (2xi)-</v>
          </cell>
          <cell r="I2168" t="str">
            <v>SODIUM GLUCOHEPTONATE</v>
          </cell>
          <cell r="J2168"/>
          <cell r="K2168"/>
          <cell r="L2168"/>
          <cell r="M2168"/>
          <cell r="N2168"/>
          <cell r="O2168"/>
          <cell r="P2168"/>
          <cell r="Q2168"/>
          <cell r="R2168"/>
          <cell r="S2168"/>
          <cell r="T2168"/>
          <cell r="U2168"/>
          <cell r="V2168"/>
          <cell r="W2168"/>
          <cell r="X2168" t="str">
            <v>C7H13NaO8</v>
          </cell>
        </row>
        <row r="2169">
          <cell r="B2169" t="str">
            <v>3114-70-3</v>
          </cell>
          <cell r="C2169" t="str">
            <v>3114-70-3</v>
          </cell>
          <cell r="D2169"/>
          <cell r="E2169">
            <v>0</v>
          </cell>
          <cell r="F2169"/>
          <cell r="G2169"/>
          <cell r="H2169" t="str">
            <v>1,4-Cyclohexanediamine</v>
          </cell>
          <cell r="I2169"/>
          <cell r="J2169"/>
          <cell r="K2169" t="str">
            <v>Swiss ordinance</v>
          </cell>
          <cell r="L2169"/>
          <cell r="M2169"/>
          <cell r="N2169"/>
          <cell r="O2169"/>
          <cell r="P2169"/>
          <cell r="Q2169"/>
          <cell r="R2169"/>
          <cell r="S2169"/>
          <cell r="T2169"/>
          <cell r="U2169"/>
          <cell r="V2169"/>
          <cell r="W2169"/>
          <cell r="X2169" t="str">
            <v>C6H14N2</v>
          </cell>
        </row>
        <row r="2170">
          <cell r="B2170" t="str">
            <v>31148-31-9</v>
          </cell>
          <cell r="C2170" t="str">
            <v>31148-31-9</v>
          </cell>
          <cell r="D2170"/>
          <cell r="E2170"/>
          <cell r="F2170"/>
          <cell r="G2170"/>
          <cell r="H2170" t="str">
            <v>Palmitic acid, pentyl ester</v>
          </cell>
          <cell r="I2170"/>
          <cell r="J2170"/>
          <cell r="K2170"/>
          <cell r="L2170"/>
          <cell r="M2170"/>
          <cell r="N2170"/>
          <cell r="O2170"/>
          <cell r="P2170"/>
          <cell r="Q2170"/>
          <cell r="R2170"/>
          <cell r="S2170"/>
          <cell r="T2170"/>
          <cell r="U2170"/>
          <cell r="V2170"/>
          <cell r="W2170"/>
          <cell r="X2170" t="str">
            <v>C21H42O2</v>
          </cell>
        </row>
        <row r="2171">
          <cell r="B2171" t="str">
            <v>3115-49-9</v>
          </cell>
          <cell r="C2171" t="str">
            <v>3115-49-9</v>
          </cell>
          <cell r="D2171"/>
          <cell r="E2171">
            <v>0</v>
          </cell>
          <cell r="F2171"/>
          <cell r="G2171"/>
          <cell r="H2171" t="str">
            <v>Acetic acid, (p-nonylphenoxy)-</v>
          </cell>
          <cell r="I2171"/>
          <cell r="J2171"/>
          <cell r="K2171" t="str">
            <v>Swiss ordinance</v>
          </cell>
          <cell r="L2171"/>
          <cell r="M2171"/>
          <cell r="N2171"/>
          <cell r="O2171"/>
          <cell r="P2171"/>
          <cell r="Q2171"/>
          <cell r="R2171"/>
          <cell r="S2171"/>
          <cell r="T2171"/>
          <cell r="U2171"/>
          <cell r="V2171"/>
          <cell r="W2171"/>
          <cell r="X2171" t="str">
            <v>C17H26O3</v>
          </cell>
        </row>
        <row r="2172">
          <cell r="B2172" t="str">
            <v>3121-61-7</v>
          </cell>
          <cell r="C2172" t="str">
            <v>3121-61-7</v>
          </cell>
          <cell r="D2172"/>
          <cell r="E2172">
            <v>0</v>
          </cell>
          <cell r="F2172"/>
          <cell r="G2172"/>
          <cell r="H2172" t="str">
            <v>Acrylic acid, 2-methoxyethyl ester</v>
          </cell>
          <cell r="I2172"/>
          <cell r="J2172"/>
          <cell r="K2172"/>
          <cell r="L2172"/>
          <cell r="M2172"/>
          <cell r="N2172"/>
          <cell r="O2172"/>
          <cell r="P2172"/>
          <cell r="Q2172"/>
          <cell r="R2172"/>
          <cell r="S2172"/>
          <cell r="T2172"/>
          <cell r="U2172"/>
          <cell r="V2172"/>
          <cell r="W2172"/>
          <cell r="X2172" t="str">
            <v>C6H10O3</v>
          </cell>
        </row>
        <row r="2173">
          <cell r="B2173" t="str">
            <v>3126-95-2</v>
          </cell>
          <cell r="C2173" t="str">
            <v>3126-95-2</v>
          </cell>
          <cell r="D2173"/>
          <cell r="E2173"/>
          <cell r="F2173"/>
          <cell r="G2173"/>
          <cell r="H2173" t="str">
            <v>Oxirane, (propoxymethyl)-</v>
          </cell>
          <cell r="I2173"/>
          <cell r="J2173"/>
          <cell r="K2173" t="str">
            <v>Swiss ordinance</v>
          </cell>
          <cell r="L2173"/>
          <cell r="M2173"/>
          <cell r="N2173"/>
          <cell r="O2173"/>
          <cell r="P2173"/>
          <cell r="Q2173"/>
          <cell r="R2173"/>
          <cell r="S2173"/>
          <cell r="T2173"/>
          <cell r="U2173"/>
          <cell r="V2173"/>
          <cell r="W2173"/>
          <cell r="X2173" t="str">
            <v>C6H12O2</v>
          </cell>
        </row>
        <row r="2174">
          <cell r="B2174" t="str">
            <v>31291-59-5</v>
          </cell>
          <cell r="C2174" t="str">
            <v>31291-59-5</v>
          </cell>
          <cell r="D2174"/>
          <cell r="E2174"/>
          <cell r="F2174"/>
          <cell r="G2174"/>
          <cell r="H2174" t="str">
            <v>DIISOPROPYL-M-CRESOL</v>
          </cell>
          <cell r="I2174"/>
          <cell r="J2174"/>
          <cell r="K2174"/>
          <cell r="L2174"/>
          <cell r="M2174"/>
          <cell r="N2174"/>
          <cell r="O2174"/>
          <cell r="P2174"/>
          <cell r="Q2174"/>
          <cell r="R2174"/>
          <cell r="S2174"/>
          <cell r="T2174"/>
          <cell r="U2174"/>
          <cell r="V2174"/>
          <cell r="W2174"/>
          <cell r="X2174" t="str">
            <v>C13H20O</v>
          </cell>
        </row>
        <row r="2175">
          <cell r="B2175" t="str">
            <v>3129-91-7</v>
          </cell>
          <cell r="C2175" t="str">
            <v>3129-91-7</v>
          </cell>
          <cell r="D2175"/>
          <cell r="E2175"/>
          <cell r="F2175"/>
          <cell r="G2175"/>
          <cell r="H2175" t="str">
            <v>DICYCLOHEXYLAMINE NITRITE</v>
          </cell>
          <cell r="I2175" t="str">
            <v>DICYCLOHEXYLAMINE NITRITE</v>
          </cell>
          <cell r="J2175"/>
          <cell r="K2175"/>
          <cell r="L2175"/>
          <cell r="M2175"/>
          <cell r="N2175"/>
          <cell r="O2175"/>
          <cell r="P2175"/>
          <cell r="Q2175"/>
          <cell r="R2175"/>
          <cell r="S2175"/>
          <cell r="T2175"/>
          <cell r="U2175"/>
          <cell r="V2175"/>
          <cell r="W2175"/>
          <cell r="X2175" t="str">
            <v>C12H24N2O2</v>
          </cell>
        </row>
        <row r="2176">
          <cell r="B2176" t="str">
            <v>3130-19-6</v>
          </cell>
          <cell r="C2176" t="str">
            <v>3130-19-6</v>
          </cell>
          <cell r="D2176"/>
          <cell r="E2176"/>
          <cell r="F2176"/>
          <cell r="G2176"/>
          <cell r="H2176" t="str">
            <v>Adipic acid, bis(3,4-epoxycyclohexylmethyl) ester</v>
          </cell>
          <cell r="I2176"/>
          <cell r="J2176"/>
          <cell r="K2176"/>
          <cell r="L2176"/>
          <cell r="M2176"/>
          <cell r="N2176"/>
          <cell r="O2176"/>
          <cell r="P2176"/>
          <cell r="Q2176"/>
          <cell r="R2176"/>
          <cell r="S2176"/>
          <cell r="T2176"/>
          <cell r="U2176"/>
          <cell r="V2176"/>
          <cell r="W2176"/>
          <cell r="X2176" t="str">
            <v>C20H30O6</v>
          </cell>
        </row>
        <row r="2177">
          <cell r="B2177" t="str">
            <v>3135-18-0</v>
          </cell>
          <cell r="C2177" t="str">
            <v>3135-18-0</v>
          </cell>
          <cell r="D2177"/>
          <cell r="E2177">
            <v>0</v>
          </cell>
          <cell r="F2177"/>
          <cell r="G2177"/>
          <cell r="H2177" t="str">
            <v>3,5-Di-tert-butyl-4-hydroxybenzylphosphonic acid, dioctadecyl ester+F1569</v>
          </cell>
          <cell r="I2177" t="str">
            <v>Di-n-octadecyl 3,5-di-tert-butyl-4-hydroxybenzyl phosphonate</v>
          </cell>
          <cell r="J2177"/>
          <cell r="K2177"/>
          <cell r="L2177"/>
          <cell r="M2177"/>
          <cell r="N2177"/>
          <cell r="O2177"/>
          <cell r="P2177"/>
          <cell r="Q2177"/>
          <cell r="R2177"/>
          <cell r="S2177"/>
          <cell r="T2177"/>
          <cell r="U2177"/>
          <cell r="V2177"/>
          <cell r="W2177"/>
          <cell r="X2177" t="str">
            <v>C51H97O4P</v>
          </cell>
        </row>
        <row r="2178">
          <cell r="B2178" t="str">
            <v>3138-42-9</v>
          </cell>
          <cell r="C2178" t="str">
            <v>3138-42-9</v>
          </cell>
          <cell r="D2178"/>
          <cell r="E2178"/>
          <cell r="F2178"/>
          <cell r="G2178"/>
          <cell r="H2178" t="str">
            <v>Phosphoric acid, dipentyl ester</v>
          </cell>
          <cell r="I2178"/>
          <cell r="J2178"/>
          <cell r="K2178" t="str">
            <v>Swiss ordinance</v>
          </cell>
          <cell r="L2178"/>
          <cell r="M2178"/>
          <cell r="N2178"/>
          <cell r="O2178"/>
          <cell r="P2178"/>
          <cell r="Q2178"/>
          <cell r="R2178"/>
          <cell r="S2178"/>
          <cell r="T2178"/>
          <cell r="U2178"/>
          <cell r="V2178"/>
          <cell r="W2178"/>
          <cell r="X2178" t="str">
            <v>C10H23O4P</v>
          </cell>
        </row>
        <row r="2179">
          <cell r="B2179" t="str">
            <v>3138-43-0</v>
          </cell>
          <cell r="C2179" t="str">
            <v>3138-43-0</v>
          </cell>
          <cell r="D2179"/>
          <cell r="E2179"/>
          <cell r="F2179"/>
          <cell r="G2179"/>
          <cell r="H2179" t="str">
            <v>Phosphoric acid, di-n-nonyl ester</v>
          </cell>
          <cell r="I2179" t="str">
            <v>Di-n-nonyl phosphate</v>
          </cell>
          <cell r="J2179"/>
          <cell r="K2179"/>
          <cell r="L2179"/>
          <cell r="M2179"/>
          <cell r="N2179"/>
          <cell r="O2179"/>
          <cell r="P2179"/>
          <cell r="Q2179"/>
          <cell r="R2179"/>
          <cell r="S2179"/>
          <cell r="T2179"/>
          <cell r="U2179"/>
          <cell r="V2179"/>
          <cell r="W2179"/>
          <cell r="X2179" t="str">
            <v>C18H39O4P</v>
          </cell>
        </row>
        <row r="2180">
          <cell r="B2180" t="str">
            <v>31387-97-0</v>
          </cell>
          <cell r="C2180" t="str">
            <v>31387-97-0</v>
          </cell>
          <cell r="D2180"/>
          <cell r="E2180"/>
          <cell r="F2180"/>
          <cell r="G2180"/>
          <cell r="H2180" t="str">
            <v>D-Glucoside, butyl</v>
          </cell>
          <cell r="I2180"/>
          <cell r="J2180"/>
          <cell r="K2180" t="str">
            <v>Swiss ordinance</v>
          </cell>
          <cell r="L2180"/>
          <cell r="M2180"/>
          <cell r="N2180"/>
          <cell r="O2180"/>
          <cell r="P2180"/>
          <cell r="Q2180"/>
          <cell r="R2180"/>
          <cell r="S2180"/>
          <cell r="T2180"/>
          <cell r="U2180"/>
          <cell r="V2180"/>
          <cell r="W2180"/>
          <cell r="X2180" t="str">
            <v>C10H20O6</v>
          </cell>
        </row>
        <row r="2181">
          <cell r="B2181" t="str">
            <v>31394-54-4</v>
          </cell>
          <cell r="C2181" t="str">
            <v>31394-54-4</v>
          </cell>
          <cell r="D2181"/>
          <cell r="E2181"/>
          <cell r="F2181"/>
          <cell r="G2181"/>
          <cell r="H2181" t="str">
            <v>Isoheptane</v>
          </cell>
          <cell r="I2181"/>
          <cell r="J2181"/>
          <cell r="K2181" t="str">
            <v>Swiss ordinance</v>
          </cell>
          <cell r="L2181"/>
          <cell r="M2181"/>
          <cell r="N2181"/>
          <cell r="O2181"/>
          <cell r="P2181"/>
          <cell r="Q2181"/>
          <cell r="R2181"/>
          <cell r="S2181"/>
          <cell r="T2181"/>
          <cell r="U2181"/>
          <cell r="V2181"/>
          <cell r="W2181"/>
          <cell r="X2181" t="str">
            <v>C7H16</v>
          </cell>
        </row>
        <row r="2182">
          <cell r="B2182" t="str">
            <v>314254-68-7</v>
          </cell>
          <cell r="C2182" t="str">
            <v>314254-68-7</v>
          </cell>
          <cell r="D2182"/>
          <cell r="E2182"/>
          <cell r="F2182"/>
          <cell r="G2182"/>
          <cell r="H2182" t="str">
            <v>Cyclic dimer of 2 adipic acids and 2 diethyleneglycol</v>
          </cell>
          <cell r="I2182" t="str">
            <v>Di-diethyleneglycol cyclic diadipate</v>
          </cell>
          <cell r="J2182"/>
          <cell r="K2182"/>
          <cell r="L2182"/>
          <cell r="M2182"/>
          <cell r="N2182"/>
          <cell r="O2182"/>
          <cell r="P2182"/>
          <cell r="Q2182"/>
          <cell r="R2182"/>
          <cell r="S2182"/>
          <cell r="T2182"/>
          <cell r="U2182"/>
          <cell r="V2182"/>
          <cell r="W2182"/>
          <cell r="X2182" t="str">
            <v>C20H32O10</v>
          </cell>
        </row>
        <row r="2183">
          <cell r="B2183" t="str">
            <v>3147-75-9</v>
          </cell>
          <cell r="C2183" t="str">
            <v>3147-75-9</v>
          </cell>
          <cell r="D2183"/>
          <cell r="E2183">
            <v>0</v>
          </cell>
          <cell r="F2183"/>
          <cell r="G2183"/>
          <cell r="H2183" t="str">
            <v xml:space="preserve">2-[2'-Hydroxy-5'-(1,1,3,3-tetramethylbutyl)phenyl]benzotriazole
2-(2-hydroxy-5-(1,1,3,3-tetramethylbutyl)) benzotriazole
</v>
          </cell>
          <cell r="I2183" t="str">
            <v>2-(2H-Benzotriazol-2-yl)-4-(1,1,3,3-tetramethylbutyl) phenol
2-(2-Hydroxy-5-tert-octylphenyl) benzotriazole
Uvinul 3029 (BASF)
Tinuvin 329</v>
          </cell>
          <cell r="J2183"/>
          <cell r="K2183"/>
          <cell r="L2183"/>
          <cell r="M2183"/>
          <cell r="N2183"/>
          <cell r="O2183"/>
          <cell r="P2183"/>
          <cell r="Q2183"/>
          <cell r="R2183"/>
          <cell r="S2183"/>
          <cell r="T2183"/>
          <cell r="U2183"/>
          <cell r="V2183"/>
          <cell r="W2183"/>
          <cell r="X2183" t="str">
            <v>C20H25N3O</v>
          </cell>
        </row>
        <row r="2184">
          <cell r="B2184" t="str">
            <v>3147-76-0</v>
          </cell>
          <cell r="C2184" t="str">
            <v>3147-76-0</v>
          </cell>
          <cell r="D2184"/>
          <cell r="E2184"/>
          <cell r="F2184"/>
          <cell r="G2184"/>
          <cell r="H2184" t="str">
            <v>Phenol, 2-(2H-benzotriazol-2-yl)-4-(1,1-dimethylethyl)-</v>
          </cell>
          <cell r="I2184"/>
          <cell r="J2184"/>
          <cell r="K2184" t="str">
            <v>Swiss ordinance</v>
          </cell>
          <cell r="L2184"/>
          <cell r="M2184"/>
          <cell r="N2184"/>
          <cell r="O2184"/>
          <cell r="P2184"/>
          <cell r="Q2184"/>
          <cell r="R2184"/>
          <cell r="S2184"/>
          <cell r="T2184"/>
          <cell r="U2184"/>
          <cell r="V2184"/>
          <cell r="W2184"/>
          <cell r="X2184" t="str">
            <v>C16H17N3O</v>
          </cell>
        </row>
        <row r="2185">
          <cell r="B2185" t="str">
            <v>31482-56-1</v>
          </cell>
          <cell r="C2185" t="str">
            <v>31482-56-1</v>
          </cell>
          <cell r="D2185"/>
          <cell r="E2185"/>
          <cell r="F2185"/>
          <cell r="G2185"/>
          <cell r="H2185" t="str">
            <v>Disperse Orange 25 
C.I. Disperse Orange 25</v>
          </cell>
          <cell r="I2185"/>
          <cell r="J2185"/>
          <cell r="K2185"/>
          <cell r="L2185"/>
          <cell r="M2185"/>
          <cell r="N2185"/>
          <cell r="O2185"/>
          <cell r="P2185"/>
          <cell r="Q2185"/>
          <cell r="R2185"/>
          <cell r="S2185"/>
          <cell r="T2185"/>
          <cell r="U2185"/>
          <cell r="V2185"/>
          <cell r="W2185"/>
          <cell r="X2185" t="str">
            <v>C17H17N5O2</v>
          </cell>
        </row>
        <row r="2186">
          <cell r="B2186" t="str">
            <v>31516-55-9</v>
          </cell>
          <cell r="C2186" t="str">
            <v>31516-55-9</v>
          </cell>
          <cell r="D2186"/>
          <cell r="E2186"/>
          <cell r="F2186"/>
          <cell r="G2186"/>
          <cell r="H2186" t="str">
            <v>Pentane, 2,4-diphenyl 2-methyl</v>
          </cell>
          <cell r="I2186" t="str">
            <v>2,4-Diphenyl-2-methylpentane</v>
          </cell>
          <cell r="J2186"/>
          <cell r="K2186"/>
          <cell r="L2186"/>
          <cell r="M2186"/>
          <cell r="N2186"/>
          <cell r="O2186"/>
          <cell r="P2186"/>
          <cell r="Q2186"/>
          <cell r="R2186"/>
          <cell r="S2186"/>
          <cell r="T2186"/>
          <cell r="U2186"/>
          <cell r="V2186"/>
          <cell r="W2186"/>
          <cell r="X2186" t="str">
            <v>C18H22</v>
          </cell>
        </row>
        <row r="2187">
          <cell r="B2187" t="str">
            <v>31556-45-3</v>
          </cell>
          <cell r="C2187" t="str">
            <v>31556-45-3</v>
          </cell>
          <cell r="D2187"/>
          <cell r="E2187"/>
          <cell r="F2187"/>
          <cell r="G2187"/>
          <cell r="H2187" t="str">
            <v>Stearic acid, tridecyl ester</v>
          </cell>
          <cell r="I2187" t="str">
            <v>Stearic acid, tridecyl ester
Octadecanoic acid, tridecyl ester</v>
          </cell>
          <cell r="J2187"/>
          <cell r="K2187"/>
          <cell r="L2187"/>
          <cell r="M2187"/>
          <cell r="N2187"/>
          <cell r="O2187"/>
          <cell r="P2187"/>
          <cell r="Q2187"/>
          <cell r="R2187"/>
          <cell r="S2187"/>
          <cell r="T2187"/>
          <cell r="U2187"/>
          <cell r="V2187"/>
          <cell r="W2187"/>
          <cell r="X2187" t="str">
            <v>C31H62O2</v>
          </cell>
        </row>
        <row r="2188">
          <cell r="B2188" t="str">
            <v>31565-37-4</v>
          </cell>
          <cell r="C2188" t="str">
            <v>31565-37-4</v>
          </cell>
          <cell r="D2188"/>
          <cell r="E2188"/>
          <cell r="F2188"/>
          <cell r="G2188"/>
          <cell r="H2188" t="str">
            <v>Stearic acid, isotridecyl ester</v>
          </cell>
          <cell r="I2188"/>
          <cell r="J2188"/>
          <cell r="K2188"/>
          <cell r="L2188"/>
          <cell r="M2188"/>
          <cell r="N2188"/>
          <cell r="O2188"/>
          <cell r="P2188"/>
          <cell r="Q2188"/>
          <cell r="R2188"/>
          <cell r="S2188"/>
          <cell r="T2188"/>
          <cell r="U2188"/>
          <cell r="V2188"/>
          <cell r="W2188"/>
          <cell r="X2188" t="str">
            <v>C31H62O2</v>
          </cell>
        </row>
        <row r="2189">
          <cell r="B2189" t="str">
            <v>31565-38-5</v>
          </cell>
          <cell r="C2189" t="str">
            <v>31565-38-5</v>
          </cell>
          <cell r="D2189"/>
          <cell r="E2189"/>
          <cell r="F2189"/>
          <cell r="G2189"/>
          <cell r="H2189" t="str">
            <v>Stearic acid, isodecyl ester</v>
          </cell>
          <cell r="I2189"/>
          <cell r="J2189"/>
          <cell r="K2189"/>
          <cell r="L2189"/>
          <cell r="M2189"/>
          <cell r="N2189"/>
          <cell r="O2189"/>
          <cell r="P2189"/>
          <cell r="Q2189"/>
          <cell r="R2189"/>
          <cell r="S2189"/>
          <cell r="T2189"/>
          <cell r="U2189"/>
          <cell r="V2189"/>
          <cell r="W2189"/>
          <cell r="X2189" t="str">
            <v>C28H56O2</v>
          </cell>
        </row>
        <row r="2190">
          <cell r="B2190" t="str">
            <v>31566-31-1</v>
          </cell>
          <cell r="C2190" t="str">
            <v>31566-31-1</v>
          </cell>
          <cell r="D2190"/>
          <cell r="E2190"/>
          <cell r="F2190"/>
          <cell r="G2190"/>
          <cell r="H2190" t="str">
            <v>Glycerol monostearate
Octadecanoic acid, monoester with 1,2,3-propanetriol</v>
          </cell>
          <cell r="I2190" t="str">
            <v>GLYCERYL MONOSTEARATE
Glycerol monostearate
2,3-Dihydroxypropyl octadecanoate
Glycerol 1-monostearate
GMS</v>
          </cell>
          <cell r="J2190"/>
          <cell r="K2190"/>
          <cell r="L2190"/>
          <cell r="M2190"/>
          <cell r="N2190"/>
          <cell r="O2190"/>
          <cell r="P2190"/>
          <cell r="Q2190"/>
          <cell r="R2190"/>
          <cell r="S2190"/>
          <cell r="T2190"/>
          <cell r="U2190"/>
          <cell r="V2190"/>
          <cell r="W2190"/>
          <cell r="X2190" t="str">
            <v>C21H42O4</v>
          </cell>
        </row>
        <row r="2191">
          <cell r="B2191" t="str">
            <v>31566-31-1</v>
          </cell>
          <cell r="C2191" t="str">
            <v>31566-31-1</v>
          </cell>
          <cell r="D2191"/>
          <cell r="E2191">
            <v>0</v>
          </cell>
          <cell r="F2191"/>
          <cell r="G2191"/>
          <cell r="H2191" t="str">
            <v>Octadecanoic acid, monoester with 1,2,3-propanetriol</v>
          </cell>
          <cell r="I2191" t="str">
            <v>Pationic 901</v>
          </cell>
          <cell r="J2191"/>
          <cell r="K2191"/>
          <cell r="L2191"/>
          <cell r="M2191"/>
          <cell r="N2191"/>
          <cell r="O2191"/>
          <cell r="P2191"/>
          <cell r="Q2191"/>
          <cell r="R2191"/>
          <cell r="S2191"/>
          <cell r="T2191"/>
          <cell r="U2191"/>
          <cell r="V2191"/>
          <cell r="W2191"/>
          <cell r="X2191" t="str">
            <v>C21H42O4</v>
          </cell>
        </row>
        <row r="2192">
          <cell r="B2192" t="str">
            <v>31570-04-4</v>
          </cell>
          <cell r="C2192" t="str">
            <v>31570-04-4</v>
          </cell>
          <cell r="D2192"/>
          <cell r="E2192">
            <v>0</v>
          </cell>
          <cell r="F2192"/>
          <cell r="G2192"/>
          <cell r="H2192" t="str">
            <v>Phenol, 2,4-di-tert-butyl phosphite (3:1) / AO-168</v>
          </cell>
          <cell r="I2192" t="str">
            <v>Phosphorous acid, tris(2,4-di-tert-butylphenyl) ester</v>
          </cell>
          <cell r="J2192"/>
          <cell r="K2192" t="str">
            <v>Antioxydant</v>
          </cell>
          <cell r="L2192"/>
          <cell r="M2192"/>
          <cell r="N2192"/>
          <cell r="O2192"/>
          <cell r="P2192"/>
          <cell r="Q2192"/>
          <cell r="R2192"/>
          <cell r="S2192"/>
          <cell r="T2192"/>
          <cell r="U2192">
            <v>1318</v>
          </cell>
          <cell r="V2192"/>
          <cell r="W2192">
            <v>1</v>
          </cell>
          <cell r="X2192" t="str">
            <v>C42H63O3P</v>
          </cell>
        </row>
        <row r="2193">
          <cell r="B2193" t="str">
            <v>3173-53-3</v>
          </cell>
          <cell r="C2193" t="str">
            <v>3173-53-3</v>
          </cell>
          <cell r="D2193"/>
          <cell r="E2193"/>
          <cell r="F2193"/>
          <cell r="G2193"/>
          <cell r="H2193" t="str">
            <v>Cyclohexyl isocyanate</v>
          </cell>
          <cell r="I2193"/>
          <cell r="J2193"/>
          <cell r="K2193"/>
          <cell r="L2193"/>
          <cell r="M2193"/>
          <cell r="N2193"/>
          <cell r="O2193"/>
          <cell r="P2193"/>
          <cell r="Q2193"/>
          <cell r="R2193"/>
          <cell r="S2193"/>
          <cell r="T2193"/>
          <cell r="U2193"/>
          <cell r="V2193"/>
          <cell r="W2193"/>
          <cell r="X2193" t="str">
            <v>C7H11NO</v>
          </cell>
        </row>
        <row r="2194">
          <cell r="B2194" t="str">
            <v>3173-72-6</v>
          </cell>
          <cell r="C2194" t="str">
            <v>3173-72-6</v>
          </cell>
          <cell r="D2194"/>
          <cell r="E2194"/>
          <cell r="F2194"/>
          <cell r="G2194"/>
          <cell r="H2194" t="str">
            <v>Naphthalene 1,5-diisocyanate</v>
          </cell>
          <cell r="I2194" t="str">
            <v>Isocyanic acid, 1,5-naphthylene ester</v>
          </cell>
          <cell r="J2194"/>
          <cell r="K2194"/>
          <cell r="L2194"/>
          <cell r="M2194"/>
          <cell r="N2194"/>
          <cell r="O2194"/>
          <cell r="P2194"/>
          <cell r="Q2194"/>
          <cell r="R2194"/>
          <cell r="S2194"/>
          <cell r="T2194"/>
          <cell r="U2194"/>
          <cell r="V2194"/>
          <cell r="W2194"/>
          <cell r="X2194" t="str">
            <v>C12H6N2O2</v>
          </cell>
        </row>
        <row r="2195">
          <cell r="B2195" t="str">
            <v>3176-79-2</v>
          </cell>
          <cell r="C2195" t="str">
            <v>3176-79-2</v>
          </cell>
          <cell r="D2195"/>
          <cell r="E2195"/>
          <cell r="F2195"/>
          <cell r="G2195"/>
          <cell r="H2195" t="str">
            <v>Solvent Red 25
C.I. Solvent Red 25</v>
          </cell>
          <cell r="I2195"/>
          <cell r="J2195"/>
          <cell r="K2195"/>
          <cell r="L2195"/>
          <cell r="M2195"/>
          <cell r="N2195"/>
          <cell r="O2195"/>
          <cell r="P2195"/>
          <cell r="Q2195"/>
          <cell r="R2195"/>
          <cell r="S2195"/>
          <cell r="T2195"/>
          <cell r="U2195"/>
          <cell r="V2195"/>
          <cell r="W2195"/>
          <cell r="X2195" t="str">
            <v>C24H20N4O</v>
          </cell>
        </row>
        <row r="2196">
          <cell r="B2196" t="str">
            <v>31775-16-3</v>
          </cell>
          <cell r="C2196" t="str">
            <v>31775-16-3</v>
          </cell>
          <cell r="D2196"/>
          <cell r="E2196"/>
          <cell r="F2196"/>
          <cell r="G2196"/>
          <cell r="H2196" t="str">
            <v>Pigment Yellow 170</v>
          </cell>
          <cell r="I2196"/>
          <cell r="J2196"/>
          <cell r="K2196"/>
          <cell r="L2196"/>
          <cell r="M2196"/>
          <cell r="N2196"/>
          <cell r="O2196"/>
          <cell r="P2196"/>
          <cell r="Q2196"/>
          <cell r="R2196"/>
          <cell r="S2196"/>
          <cell r="T2196"/>
          <cell r="U2196"/>
          <cell r="V2196"/>
          <cell r="W2196"/>
          <cell r="X2196" t="str">
            <v>C34H30Cl2N6O6</v>
          </cell>
        </row>
        <row r="2197">
          <cell r="B2197" t="str">
            <v>31775-20-9</v>
          </cell>
          <cell r="C2197" t="str">
            <v>31775-20-9</v>
          </cell>
          <cell r="D2197"/>
          <cell r="E2197"/>
          <cell r="F2197"/>
          <cell r="G2197"/>
          <cell r="H2197" t="str">
            <v>Pigment Yellow 152</v>
          </cell>
          <cell r="I2197"/>
          <cell r="J2197"/>
          <cell r="K2197"/>
          <cell r="L2197"/>
          <cell r="M2197"/>
          <cell r="N2197"/>
          <cell r="O2197"/>
          <cell r="P2197"/>
          <cell r="Q2197"/>
          <cell r="R2197"/>
          <cell r="S2197"/>
          <cell r="T2197"/>
          <cell r="U2197"/>
          <cell r="V2197"/>
          <cell r="W2197"/>
          <cell r="X2197" t="str">
            <v>C36H34Cl2N6O6</v>
          </cell>
        </row>
        <row r="2198">
          <cell r="B2198" t="str">
            <v>31778-10-6</v>
          </cell>
          <cell r="C2198" t="str">
            <v>31778-10-6</v>
          </cell>
          <cell r="D2198"/>
          <cell r="E2198"/>
          <cell r="F2198"/>
          <cell r="G2198"/>
          <cell r="H2198" t="str">
            <v>Pigment Red 208
C.I. Pigment Red 208</v>
          </cell>
          <cell r="I2198"/>
          <cell r="J2198"/>
          <cell r="K2198"/>
          <cell r="L2198"/>
          <cell r="M2198"/>
          <cell r="N2198"/>
          <cell r="O2198"/>
          <cell r="P2198"/>
          <cell r="Q2198"/>
          <cell r="R2198"/>
          <cell r="S2198"/>
          <cell r="T2198"/>
          <cell r="U2198"/>
          <cell r="V2198"/>
          <cell r="W2198"/>
          <cell r="X2198" t="str">
            <v>C29H25N5O5</v>
          </cell>
        </row>
        <row r="2199">
          <cell r="B2199" t="str">
            <v>3179-31-5</v>
          </cell>
          <cell r="C2199" t="str">
            <v>3179-31-5</v>
          </cell>
          <cell r="D2199"/>
          <cell r="E2199">
            <v>0</v>
          </cell>
          <cell r="F2199"/>
          <cell r="G2199"/>
          <cell r="H2199" t="str">
            <v>3H-1,2,4-Triazole-3-thione, 1,2-dihydro-</v>
          </cell>
          <cell r="I2199"/>
          <cell r="J2199"/>
          <cell r="K2199" t="str">
            <v>Swiss ordinance</v>
          </cell>
          <cell r="L2199"/>
          <cell r="M2199"/>
          <cell r="N2199"/>
          <cell r="O2199"/>
          <cell r="P2199"/>
          <cell r="Q2199"/>
          <cell r="R2199"/>
          <cell r="S2199"/>
          <cell r="T2199"/>
          <cell r="U2199"/>
          <cell r="V2199"/>
          <cell r="W2199"/>
          <cell r="X2199" t="str">
            <v>C2H3N3S</v>
          </cell>
        </row>
        <row r="2200">
          <cell r="B2200" t="str">
            <v>3179-47-3</v>
          </cell>
          <cell r="C2200" t="str">
            <v>3179-47-3</v>
          </cell>
          <cell r="D2200"/>
          <cell r="E2200"/>
          <cell r="F2200"/>
          <cell r="G2200"/>
          <cell r="H2200" t="str">
            <v>Methacrylic acid, decyl ester</v>
          </cell>
          <cell r="I2200" t="str">
            <v>Methacrylic acid, decyl ester
2-Propenoic acid, 2-methyl-, decyl ester</v>
          </cell>
          <cell r="J2200"/>
          <cell r="K2200"/>
          <cell r="L2200"/>
          <cell r="M2200"/>
          <cell r="N2200"/>
          <cell r="O2200"/>
          <cell r="P2200"/>
          <cell r="Q2200"/>
          <cell r="R2200"/>
          <cell r="S2200"/>
          <cell r="T2200"/>
          <cell r="U2200"/>
          <cell r="V2200"/>
          <cell r="W2200"/>
          <cell r="X2200" t="str">
            <v>C14H26O2</v>
          </cell>
        </row>
        <row r="2201">
          <cell r="B2201" t="str">
            <v>3179-63-3</v>
          </cell>
          <cell r="C2201" t="str">
            <v>3179-63-3</v>
          </cell>
          <cell r="D2201"/>
          <cell r="E2201">
            <v>0</v>
          </cell>
          <cell r="F2201"/>
          <cell r="G2201"/>
          <cell r="H2201" t="str">
            <v>1-Propanol, 3-(dimethylamino)-</v>
          </cell>
          <cell r="I2201"/>
          <cell r="J2201"/>
          <cell r="K2201" t="str">
            <v>Swiss ordinance</v>
          </cell>
          <cell r="L2201"/>
          <cell r="M2201"/>
          <cell r="N2201"/>
          <cell r="O2201"/>
          <cell r="P2201"/>
          <cell r="Q2201"/>
          <cell r="R2201"/>
          <cell r="S2201"/>
          <cell r="T2201"/>
          <cell r="U2201"/>
          <cell r="V2201"/>
          <cell r="W2201"/>
          <cell r="X2201" t="str">
            <v>C5H13NO</v>
          </cell>
        </row>
        <row r="2202">
          <cell r="B2202" t="str">
            <v>3179-76-8</v>
          </cell>
          <cell r="C2202" t="str">
            <v>3179-76-8</v>
          </cell>
          <cell r="D2202"/>
          <cell r="E2202"/>
          <cell r="F2202"/>
          <cell r="G2202"/>
          <cell r="H2202" t="str">
            <v>Propylamine, 3-(diethoxymethylsilyl)-
1-Propanamine, 3-(diethoxymethylsilyl)-</v>
          </cell>
          <cell r="I2202" t="str">
            <v>(3-Aminopropyl)diethoxymethylsilane</v>
          </cell>
          <cell r="J2202"/>
          <cell r="K2202"/>
          <cell r="L2202"/>
          <cell r="M2202"/>
          <cell r="N2202"/>
          <cell r="O2202"/>
          <cell r="P2202"/>
          <cell r="Q2202"/>
          <cell r="R2202"/>
          <cell r="S2202"/>
          <cell r="T2202"/>
          <cell r="U2202"/>
          <cell r="V2202"/>
          <cell r="W2202"/>
          <cell r="X2202" t="str">
            <v>C8H21NO2Si</v>
          </cell>
        </row>
        <row r="2203">
          <cell r="B2203" t="str">
            <v>3179-80-4</v>
          </cell>
          <cell r="C2203" t="str">
            <v>3179-80-4</v>
          </cell>
          <cell r="D2203"/>
          <cell r="E2203"/>
          <cell r="F2203"/>
          <cell r="G2203"/>
          <cell r="H2203" t="str">
            <v>N-[3-(Dimethylamino)propyl]dodecanamide</v>
          </cell>
          <cell r="I2203" t="str">
            <v>Dimethylaminopropyl lauramide
Schercodine L
Lexamine L</v>
          </cell>
          <cell r="J2203"/>
          <cell r="K2203"/>
          <cell r="L2203"/>
          <cell r="M2203"/>
          <cell r="N2203"/>
          <cell r="O2203"/>
          <cell r="P2203"/>
          <cell r="Q2203"/>
          <cell r="R2203"/>
          <cell r="S2203"/>
          <cell r="T2203"/>
          <cell r="U2203"/>
          <cell r="V2203"/>
          <cell r="W2203"/>
          <cell r="X2203" t="str">
            <v>C17H36N2O</v>
          </cell>
        </row>
        <row r="2204">
          <cell r="B2204" t="str">
            <v>31807-55-3</v>
          </cell>
          <cell r="C2204" t="str">
            <v>31807-55-3</v>
          </cell>
          <cell r="D2204"/>
          <cell r="E2204"/>
          <cell r="F2204"/>
          <cell r="G2204"/>
          <cell r="H2204" t="str">
            <v>Isododecane
Isododecane (Incompletely Defined Substance)</v>
          </cell>
          <cell r="I2204" t="str">
            <v>Isododecane
Fancol ID; Hyfrane 120; Permethyl 99; Permethyl 99A</v>
          </cell>
          <cell r="J2204"/>
          <cell r="K2204"/>
          <cell r="L2204"/>
          <cell r="M2204"/>
          <cell r="N2204"/>
          <cell r="O2204"/>
          <cell r="P2204"/>
          <cell r="Q2204"/>
          <cell r="R2204"/>
          <cell r="S2204"/>
          <cell r="T2204"/>
          <cell r="U2204"/>
          <cell r="V2204"/>
          <cell r="W2204"/>
          <cell r="X2204" t="str">
            <v>C12H26</v>
          </cell>
        </row>
        <row r="2205">
          <cell r="B2205" t="str">
            <v>31837-42-0</v>
          </cell>
          <cell r="C2205" t="str">
            <v>31837-42-0</v>
          </cell>
          <cell r="D2205"/>
          <cell r="E2205"/>
          <cell r="F2205"/>
          <cell r="G2205"/>
          <cell r="H2205" t="str">
            <v>Pigment Yellow 151
C.I. Pigment Yellow 151</v>
          </cell>
          <cell r="I2205"/>
          <cell r="J2205"/>
          <cell r="K2205"/>
          <cell r="L2205"/>
          <cell r="M2205"/>
          <cell r="N2205"/>
          <cell r="O2205"/>
          <cell r="P2205"/>
          <cell r="Q2205"/>
          <cell r="R2205"/>
          <cell r="S2205"/>
          <cell r="T2205"/>
          <cell r="U2205"/>
          <cell r="V2205"/>
          <cell r="W2205"/>
          <cell r="X2205" t="str">
            <v>C18H15N5O5</v>
          </cell>
        </row>
        <row r="2206">
          <cell r="B2206" t="str">
            <v>31910-56-2</v>
          </cell>
          <cell r="C2206" t="str">
            <v>31910-56-2</v>
          </cell>
          <cell r="D2206"/>
          <cell r="E2206"/>
          <cell r="F2206"/>
          <cell r="G2206"/>
          <cell r="H2206" t="str">
            <v>Phenol, 3-​pentadeca-​8,​11-​dienyl</v>
          </cell>
          <cell r="I2206" t="str">
            <v>3-​(Pentadeca-​8,​11-​dienyl)​phenol
Phenol, 3-​(8,​11-​pentadecadien-​1-​yl)​
Component of cardanol
Cardanol diene</v>
          </cell>
          <cell r="J2206"/>
          <cell r="K2206"/>
          <cell r="L2206"/>
          <cell r="M2206"/>
          <cell r="N2206"/>
          <cell r="O2206"/>
          <cell r="P2206"/>
          <cell r="Q2206"/>
          <cell r="R2206"/>
          <cell r="S2206"/>
          <cell r="T2206"/>
          <cell r="U2206"/>
          <cell r="V2206"/>
          <cell r="W2206"/>
          <cell r="X2206" t="str">
            <v>C21H32O</v>
          </cell>
        </row>
        <row r="2207">
          <cell r="B2207" t="str">
            <v>3194-55-6</v>
          </cell>
          <cell r="C2207" t="str">
            <v>3194-55-6</v>
          </cell>
          <cell r="D2207"/>
          <cell r="E2207"/>
          <cell r="F2207"/>
          <cell r="G2207"/>
          <cell r="H2207" t="str">
            <v>Cyclododecane, 1,2,5,6,9,10-hexabromo-</v>
          </cell>
          <cell r="I2207"/>
          <cell r="J2207"/>
          <cell r="K2207"/>
          <cell r="L2207"/>
          <cell r="M2207"/>
          <cell r="N2207"/>
          <cell r="O2207"/>
          <cell r="P2207"/>
          <cell r="Q2207"/>
          <cell r="R2207"/>
          <cell r="S2207"/>
          <cell r="T2207"/>
          <cell r="U2207"/>
          <cell r="V2207"/>
          <cell r="W2207"/>
          <cell r="X2207" t="str">
            <v>C12H18Br6</v>
          </cell>
        </row>
        <row r="2208">
          <cell r="B2208" t="str">
            <v>3195-78-6</v>
          </cell>
          <cell r="C2208" t="str">
            <v>3195-78-6</v>
          </cell>
          <cell r="D2208"/>
          <cell r="E2208">
            <v>0</v>
          </cell>
          <cell r="F2208"/>
          <cell r="G2208"/>
          <cell r="H2208" t="str">
            <v>Acetamide, N-Vinyl-N-methyl</v>
          </cell>
          <cell r="I2208" t="str">
            <v>N-Vinyl-N-methylacetamide
Acetamide, N-ethenyl-N-methyl</v>
          </cell>
          <cell r="J2208"/>
          <cell r="K2208"/>
          <cell r="L2208"/>
          <cell r="M2208"/>
          <cell r="N2208"/>
          <cell r="O2208"/>
          <cell r="P2208"/>
          <cell r="Q2208"/>
          <cell r="R2208"/>
          <cell r="S2208"/>
          <cell r="T2208"/>
          <cell r="U2208"/>
          <cell r="V2208"/>
          <cell r="W2208"/>
          <cell r="X2208" t="str">
            <v>C5H9NO</v>
          </cell>
        </row>
        <row r="2209">
          <cell r="B2209" t="str">
            <v>31983-42-3</v>
          </cell>
          <cell r="C2209" t="str">
            <v>31983-42-3</v>
          </cell>
          <cell r="D2209"/>
          <cell r="E2209"/>
          <cell r="F2209"/>
          <cell r="G2209"/>
          <cell r="H2209" t="str">
            <v>HEPTYL MALEATE</v>
          </cell>
          <cell r="I2209" t="str">
            <v>HEPTYL MALEATE</v>
          </cell>
          <cell r="J2209"/>
          <cell r="K2209"/>
          <cell r="L2209"/>
          <cell r="M2209"/>
          <cell r="N2209"/>
          <cell r="O2209"/>
          <cell r="P2209"/>
          <cell r="Q2209"/>
          <cell r="R2209"/>
          <cell r="S2209"/>
          <cell r="T2209"/>
          <cell r="U2209"/>
          <cell r="V2209"/>
          <cell r="W2209"/>
          <cell r="X2209" t="str">
            <v>C18H32O4</v>
          </cell>
        </row>
        <row r="2210">
          <cell r="B2210" t="str">
            <v>32072-96-1</v>
          </cell>
          <cell r="C2210" t="str">
            <v>32072-96-1</v>
          </cell>
          <cell r="D2210"/>
          <cell r="E2210"/>
          <cell r="F2210"/>
          <cell r="G2210"/>
          <cell r="H2210" t="str">
            <v>Succinic anhydride, hexadecenyl-
2,5-Furandione, 3-(hexadecenyl)dihydro-</v>
          </cell>
          <cell r="I2210" t="str">
            <v>Alkenyl succinic anhydride # Palmityl succinic anhydride</v>
          </cell>
          <cell r="J2210"/>
          <cell r="K2210"/>
          <cell r="L2210"/>
          <cell r="M2210"/>
          <cell r="N2210"/>
          <cell r="O2210"/>
          <cell r="P2210"/>
          <cell r="Q2210"/>
          <cell r="R2210"/>
          <cell r="S2210"/>
          <cell r="T2210"/>
          <cell r="U2210"/>
          <cell r="V2210"/>
          <cell r="W2210"/>
          <cell r="X2210" t="str">
            <v>C20H34O3</v>
          </cell>
        </row>
        <row r="2211">
          <cell r="B2211" t="str">
            <v>32074-56-9</v>
          </cell>
          <cell r="C2211" t="str">
            <v>32074-56-9</v>
          </cell>
          <cell r="D2211"/>
          <cell r="E2211"/>
          <cell r="F2211"/>
          <cell r="G2211"/>
          <cell r="H2211" t="str">
            <v>Citric acid, diethyl ester</v>
          </cell>
          <cell r="I2211"/>
          <cell r="J2211"/>
          <cell r="K2211" t="str">
            <v>Swiss ordinance</v>
          </cell>
          <cell r="L2211"/>
          <cell r="M2211"/>
          <cell r="N2211"/>
          <cell r="O2211"/>
          <cell r="P2211"/>
          <cell r="Q2211"/>
          <cell r="R2211"/>
          <cell r="S2211"/>
          <cell r="T2211"/>
          <cell r="U2211"/>
          <cell r="V2211"/>
          <cell r="W2211"/>
          <cell r="X2211" t="str">
            <v>C10H16O7</v>
          </cell>
        </row>
        <row r="2212">
          <cell r="B2212" t="str">
            <v>32360-05-7</v>
          </cell>
          <cell r="C2212" t="str">
            <v>32360-05-7</v>
          </cell>
          <cell r="D2212"/>
          <cell r="E2212"/>
          <cell r="F2212"/>
          <cell r="G2212"/>
          <cell r="H2212" t="str">
            <v>Methacrylic acid, octadecyl ester
2-Propenoic acid, 2-methyl-, octadecyl ester</v>
          </cell>
          <cell r="I2212" t="str">
            <v>OCTADECYL METHACRYLATE
Methacrylic acid, stearyl estea</v>
          </cell>
          <cell r="J2212"/>
          <cell r="K2212"/>
          <cell r="L2212"/>
          <cell r="M2212"/>
          <cell r="N2212"/>
          <cell r="O2212"/>
          <cell r="P2212"/>
          <cell r="Q2212"/>
          <cell r="R2212"/>
          <cell r="S2212"/>
          <cell r="T2212"/>
          <cell r="U2212"/>
          <cell r="V2212"/>
          <cell r="W2212"/>
          <cell r="X2212" t="str">
            <v>C22H42O2</v>
          </cell>
        </row>
        <row r="2213">
          <cell r="B2213" t="str">
            <v>3236-53-1</v>
          </cell>
          <cell r="C2213" t="str">
            <v>3236-53-1</v>
          </cell>
          <cell r="D2213"/>
          <cell r="E2213">
            <v>0</v>
          </cell>
          <cell r="F2213"/>
          <cell r="G2213"/>
          <cell r="H2213" t="str">
            <v>1,6-Diamino-2,2,4-trimethylhexane</v>
          </cell>
          <cell r="I2213" t="str">
            <v>2,2,4-TRIMETHYL-1,6-HEXANEDIAMINE
1,6-Diamino-2,2,4-trimethylhexane</v>
          </cell>
          <cell r="J2213"/>
          <cell r="K2213"/>
          <cell r="L2213"/>
          <cell r="M2213"/>
          <cell r="N2213"/>
          <cell r="O2213"/>
          <cell r="P2213"/>
          <cell r="Q2213"/>
          <cell r="R2213"/>
          <cell r="S2213"/>
          <cell r="T2213"/>
          <cell r="U2213"/>
          <cell r="V2213"/>
          <cell r="W2213"/>
          <cell r="X2213" t="str">
            <v>C9H22N2</v>
          </cell>
        </row>
        <row r="2214">
          <cell r="B2214" t="str">
            <v>3236-54-2</v>
          </cell>
          <cell r="C2214" t="str">
            <v>3236-54-2</v>
          </cell>
          <cell r="D2214"/>
          <cell r="E2214">
            <v>0</v>
          </cell>
          <cell r="F2214"/>
          <cell r="G2214"/>
          <cell r="H2214" t="str">
            <v>1,6-Diamino-2,4,4-trimethylhexane</v>
          </cell>
          <cell r="I2214" t="str">
            <v>2,4,4-TRIMETHYL-1,6-HEXANEDIAMINE
1,6-Diamino-2,4,4-trimethylhexane</v>
          </cell>
          <cell r="J2214"/>
          <cell r="K2214"/>
          <cell r="L2214"/>
          <cell r="M2214"/>
          <cell r="N2214"/>
          <cell r="O2214"/>
          <cell r="P2214"/>
          <cell r="Q2214"/>
          <cell r="R2214"/>
          <cell r="S2214"/>
          <cell r="T2214"/>
          <cell r="U2214"/>
          <cell r="V2214"/>
          <cell r="W2214"/>
          <cell r="X2214" t="str">
            <v>C9H22N2</v>
          </cell>
        </row>
        <row r="2215">
          <cell r="B2215" t="str">
            <v>32375-29-4</v>
          </cell>
          <cell r="C2215" t="str">
            <v>32375-29-4</v>
          </cell>
          <cell r="D2215"/>
          <cell r="E2215">
            <v>0</v>
          </cell>
          <cell r="F2215"/>
          <cell r="G2215"/>
          <cell r="H2215" t="str">
            <v>1-Hexene, 2,5-diphenyl</v>
          </cell>
          <cell r="I2215" t="str">
            <v>[1-(3-Phenylbutyl)vinyl]benzene
2,5-Diphenyl-1-hexene</v>
          </cell>
          <cell r="J2215"/>
          <cell r="K2215"/>
          <cell r="L2215"/>
          <cell r="M2215"/>
          <cell r="N2215"/>
          <cell r="O2215"/>
          <cell r="P2215"/>
          <cell r="Q2215"/>
          <cell r="R2215"/>
          <cell r="S2215"/>
          <cell r="T2215"/>
          <cell r="U2215"/>
          <cell r="V2215"/>
          <cell r="W2215"/>
          <cell r="X2215" t="str">
            <v>C18H20</v>
          </cell>
        </row>
        <row r="2216">
          <cell r="B2216" t="str">
            <v>3238-40-2</v>
          </cell>
          <cell r="C2216" t="str">
            <v>3238-40-2</v>
          </cell>
          <cell r="D2216"/>
          <cell r="E2216">
            <v>0</v>
          </cell>
          <cell r="F2216"/>
          <cell r="G2216"/>
          <cell r="H2216" t="str">
            <v>2,5-​Furanedicarboxylic acid</v>
          </cell>
          <cell r="I2216" t="str">
            <v>2,5-​Furandicarboxylic acid
Dehydromucic acid
FDCA</v>
          </cell>
          <cell r="J2216"/>
          <cell r="K2216"/>
          <cell r="L2216"/>
          <cell r="M2216"/>
          <cell r="N2216"/>
          <cell r="O2216"/>
          <cell r="P2216"/>
          <cell r="Q2216"/>
          <cell r="R2216"/>
          <cell r="S2216"/>
          <cell r="T2216"/>
          <cell r="U2216"/>
          <cell r="V2216"/>
          <cell r="W2216"/>
          <cell r="X2216" t="str">
            <v>C6H4O5</v>
          </cell>
        </row>
        <row r="2217">
          <cell r="B2217" t="str">
            <v>32435-46-4</v>
          </cell>
          <cell r="C2217" t="str">
            <v>32435-46-4</v>
          </cell>
          <cell r="D2217"/>
          <cell r="E2217">
            <v>0</v>
          </cell>
          <cell r="F2217"/>
          <cell r="G2217"/>
          <cell r="H2217" t="str">
            <v>Acrylic acid, 2-methyl-, phosphinicobis(oxy-2,1-ethanediyl)ester
2-Propenoic acid, 2-methyl-, phosphinicobis(oxy-2,1-ethanediyl) ester</v>
          </cell>
          <cell r="I2217" t="str">
            <v>bis(methacryloyloxyethyl) hydrogen phosphate</v>
          </cell>
          <cell r="J2217"/>
          <cell r="K2217"/>
          <cell r="L2217"/>
          <cell r="M2217"/>
          <cell r="N2217"/>
          <cell r="O2217"/>
          <cell r="P2217"/>
          <cell r="Q2217"/>
          <cell r="R2217"/>
          <cell r="S2217"/>
          <cell r="T2217"/>
          <cell r="U2217"/>
          <cell r="V2217"/>
          <cell r="W2217"/>
          <cell r="X2217" t="str">
            <v>C12H19O8P</v>
          </cell>
        </row>
        <row r="2218">
          <cell r="B2218" t="str">
            <v>32492-61-8</v>
          </cell>
          <cell r="C2218" t="str">
            <v>32492-61-8</v>
          </cell>
          <cell r="D2218"/>
          <cell r="E2218"/>
          <cell r="F2218"/>
          <cell r="G2218"/>
          <cell r="H2218" t="str">
            <v>Poly(oxy-1,2-ethanediyl), .alpha.,.alpha.'-[(1-methylethylidene)di-4,1-phenylene]bis[.omega.-hydroxy-</v>
          </cell>
          <cell r="I2218" t="str">
            <v>Bisphenol A ethoxylated (4 EO)
2,2'-(Isopropylidenebis(p-phenyleneoxy))diethanol</v>
          </cell>
          <cell r="J2218"/>
          <cell r="K2218"/>
          <cell r="L2218"/>
          <cell r="M2218"/>
          <cell r="N2218"/>
          <cell r="O2218"/>
          <cell r="P2218"/>
          <cell r="Q2218"/>
          <cell r="R2218"/>
          <cell r="S2218"/>
          <cell r="T2218"/>
          <cell r="U2218"/>
          <cell r="V2218"/>
          <cell r="W2218"/>
          <cell r="X2218" t="str">
            <v>C19H24O4</v>
          </cell>
        </row>
        <row r="2219">
          <cell r="B2219" t="str">
            <v>32509-66-3</v>
          </cell>
          <cell r="C2219" t="str">
            <v>32509-66-3</v>
          </cell>
          <cell r="D2219"/>
          <cell r="E2219"/>
          <cell r="F2219"/>
          <cell r="G2219"/>
          <cell r="H2219" t="str">
            <v>Ethylene glycol bis [3,3-bis(3-tert-butyl-4-hydroxyphenyl)butyrate]
Bis(3,3-bis(4-hydroxy-3-tert-butylphenyl)butanoic acid), ester with ethyleneglycol
Benzenepropanoic acid, 3-(1,1-dimethylethyl)-beta-[3-(1,1-dimethylethyl)-4-hydroxyphenyl]-4-hyroxy-beta-methyl-, 1,2-ethanediyl ester</v>
          </cell>
          <cell r="I2219" t="str">
            <v>BUTYRIC ACID, 3,3-BIS(3-TERT-BUTYL-4-HYDROXYPHENYL)ETHYLENE ESTER
see 53670
Ethylene bis[3,3-bis(3-tert-butyl-4-hydroxy-phenyl)butyrate</v>
          </cell>
          <cell r="J2219"/>
          <cell r="K2219"/>
          <cell r="L2219"/>
          <cell r="M2219"/>
          <cell r="N2219"/>
          <cell r="O2219"/>
          <cell r="P2219"/>
          <cell r="Q2219"/>
          <cell r="R2219"/>
          <cell r="S2219"/>
          <cell r="T2219"/>
          <cell r="U2219"/>
          <cell r="V2219"/>
          <cell r="W2219"/>
          <cell r="X2219" t="str">
            <v>C50H66O8</v>
          </cell>
        </row>
        <row r="2220">
          <cell r="B2220" t="str">
            <v>3252-43-5</v>
          </cell>
          <cell r="C2220" t="str">
            <v>3252-43-5</v>
          </cell>
          <cell r="D2220"/>
          <cell r="E2220">
            <v>0</v>
          </cell>
          <cell r="F2220"/>
          <cell r="G2220"/>
          <cell r="H2220" t="str">
            <v>Acetonitrile, dibromo</v>
          </cell>
          <cell r="I2220"/>
          <cell r="J2220"/>
          <cell r="K2220"/>
          <cell r="L2220"/>
          <cell r="M2220"/>
          <cell r="N2220"/>
          <cell r="O2220"/>
          <cell r="P2220"/>
          <cell r="Q2220"/>
          <cell r="R2220"/>
          <cell r="S2220"/>
          <cell r="T2220"/>
          <cell r="U2220"/>
          <cell r="V2220"/>
          <cell r="W2220"/>
          <cell r="X2220" t="str">
            <v>C2HBr2N</v>
          </cell>
        </row>
        <row r="2221">
          <cell r="B2221" t="str">
            <v>32534-81-9</v>
          </cell>
          <cell r="C2221" t="str">
            <v>32534-81-9</v>
          </cell>
          <cell r="D2221"/>
          <cell r="E2221"/>
          <cell r="F2221"/>
          <cell r="G2221"/>
          <cell r="H2221" t="str">
            <v>Pentabromodiphenyl ether</v>
          </cell>
          <cell r="I2221"/>
          <cell r="J2221"/>
          <cell r="K2221"/>
          <cell r="L2221"/>
          <cell r="M2221"/>
          <cell r="N2221"/>
          <cell r="O2221"/>
          <cell r="P2221"/>
          <cell r="Q2221"/>
          <cell r="R2221"/>
          <cell r="S2221"/>
          <cell r="T2221"/>
          <cell r="U2221"/>
          <cell r="V2221"/>
          <cell r="W2221"/>
          <cell r="X2221" t="str">
            <v>C12H5Br5O</v>
          </cell>
        </row>
        <row r="2222">
          <cell r="B2222" t="str">
            <v>32536-52-0</v>
          </cell>
          <cell r="C2222" t="str">
            <v>32536-52-0</v>
          </cell>
          <cell r="D2222"/>
          <cell r="E2222"/>
          <cell r="F2222"/>
          <cell r="G2222"/>
          <cell r="H2222" t="str">
            <v>Octabromodiphenyl ether</v>
          </cell>
          <cell r="I2222"/>
          <cell r="J2222"/>
          <cell r="K2222"/>
          <cell r="L2222"/>
          <cell r="M2222"/>
          <cell r="N2222"/>
          <cell r="O2222"/>
          <cell r="P2222"/>
          <cell r="Q2222"/>
          <cell r="R2222"/>
          <cell r="S2222"/>
          <cell r="T2222"/>
          <cell r="U2222"/>
          <cell r="V2222"/>
          <cell r="W2222"/>
          <cell r="X2222" t="str">
            <v>C12H2Br8O</v>
          </cell>
        </row>
        <row r="2223">
          <cell r="B2223" t="str">
            <v>32582-32-4</v>
          </cell>
          <cell r="C2223" t="str">
            <v>32582-32-4</v>
          </cell>
          <cell r="D2223"/>
          <cell r="E2223">
            <v>0</v>
          </cell>
          <cell r="F2223"/>
          <cell r="G2223"/>
          <cell r="H2223" t="str">
            <v>1-Octadecanol, 2-tetradecyl-</v>
          </cell>
          <cell r="I2223"/>
          <cell r="J2223"/>
          <cell r="K2223"/>
          <cell r="L2223"/>
          <cell r="M2223"/>
          <cell r="N2223"/>
          <cell r="O2223"/>
          <cell r="P2223"/>
          <cell r="Q2223"/>
          <cell r="R2223"/>
          <cell r="S2223"/>
          <cell r="T2223"/>
          <cell r="U2223"/>
          <cell r="V2223"/>
          <cell r="W2223"/>
          <cell r="X2223" t="str">
            <v>C32H66O</v>
          </cell>
        </row>
        <row r="2224">
          <cell r="B2224" t="str">
            <v>326-06-7</v>
          </cell>
          <cell r="C2224" t="str">
            <v>326-06-7</v>
          </cell>
          <cell r="D2224"/>
          <cell r="E2224">
            <v>0</v>
          </cell>
          <cell r="F2224"/>
          <cell r="G2224"/>
          <cell r="H2224" t="str">
            <v>1,3-Butanedione, 4,4,4-trifluoro-1-phenyl-</v>
          </cell>
          <cell r="I2224"/>
          <cell r="J2224"/>
          <cell r="K2224" t="str">
            <v>Swiss ordinance</v>
          </cell>
          <cell r="L2224"/>
          <cell r="M2224"/>
          <cell r="N2224"/>
          <cell r="O2224"/>
          <cell r="P2224"/>
          <cell r="Q2224"/>
          <cell r="R2224"/>
          <cell r="S2224"/>
          <cell r="T2224"/>
          <cell r="U2224"/>
          <cell r="V2224"/>
          <cell r="W2224"/>
          <cell r="X2224" t="str">
            <v>C10H7F3O2</v>
          </cell>
        </row>
        <row r="2225">
          <cell r="B2225" t="str">
            <v>32647-67-9</v>
          </cell>
          <cell r="C2225" t="str">
            <v>32647-67-9</v>
          </cell>
          <cell r="D2225"/>
          <cell r="E2225"/>
          <cell r="F2225"/>
          <cell r="G2225"/>
          <cell r="H2225" t="str">
            <v>Dibenzylidene sorbitol</v>
          </cell>
          <cell r="I2225" t="str">
            <v>DBS</v>
          </cell>
          <cell r="J2225"/>
          <cell r="K2225"/>
          <cell r="L2225"/>
          <cell r="M2225"/>
          <cell r="N2225"/>
          <cell r="O2225"/>
          <cell r="P2225"/>
          <cell r="Q2225"/>
          <cell r="R2225"/>
          <cell r="S2225"/>
          <cell r="T2225"/>
          <cell r="U2225"/>
          <cell r="V2225"/>
          <cell r="W2225"/>
          <cell r="X2225" t="str">
            <v>C20H22O6</v>
          </cell>
        </row>
        <row r="2226">
          <cell r="B2226" t="str">
            <v>3266-23-7</v>
          </cell>
          <cell r="C2226" t="str">
            <v>3266-23-7</v>
          </cell>
          <cell r="D2226"/>
          <cell r="E2226"/>
          <cell r="F2226"/>
          <cell r="G2226"/>
          <cell r="H2226" t="str">
            <v>Butane, 2,3-epoxy</v>
          </cell>
          <cell r="I2226"/>
          <cell r="J2226"/>
          <cell r="K2226"/>
          <cell r="L2226"/>
          <cell r="M2226"/>
          <cell r="N2226"/>
          <cell r="O2226"/>
          <cell r="P2226"/>
          <cell r="Q2226"/>
          <cell r="R2226"/>
          <cell r="S2226"/>
          <cell r="T2226"/>
          <cell r="U2226"/>
          <cell r="V2226"/>
          <cell r="W2226"/>
          <cell r="X2226" t="str">
            <v>C4H8O</v>
          </cell>
        </row>
        <row r="2227">
          <cell r="B2227" t="str">
            <v>32686-95-6</v>
          </cell>
          <cell r="C2227" t="str">
            <v>32686-95-6</v>
          </cell>
          <cell r="D2227"/>
          <cell r="E2227"/>
          <cell r="F2227"/>
          <cell r="G2227"/>
          <cell r="H2227" t="str">
            <v>Dipropylene glycol monobenzoate</v>
          </cell>
          <cell r="I2227" t="str">
            <v>Dipropyleneglycol monobenzoate
DPGMB</v>
          </cell>
          <cell r="J2227"/>
          <cell r="K2227"/>
          <cell r="L2227"/>
          <cell r="M2227"/>
          <cell r="N2227"/>
          <cell r="O2227"/>
          <cell r="P2227"/>
          <cell r="Q2227"/>
          <cell r="R2227"/>
          <cell r="S2227"/>
          <cell r="T2227"/>
          <cell r="U2227"/>
          <cell r="V2227"/>
          <cell r="W2227"/>
          <cell r="X2227" t="str">
            <v>C13H18O4</v>
          </cell>
        </row>
        <row r="2228">
          <cell r="B2228" t="str">
            <v>32687-78-8</v>
          </cell>
          <cell r="C2228" t="str">
            <v>32687-78-8</v>
          </cell>
          <cell r="D2228"/>
          <cell r="E2228"/>
          <cell r="F2228"/>
          <cell r="G2228"/>
          <cell r="H2228" t="str">
            <v>N,N'-Bis(3-(3,5-di-tert-butyl-4-hydroxyphenyl)propionyl)hydrazide</v>
          </cell>
          <cell r="I2228" t="str">
            <v>1,2-BIS(3,5-DI-TERT-BUTYL-4-HYDROXYHYDROCINNAMOYL)HYDRAZINE
N,N'-Bis(3-(3,5-di-tert-butyl-4-hydroxyphenyl)propionyl)hydrazide
Irganox 1024, Irganox MD 1024</v>
          </cell>
          <cell r="J2228"/>
          <cell r="K2228"/>
          <cell r="L2228"/>
          <cell r="M2228"/>
          <cell r="N2228"/>
          <cell r="O2228"/>
          <cell r="P2228"/>
          <cell r="Q2228"/>
          <cell r="R2228"/>
          <cell r="S2228"/>
          <cell r="T2228"/>
          <cell r="U2228"/>
          <cell r="V2228"/>
          <cell r="W2228"/>
          <cell r="X2228" t="str">
            <v>C34H52N2O4</v>
          </cell>
        </row>
        <row r="2229">
          <cell r="B2229" t="str">
            <v>3271-22-5</v>
          </cell>
          <cell r="C2229" t="str">
            <v>3271-22-5</v>
          </cell>
          <cell r="D2229"/>
          <cell r="E2229">
            <v>0</v>
          </cell>
          <cell r="F2229"/>
          <cell r="G2229"/>
          <cell r="H2229" t="str">
            <v>2,4-Dimethoxy-6-(1-pyrenyl)-1,3,5-triazine</v>
          </cell>
          <cell r="I2229"/>
          <cell r="J2229"/>
          <cell r="K2229"/>
          <cell r="L2229"/>
          <cell r="M2229"/>
          <cell r="N2229"/>
          <cell r="O2229"/>
          <cell r="P2229"/>
          <cell r="Q2229"/>
          <cell r="R2229"/>
          <cell r="S2229"/>
          <cell r="T2229"/>
          <cell r="U2229"/>
          <cell r="V2229"/>
          <cell r="W2229"/>
          <cell r="X2229" t="str">
            <v>C21H15N3O2</v>
          </cell>
        </row>
        <row r="2230">
          <cell r="B2230" t="str">
            <v>32718-18-6</v>
          </cell>
          <cell r="C2230" t="str">
            <v>32718-18-6</v>
          </cell>
          <cell r="D2230"/>
          <cell r="E2230">
            <v>0</v>
          </cell>
          <cell r="F2230"/>
          <cell r="G2230"/>
          <cell r="H2230" t="str">
            <v>2,4-Imidazolidinedione, bromochloro-5,5-dimethyl-</v>
          </cell>
          <cell r="I2230"/>
          <cell r="J2230"/>
          <cell r="K2230"/>
          <cell r="L2230"/>
          <cell r="M2230"/>
          <cell r="N2230"/>
          <cell r="O2230"/>
          <cell r="P2230"/>
          <cell r="Q2230"/>
          <cell r="R2230"/>
          <cell r="S2230"/>
          <cell r="T2230"/>
          <cell r="U2230"/>
          <cell r="V2230"/>
          <cell r="W2230"/>
          <cell r="X2230" t="str">
            <v>C5H6BrClN2O2</v>
          </cell>
        </row>
        <row r="2231">
          <cell r="B2231" t="str">
            <v>327-62-8</v>
          </cell>
          <cell r="C2231" t="str">
            <v>327-62-8</v>
          </cell>
          <cell r="D2231"/>
          <cell r="E2231"/>
          <cell r="F2231"/>
          <cell r="G2231"/>
          <cell r="H2231" t="str">
            <v>POTASSIUM PROPIONATE</v>
          </cell>
          <cell r="I2231" t="str">
            <v>POTASSIUM PROPIONATE</v>
          </cell>
          <cell r="J2231"/>
          <cell r="K2231"/>
          <cell r="L2231"/>
          <cell r="M2231"/>
          <cell r="N2231"/>
          <cell r="O2231"/>
          <cell r="P2231"/>
          <cell r="Q2231"/>
          <cell r="R2231"/>
          <cell r="S2231"/>
          <cell r="T2231"/>
          <cell r="U2231"/>
          <cell r="V2231"/>
          <cell r="W2231"/>
          <cell r="X2231" t="str">
            <v>C3H5KO2</v>
          </cell>
        </row>
        <row r="2232">
          <cell r="B2232" t="str">
            <v>3277-26-7</v>
          </cell>
          <cell r="C2232" t="str">
            <v>3277-26-7</v>
          </cell>
          <cell r="D2232"/>
          <cell r="E2232"/>
          <cell r="F2232"/>
          <cell r="G2232"/>
          <cell r="H2232" t="str">
            <v>Disiloxane, 1,1,3,3-tetramethyl-</v>
          </cell>
          <cell r="I2232"/>
          <cell r="J2232"/>
          <cell r="K2232" t="str">
            <v>Swiss ordinance</v>
          </cell>
          <cell r="L2232"/>
          <cell r="M2232"/>
          <cell r="N2232"/>
          <cell r="O2232"/>
          <cell r="P2232"/>
          <cell r="Q2232"/>
          <cell r="R2232"/>
          <cell r="S2232"/>
          <cell r="T2232"/>
          <cell r="U2232"/>
          <cell r="V2232"/>
          <cell r="W2232"/>
          <cell r="X2232" t="str">
            <v>C4H14OSi2</v>
          </cell>
        </row>
        <row r="2233">
          <cell r="B2233" t="str">
            <v>32815-96-6</v>
          </cell>
          <cell r="C2233" t="str">
            <v>32815-96-6</v>
          </cell>
          <cell r="D2233"/>
          <cell r="E2233">
            <v>0</v>
          </cell>
          <cell r="F2233"/>
          <cell r="G2233"/>
          <cell r="H2233" t="str">
            <v>2-NITROBUTYL BROMOACETATE</v>
          </cell>
          <cell r="I2233" t="str">
            <v>2-NITROBUTYL BROMOACETATE</v>
          </cell>
          <cell r="J2233"/>
          <cell r="K2233"/>
          <cell r="L2233"/>
          <cell r="M2233"/>
          <cell r="N2233"/>
          <cell r="O2233"/>
          <cell r="P2233"/>
          <cell r="Q2233"/>
          <cell r="R2233"/>
          <cell r="S2233"/>
          <cell r="T2233"/>
          <cell r="U2233"/>
          <cell r="V2233"/>
          <cell r="W2233"/>
          <cell r="X2233" t="str">
            <v>C6H10BrNO4</v>
          </cell>
        </row>
        <row r="2234">
          <cell r="B2234" t="str">
            <v>3282-30-2</v>
          </cell>
          <cell r="C2234" t="str">
            <v>3282-30-2</v>
          </cell>
          <cell r="D2234"/>
          <cell r="E2234"/>
          <cell r="F2234"/>
          <cell r="G2234"/>
          <cell r="H2234" t="str">
            <v>Pivaloyl chloride</v>
          </cell>
          <cell r="I2234"/>
          <cell r="J2234"/>
          <cell r="K2234" t="str">
            <v>Swiss ordinance</v>
          </cell>
          <cell r="L2234"/>
          <cell r="M2234"/>
          <cell r="N2234"/>
          <cell r="O2234"/>
          <cell r="P2234"/>
          <cell r="Q2234"/>
          <cell r="R2234"/>
          <cell r="S2234"/>
          <cell r="T2234"/>
          <cell r="U2234"/>
          <cell r="V2234"/>
          <cell r="W2234"/>
          <cell r="X2234" t="str">
            <v>C5H9ClO</v>
          </cell>
        </row>
        <row r="2235">
          <cell r="B2235" t="str">
            <v>3287-99-8</v>
          </cell>
          <cell r="C2235" t="str">
            <v>3287-99-8</v>
          </cell>
          <cell r="D2235"/>
          <cell r="E2235"/>
          <cell r="F2235"/>
          <cell r="G2235"/>
          <cell r="H2235" t="str">
            <v>Benzylammoniumchloride</v>
          </cell>
          <cell r="I2235"/>
          <cell r="J2235"/>
          <cell r="K2235"/>
          <cell r="L2235"/>
          <cell r="M2235"/>
          <cell r="N2235"/>
          <cell r="O2235"/>
          <cell r="P2235"/>
          <cell r="Q2235"/>
          <cell r="R2235"/>
          <cell r="S2235"/>
          <cell r="T2235"/>
          <cell r="U2235"/>
          <cell r="V2235"/>
          <cell r="W2235"/>
          <cell r="X2235" t="str">
            <v>C7H10ClN</v>
          </cell>
        </row>
        <row r="2236">
          <cell r="B2236" t="str">
            <v>3290-92-4</v>
          </cell>
          <cell r="C2236" t="str">
            <v>3290-92-4</v>
          </cell>
          <cell r="D2236"/>
          <cell r="E2236">
            <v>0</v>
          </cell>
          <cell r="F2236"/>
          <cell r="G2236"/>
          <cell r="H2236" t="str">
            <v>1,1,1-Trimethylolpropane trimethacrylate</v>
          </cell>
          <cell r="I2236"/>
          <cell r="J2236"/>
          <cell r="K2236"/>
          <cell r="L2236"/>
          <cell r="M2236"/>
          <cell r="N2236"/>
          <cell r="O2236"/>
          <cell r="P2236"/>
          <cell r="Q2236"/>
          <cell r="R2236"/>
          <cell r="S2236"/>
          <cell r="T2236"/>
          <cell r="U2236"/>
          <cell r="V2236"/>
          <cell r="W2236"/>
          <cell r="X2236" t="str">
            <v>C18H26O6</v>
          </cell>
        </row>
        <row r="2237">
          <cell r="B2237" t="str">
            <v>3293-97-8</v>
          </cell>
          <cell r="C2237" t="str">
            <v>3293-97-8</v>
          </cell>
          <cell r="D2237"/>
          <cell r="E2237"/>
          <cell r="F2237"/>
          <cell r="G2237"/>
          <cell r="H2237" t="str">
            <v>Benzophenone, 2-Hydroxy 4-n-hexyloxy</v>
          </cell>
          <cell r="I2237" t="str">
            <v>2-Hydroxy-4-n-hexyloxybenzophenone</v>
          </cell>
          <cell r="J2237"/>
          <cell r="K2237"/>
          <cell r="L2237"/>
          <cell r="M2237"/>
          <cell r="N2237"/>
          <cell r="O2237"/>
          <cell r="P2237"/>
          <cell r="Q2237"/>
          <cell r="R2237"/>
          <cell r="S2237"/>
          <cell r="T2237"/>
          <cell r="U2237"/>
          <cell r="V2237"/>
          <cell r="W2237"/>
          <cell r="X2237" t="str">
            <v>C19H22O3</v>
          </cell>
        </row>
        <row r="2238">
          <cell r="B2238" t="str">
            <v>32953-65-4</v>
          </cell>
          <cell r="C2238" t="str">
            <v>32953-65-4</v>
          </cell>
          <cell r="D2238"/>
          <cell r="E2238"/>
          <cell r="F2238"/>
          <cell r="G2238"/>
          <cell r="H2238" t="str">
            <v>Oleic acid, octyl ester</v>
          </cell>
          <cell r="I2238"/>
          <cell r="J2238"/>
          <cell r="K2238"/>
          <cell r="L2238"/>
          <cell r="M2238"/>
          <cell r="N2238"/>
          <cell r="O2238"/>
          <cell r="P2238"/>
          <cell r="Q2238"/>
          <cell r="R2238"/>
          <cell r="S2238"/>
          <cell r="T2238"/>
          <cell r="U2238"/>
          <cell r="V2238"/>
          <cell r="W2238"/>
          <cell r="X2238" t="str">
            <v>C26H50O2</v>
          </cell>
        </row>
        <row r="2239">
          <cell r="B2239" t="str">
            <v>330198-91-9</v>
          </cell>
          <cell r="C2239" t="str">
            <v>330198-91-9</v>
          </cell>
          <cell r="D2239"/>
          <cell r="E2239">
            <v>0</v>
          </cell>
          <cell r="F2239"/>
          <cell r="G2239"/>
          <cell r="H2239" t="str">
            <v>12-(Acetoxy)stearic acid, 2,3-bis(acetoxy)propyl ester</v>
          </cell>
          <cell r="I2239"/>
          <cell r="J2239"/>
          <cell r="K2239"/>
          <cell r="L2239"/>
          <cell r="M2239"/>
          <cell r="N2239"/>
          <cell r="O2239"/>
          <cell r="P2239"/>
          <cell r="Q2239"/>
          <cell r="R2239"/>
          <cell r="S2239"/>
          <cell r="T2239"/>
          <cell r="U2239"/>
          <cell r="V2239"/>
          <cell r="W2239"/>
          <cell r="X2239" t="str">
            <v>C27H48O8</v>
          </cell>
        </row>
        <row r="2240">
          <cell r="B2240" t="str">
            <v>330-54-1</v>
          </cell>
          <cell r="C2240" t="str">
            <v>330-54-1</v>
          </cell>
          <cell r="D2240"/>
          <cell r="E2240"/>
          <cell r="F2240"/>
          <cell r="G2240"/>
          <cell r="H2240" t="str">
            <v>Urea, 3-(3,4-dichlorophenyl)-1,1-dimethyl-
Urea, N'-(3,4-dichlorophenyl)-N,N-dimethyl-</v>
          </cell>
          <cell r="I2240"/>
          <cell r="J2240"/>
          <cell r="K2240"/>
          <cell r="L2240"/>
          <cell r="M2240"/>
          <cell r="N2240"/>
          <cell r="O2240"/>
          <cell r="P2240"/>
          <cell r="Q2240"/>
          <cell r="R2240"/>
          <cell r="S2240"/>
          <cell r="T2240"/>
          <cell r="U2240"/>
          <cell r="V2240"/>
          <cell r="W2240"/>
          <cell r="X2240" t="str">
            <v>C9H10Cl2N2O</v>
          </cell>
        </row>
        <row r="2241">
          <cell r="B2241" t="str">
            <v>33059-05-1</v>
          </cell>
          <cell r="C2241" t="str">
            <v>33059-05-1</v>
          </cell>
          <cell r="D2241"/>
          <cell r="E2241">
            <v>0</v>
          </cell>
          <cell r="F2241"/>
          <cell r="G2241"/>
          <cell r="H2241" t="str">
            <v>2-HYDROXY-4-ISOOCTOXYBENZOPHENONE</v>
          </cell>
          <cell r="I2241"/>
          <cell r="J2241"/>
          <cell r="K2241"/>
          <cell r="L2241"/>
          <cell r="M2241"/>
          <cell r="N2241"/>
          <cell r="O2241"/>
          <cell r="P2241"/>
          <cell r="Q2241"/>
          <cell r="R2241"/>
          <cell r="S2241"/>
          <cell r="T2241"/>
          <cell r="U2241"/>
          <cell r="V2241"/>
          <cell r="W2241"/>
          <cell r="X2241" t="str">
            <v>C21H26O3</v>
          </cell>
        </row>
        <row r="2242">
          <cell r="B2242" t="str">
            <v>3312-60-5</v>
          </cell>
          <cell r="C2242" t="str">
            <v>3312-60-5</v>
          </cell>
          <cell r="D2242"/>
          <cell r="E2242"/>
          <cell r="F2242"/>
          <cell r="G2242"/>
          <cell r="H2242" t="str">
            <v>N-Cyclohexyl-1,3-diaminopropane</v>
          </cell>
          <cell r="I2242"/>
          <cell r="J2242"/>
          <cell r="K2242" t="str">
            <v>Swiss ordinance</v>
          </cell>
          <cell r="L2242"/>
          <cell r="M2242"/>
          <cell r="N2242"/>
          <cell r="O2242"/>
          <cell r="P2242"/>
          <cell r="Q2242"/>
          <cell r="R2242"/>
          <cell r="S2242"/>
          <cell r="T2242"/>
          <cell r="U2242"/>
          <cell r="V2242"/>
          <cell r="W2242"/>
          <cell r="X2242" t="str">
            <v>C9H20N2</v>
          </cell>
        </row>
        <row r="2243">
          <cell r="B2243" t="str">
            <v>33145-10-7</v>
          </cell>
          <cell r="C2243" t="str">
            <v>33145-10-7</v>
          </cell>
          <cell r="D2243"/>
          <cell r="E2243">
            <v>0</v>
          </cell>
          <cell r="F2243"/>
          <cell r="G2243"/>
          <cell r="H2243" t="str">
            <v>2,4-Xylenol, 6,6'-isobutylidenedi-
Bis(3,5-dimethyl-2-hydroxy-phenyl)-isobutane</v>
          </cell>
          <cell r="I2243"/>
          <cell r="J2243"/>
          <cell r="K2243"/>
          <cell r="L2243"/>
          <cell r="M2243"/>
          <cell r="N2243"/>
          <cell r="O2243"/>
          <cell r="P2243"/>
          <cell r="Q2243"/>
          <cell r="R2243"/>
          <cell r="S2243"/>
          <cell r="T2243"/>
          <cell r="U2243"/>
          <cell r="V2243"/>
          <cell r="W2243"/>
          <cell r="X2243" t="str">
            <v>C20H26O2</v>
          </cell>
        </row>
        <row r="2244">
          <cell r="B2244" t="str">
            <v>3319-31-1</v>
          </cell>
          <cell r="C2244" t="str">
            <v>3319-31-1</v>
          </cell>
          <cell r="D2244"/>
          <cell r="E2244">
            <v>0</v>
          </cell>
          <cell r="F2244"/>
          <cell r="G2244"/>
          <cell r="H2244" t="str">
            <v>1,2,4-Benzenetricarboxylic acid, tris(2-ethylhexyl) ester
Trimellitic acid, tris(2-ethylhexyl) ester</v>
          </cell>
          <cell r="I2244" t="str">
            <v>Trioctyl trimellitate
TOTM
Tris (2-Ethylhexyl) trimellitate)
TEHTM</v>
          </cell>
          <cell r="J2244"/>
          <cell r="K2244"/>
          <cell r="L2244"/>
          <cell r="M2244"/>
          <cell r="N2244"/>
          <cell r="O2244"/>
          <cell r="P2244"/>
          <cell r="Q2244"/>
          <cell r="R2244"/>
          <cell r="S2244"/>
          <cell r="T2244"/>
          <cell r="U2244"/>
          <cell r="V2244"/>
          <cell r="W2244"/>
          <cell r="X2244" t="str">
            <v>C33H54O6</v>
          </cell>
        </row>
        <row r="2245">
          <cell r="B2245" t="str">
            <v>3327-22-8</v>
          </cell>
          <cell r="C2245" t="str">
            <v>3327-22-8</v>
          </cell>
          <cell r="D2245"/>
          <cell r="E2245">
            <v>0</v>
          </cell>
          <cell r="F2245"/>
          <cell r="G2245"/>
          <cell r="H2245" t="str">
            <v>1-Propanaminium, 3-chloro-2-hydroxy-N,N,N-trimethyl-</v>
          </cell>
          <cell r="I2245" t="str">
            <v>(3-CHLORO-2-HYDROXYPROPYL) TRIMETHYLAMMONIUM CHLORIDE</v>
          </cell>
          <cell r="J2245"/>
          <cell r="K2245"/>
          <cell r="L2245"/>
          <cell r="M2245"/>
          <cell r="N2245"/>
          <cell r="O2245"/>
          <cell r="P2245"/>
          <cell r="Q2245"/>
          <cell r="R2245"/>
          <cell r="S2245"/>
          <cell r="T2245"/>
          <cell r="U2245"/>
          <cell r="V2245"/>
          <cell r="W2245"/>
          <cell r="X2245" t="str">
            <v>C6H15Cl2NO</v>
          </cell>
        </row>
        <row r="2246">
          <cell r="B2246" t="str">
            <v>332-77-4</v>
          </cell>
          <cell r="C2246" t="str">
            <v>332-77-4</v>
          </cell>
          <cell r="D2246"/>
          <cell r="E2246"/>
          <cell r="F2246"/>
          <cell r="G2246"/>
          <cell r="H2246" t="str">
            <v>Furan, 2,5-dihydro-2,5-dimethoxy-</v>
          </cell>
          <cell r="I2246"/>
          <cell r="J2246"/>
          <cell r="K2246" t="str">
            <v>Swiss ordinance</v>
          </cell>
          <cell r="L2246"/>
          <cell r="M2246"/>
          <cell r="N2246"/>
          <cell r="O2246"/>
          <cell r="P2246"/>
          <cell r="Q2246"/>
          <cell r="R2246"/>
          <cell r="S2246"/>
          <cell r="T2246"/>
          <cell r="U2246"/>
          <cell r="V2246"/>
          <cell r="W2246"/>
          <cell r="X2246" t="str">
            <v>C6H10O3</v>
          </cell>
        </row>
        <row r="2247">
          <cell r="B2247" t="str">
            <v>3332-27-2</v>
          </cell>
          <cell r="C2247" t="str">
            <v>3332-27-2</v>
          </cell>
          <cell r="D2247"/>
          <cell r="E2247"/>
          <cell r="F2247"/>
          <cell r="G2247"/>
          <cell r="H2247" t="str">
            <v>N,N-Dimethyltetradecylamine N-oxide</v>
          </cell>
          <cell r="I2247"/>
          <cell r="J2247"/>
          <cell r="K2247"/>
          <cell r="L2247"/>
          <cell r="M2247"/>
          <cell r="N2247"/>
          <cell r="O2247"/>
          <cell r="P2247"/>
          <cell r="Q2247"/>
          <cell r="R2247"/>
          <cell r="S2247"/>
          <cell r="T2247"/>
          <cell r="U2247"/>
          <cell r="V2247"/>
          <cell r="W2247"/>
          <cell r="X2247" t="str">
            <v>C16H35NO</v>
          </cell>
        </row>
        <row r="2248">
          <cell r="B2248" t="str">
            <v>33367-55-4</v>
          </cell>
          <cell r="C2248" t="str">
            <v>33367-55-4</v>
          </cell>
          <cell r="D2248"/>
          <cell r="E2248"/>
          <cell r="F2248"/>
          <cell r="G2248"/>
          <cell r="H2248" t="str">
            <v>Succinic acid, 2,3-diisopropyl, diethyl ester</v>
          </cell>
          <cell r="I2248" t="str">
            <v>Diethyl 2,3-diisopropylsuccinate
1,4-Butanedioic acid,2,3-bis(isopropyl)-, diethyl ester</v>
          </cell>
          <cell r="J2248"/>
          <cell r="K2248"/>
          <cell r="L2248"/>
          <cell r="M2248"/>
          <cell r="N2248"/>
          <cell r="O2248"/>
          <cell r="P2248"/>
          <cell r="Q2248"/>
          <cell r="R2248"/>
          <cell r="S2248"/>
          <cell r="T2248"/>
          <cell r="U2248"/>
          <cell r="V2248"/>
          <cell r="W2248"/>
          <cell r="X2248" t="str">
            <v>C14H26O4</v>
          </cell>
        </row>
        <row r="2249">
          <cell r="B2249" t="str">
            <v>3344-18-1</v>
          </cell>
          <cell r="C2249" t="str">
            <v>3344-18-1</v>
          </cell>
          <cell r="D2249"/>
          <cell r="E2249"/>
          <cell r="F2249"/>
          <cell r="G2249"/>
          <cell r="H2249" t="str">
            <v>MAGNESIUM CITRATE</v>
          </cell>
          <cell r="I2249"/>
          <cell r="J2249"/>
          <cell r="K2249"/>
          <cell r="L2249"/>
          <cell r="M2249"/>
          <cell r="N2249"/>
          <cell r="O2249"/>
          <cell r="P2249"/>
          <cell r="Q2249"/>
          <cell r="R2249"/>
          <cell r="S2249"/>
          <cell r="T2249"/>
          <cell r="U2249"/>
          <cell r="V2249"/>
          <cell r="W2249"/>
          <cell r="X2249" t="str">
            <v>C12H10Mg3O14</v>
          </cell>
        </row>
        <row r="2250">
          <cell r="B2250" t="str">
            <v>334-48-5</v>
          </cell>
          <cell r="C2250" t="str">
            <v>334-48-5</v>
          </cell>
          <cell r="D2250"/>
          <cell r="E2250"/>
          <cell r="F2250"/>
          <cell r="G2250"/>
          <cell r="H2250" t="str">
            <v>n-Decanoic acid</v>
          </cell>
          <cell r="I2250"/>
          <cell r="J2250"/>
          <cell r="K2250"/>
          <cell r="L2250"/>
          <cell r="M2250"/>
          <cell r="N2250"/>
          <cell r="O2250"/>
          <cell r="P2250"/>
          <cell r="Q2250"/>
          <cell r="R2250"/>
          <cell r="S2250"/>
          <cell r="T2250"/>
          <cell r="U2250"/>
          <cell r="V2250"/>
          <cell r="W2250"/>
          <cell r="X2250" t="str">
            <v>C10H20O2</v>
          </cell>
        </row>
        <row r="2251">
          <cell r="B2251" t="str">
            <v>33568-99-9</v>
          </cell>
          <cell r="C2251" t="str">
            <v>33568-99-9</v>
          </cell>
          <cell r="D2251"/>
          <cell r="E2251"/>
          <cell r="F2251"/>
          <cell r="G2251"/>
          <cell r="H2251" t="str">
            <v>Di-n-octyltin bis(isooctyl maleate)</v>
          </cell>
          <cell r="I2251"/>
          <cell r="J2251"/>
          <cell r="K2251"/>
          <cell r="L2251"/>
          <cell r="M2251"/>
          <cell r="N2251"/>
          <cell r="O2251"/>
          <cell r="P2251"/>
          <cell r="Q2251"/>
          <cell r="R2251"/>
          <cell r="S2251"/>
          <cell r="T2251"/>
          <cell r="U2251"/>
          <cell r="V2251"/>
          <cell r="W2251"/>
          <cell r="X2251" t="str">
            <v>C40H72O8Sn</v>
          </cell>
        </row>
        <row r="2252">
          <cell r="B2252" t="str">
            <v>335-76-2</v>
          </cell>
          <cell r="C2252" t="e">
            <v>#N/A</v>
          </cell>
          <cell r="D2252"/>
          <cell r="E2252"/>
          <cell r="F2252"/>
          <cell r="G2252"/>
          <cell r="H2252" t="str">
            <v>Perfluorodecanoic acid</v>
          </cell>
          <cell r="I2252"/>
          <cell r="J2252" t="str">
            <v>PFDA</v>
          </cell>
          <cell r="K2252" t="str">
            <v>Perfluorinated Hydrocarbons</v>
          </cell>
          <cell r="L2252"/>
          <cell r="M2252"/>
          <cell r="N2252"/>
          <cell r="O2252"/>
          <cell r="P2252"/>
          <cell r="Q2252"/>
          <cell r="R2252"/>
          <cell r="S2252"/>
          <cell r="T2252" t="str">
            <v>x</v>
          </cell>
          <cell r="U2252" t="str">
            <v>std from Vittel</v>
          </cell>
          <cell r="V2252"/>
          <cell r="W2252"/>
          <cell r="X2252" t="str">
            <v>C10HF19O2</v>
          </cell>
        </row>
        <row r="2253">
          <cell r="B2253" t="str">
            <v>33587-20-1</v>
          </cell>
          <cell r="C2253" t="str">
            <v>33587-20-1</v>
          </cell>
          <cell r="D2253"/>
          <cell r="E2253">
            <v>0</v>
          </cell>
          <cell r="F2253"/>
          <cell r="G2253"/>
          <cell r="H2253" t="str">
            <v>1,2-Propyleneglycol dipalmitate</v>
          </cell>
          <cell r="I2253"/>
          <cell r="J2253"/>
          <cell r="K2253"/>
          <cell r="L2253"/>
          <cell r="M2253"/>
          <cell r="N2253"/>
          <cell r="O2253"/>
          <cell r="P2253"/>
          <cell r="Q2253"/>
          <cell r="R2253"/>
          <cell r="S2253"/>
          <cell r="T2253"/>
          <cell r="U2253"/>
          <cell r="V2253"/>
          <cell r="W2253"/>
          <cell r="X2253" t="str">
            <v>C35H68O4</v>
          </cell>
        </row>
        <row r="2254">
          <cell r="B2254" t="str">
            <v>33599-07-4</v>
          </cell>
          <cell r="C2254" t="str">
            <v>33599-07-4</v>
          </cell>
          <cell r="D2254"/>
          <cell r="E2254"/>
          <cell r="F2254"/>
          <cell r="G2254"/>
          <cell r="H2254" t="str">
            <v>Glycerides, castor-oil mono-, hydrogenated, acetates (component B)</v>
          </cell>
          <cell r="I2254" t="str">
            <v>Octadecanoic acid, 2,3(bis(acetoxy)propyl
ester)
GRINDSTED® SOFT-N-SAFE
Bio-based Castor Oil Plasticizer
Fully acetylated glycerol monoester of stearic acid (10% of the product).
Castor-oil-mono-Glycerides, hydrogenated, acetates (COMGHA)</v>
          </cell>
          <cell r="J2254"/>
          <cell r="K2254"/>
          <cell r="L2254"/>
          <cell r="M2254"/>
          <cell r="N2254"/>
          <cell r="O2254"/>
          <cell r="P2254"/>
          <cell r="Q2254"/>
          <cell r="R2254"/>
          <cell r="S2254"/>
          <cell r="T2254"/>
          <cell r="U2254"/>
          <cell r="V2254"/>
          <cell r="W2254"/>
          <cell r="X2254" t="str">
            <v>C25H46O6</v>
          </cell>
        </row>
        <row r="2255">
          <cell r="B2255" t="str">
            <v>3375-11-9</v>
          </cell>
          <cell r="C2255" t="str">
            <v>3375-11-9</v>
          </cell>
          <cell r="D2255"/>
          <cell r="E2255"/>
          <cell r="F2255"/>
          <cell r="G2255"/>
          <cell r="H2255" t="str">
            <v>Sulphone, di-(3-sulphonylhydrazide)phenyl</v>
          </cell>
          <cell r="I2255" t="str">
            <v xml:space="preserve">Diphenylsulphone-3,3'-disulphonylhydrazide
3,3'-Sulphonyl-bis(benzenesulphonic acid dihydrazide)
3,3'-sulphonyldi(benzenesulphonohydrazide)
Diphenylsulfone-3,3´-disulfohydrazide
</v>
          </cell>
          <cell r="J2255"/>
          <cell r="K2255"/>
          <cell r="L2255"/>
          <cell r="M2255"/>
          <cell r="N2255"/>
          <cell r="O2255"/>
          <cell r="P2255"/>
          <cell r="Q2255"/>
          <cell r="R2255"/>
          <cell r="S2255"/>
          <cell r="T2255"/>
          <cell r="U2255"/>
          <cell r="V2255"/>
          <cell r="W2255"/>
          <cell r="X2255" t="str">
            <v>C12H14N4O6S3</v>
          </cell>
        </row>
        <row r="2256">
          <cell r="B2256" t="str">
            <v>3377-24-0</v>
          </cell>
          <cell r="C2256" t="str">
            <v>3377-24-0</v>
          </cell>
          <cell r="D2256"/>
          <cell r="E2256"/>
          <cell r="F2256"/>
          <cell r="G2256"/>
          <cell r="H2256" t="str">
            <v>Cyclohexanamine, 4,4'-(1-methylethylidene)bis-</v>
          </cell>
          <cell r="I2256" t="str">
            <v>2,2-Bis(4-aminocyclohexyl)propane</v>
          </cell>
          <cell r="J2256"/>
          <cell r="K2256"/>
          <cell r="L2256"/>
          <cell r="M2256"/>
          <cell r="N2256"/>
          <cell r="O2256"/>
          <cell r="P2256"/>
          <cell r="Q2256"/>
          <cell r="R2256"/>
          <cell r="S2256"/>
          <cell r="T2256"/>
          <cell r="U2256"/>
          <cell r="V2256"/>
          <cell r="W2256"/>
          <cell r="X2256" t="str">
            <v>C15H30N2</v>
          </cell>
        </row>
        <row r="2257">
          <cell r="B2257" t="str">
            <v>3377-92-2</v>
          </cell>
          <cell r="C2257" t="str">
            <v>3377-92-2</v>
          </cell>
          <cell r="D2257"/>
          <cell r="E2257"/>
          <cell r="F2257"/>
          <cell r="G2257"/>
          <cell r="H2257" t="str">
            <v>Propanoic acid, 2,2-dimethyl-, ethenyl ester</v>
          </cell>
          <cell r="I2257"/>
          <cell r="J2257"/>
          <cell r="K2257"/>
          <cell r="L2257"/>
          <cell r="M2257"/>
          <cell r="N2257"/>
          <cell r="O2257"/>
          <cell r="P2257"/>
          <cell r="Q2257"/>
          <cell r="R2257"/>
          <cell r="S2257"/>
          <cell r="T2257"/>
          <cell r="U2257"/>
          <cell r="V2257"/>
          <cell r="W2257"/>
          <cell r="X2257" t="str">
            <v>C7H12O2</v>
          </cell>
        </row>
        <row r="2258">
          <cell r="B2258" t="str">
            <v>3380-34-5</v>
          </cell>
          <cell r="C2258" t="str">
            <v>3380-34-5</v>
          </cell>
          <cell r="D2258"/>
          <cell r="E2258"/>
          <cell r="F2258"/>
          <cell r="G2258"/>
          <cell r="H2258" t="str">
            <v>Phenol, 5-chloro-2-(2,4-dichlorophenoxy)-</v>
          </cell>
          <cell r="I2258" t="str">
            <v>2,4,4'-Trichloro-2'-hydroxydiphenyl ether
Phenol, 5-chloro-2-(2,4-dichlorophenoxy)-
Triclosan</v>
          </cell>
          <cell r="J2258"/>
          <cell r="K2258"/>
          <cell r="L2258"/>
          <cell r="M2258"/>
          <cell r="N2258"/>
          <cell r="O2258"/>
          <cell r="P2258"/>
          <cell r="Q2258"/>
          <cell r="R2258"/>
          <cell r="S2258"/>
          <cell r="T2258"/>
          <cell r="U2258"/>
          <cell r="V2258"/>
          <cell r="W2258"/>
          <cell r="X2258" t="str">
            <v>C12H7Cl3O2</v>
          </cell>
        </row>
        <row r="2259">
          <cell r="B2259" t="str">
            <v>3401-73-8</v>
          </cell>
          <cell r="C2259" t="str">
            <v>3401-73-8</v>
          </cell>
          <cell r="D2259"/>
          <cell r="E2259"/>
          <cell r="F2259"/>
          <cell r="G2259"/>
          <cell r="H2259" t="str">
            <v>L-Aspartic acid, N-(3-carboxy-1-oxo-2-sulfopropyl)-N-octadecyl-, tetrasodium salt</v>
          </cell>
          <cell r="I2259" t="str">
            <v>Tetra sodium N-(1,2-dicarboxyethyl)-N-octadecylsulfosuccinamate
N-(3-Carboxy-2-sulphopropionyl)-N-octadecyl-l-aspartic acid, tetrasodium salt</v>
          </cell>
          <cell r="J2259"/>
          <cell r="K2259"/>
          <cell r="L2259"/>
          <cell r="M2259"/>
          <cell r="N2259"/>
          <cell r="O2259"/>
          <cell r="P2259"/>
          <cell r="Q2259"/>
          <cell r="R2259"/>
          <cell r="S2259"/>
          <cell r="T2259"/>
          <cell r="U2259"/>
          <cell r="V2259"/>
          <cell r="W2259"/>
          <cell r="X2259" t="str">
            <v>C26H43NNa4O10S</v>
          </cell>
        </row>
        <row r="2260">
          <cell r="B2260" t="str">
            <v>34066-95-0</v>
          </cell>
          <cell r="C2260" t="str">
            <v>34066-95-0</v>
          </cell>
          <cell r="D2260"/>
          <cell r="E2260">
            <v>0</v>
          </cell>
          <cell r="F2260"/>
          <cell r="G2260"/>
          <cell r="H2260" t="str">
            <v>1,2-Ethanediamine, N-(2-aminoethyl)-N'-methyl-</v>
          </cell>
          <cell r="I2260" t="str">
            <v>N-Methyl-diethylenetriamine</v>
          </cell>
          <cell r="J2260"/>
          <cell r="K2260"/>
          <cell r="L2260"/>
          <cell r="M2260"/>
          <cell r="N2260"/>
          <cell r="O2260"/>
          <cell r="P2260"/>
          <cell r="Q2260"/>
          <cell r="R2260"/>
          <cell r="S2260"/>
          <cell r="T2260"/>
          <cell r="U2260"/>
          <cell r="V2260"/>
          <cell r="W2260"/>
          <cell r="X2260" t="str">
            <v>C5H15N3</v>
          </cell>
        </row>
        <row r="2261">
          <cell r="B2261" t="str">
            <v>34137-09-2</v>
          </cell>
          <cell r="C2261" t="str">
            <v>34137-09-2</v>
          </cell>
          <cell r="D2261"/>
          <cell r="E2261">
            <v>0</v>
          </cell>
          <cell r="F2261"/>
          <cell r="G2261"/>
          <cell r="H2261" t="str">
            <v>3,5-Di-tert-butyl-4-hydroxyhydrocinnamic acid, triester with 1,3,5-tris(2-hydroxy-ethyl)-1,3,5-triazine-2,4,6(1H,3H,5H)-trione
3,5-Di-tert-butyl-4-hydroxy-hydrocinnamic acid, triester with 1,3,5-tris (2-hydroxy-ethyl)-1,3,5-triazine-2,4,6-(1H,3H,5H) trione</v>
          </cell>
          <cell r="I2261" t="str">
            <v>3,5-DI-TERT-BUTYL-4-HYDROXYHYDROCINNAMIC ACID TRIESTER WITH 1,3,5-TRIS(2-HYDROXYETHYL)-S-TRIAZINE-2,4,6(1H,3H,5H)-TRIONE</v>
          </cell>
          <cell r="J2261"/>
          <cell r="K2261"/>
          <cell r="L2261"/>
          <cell r="M2261"/>
          <cell r="N2261"/>
          <cell r="O2261"/>
          <cell r="P2261"/>
          <cell r="Q2261"/>
          <cell r="R2261"/>
          <cell r="S2261"/>
          <cell r="T2261"/>
          <cell r="U2261"/>
          <cell r="V2261"/>
          <cell r="W2261"/>
          <cell r="X2261" t="str">
            <v>C60H87N3O12</v>
          </cell>
        </row>
        <row r="2262">
          <cell r="B2262" t="str">
            <v>34150-35-1</v>
          </cell>
          <cell r="C2262" t="str">
            <v>34150-35-1</v>
          </cell>
          <cell r="D2262"/>
          <cell r="E2262"/>
          <cell r="F2262"/>
          <cell r="G2262"/>
          <cell r="H2262" t="str">
            <v>Propanol, 1(or 2)-(2-methylpropoxy)-</v>
          </cell>
          <cell r="I2262"/>
          <cell r="J2262"/>
          <cell r="K2262" t="str">
            <v>Swiss ordinance</v>
          </cell>
          <cell r="L2262"/>
          <cell r="M2262"/>
          <cell r="N2262"/>
          <cell r="O2262"/>
          <cell r="P2262"/>
          <cell r="Q2262"/>
          <cell r="R2262"/>
          <cell r="S2262"/>
          <cell r="T2262"/>
          <cell r="U2262"/>
          <cell r="V2262"/>
          <cell r="W2262"/>
          <cell r="X2262" t="str">
            <v>C7H16O2</v>
          </cell>
        </row>
        <row r="2263">
          <cell r="B2263" t="str">
            <v>3433-37-2</v>
          </cell>
          <cell r="C2263" t="str">
            <v>3433-37-2</v>
          </cell>
          <cell r="D2263"/>
          <cell r="E2263">
            <v>0</v>
          </cell>
          <cell r="F2263"/>
          <cell r="G2263"/>
          <cell r="H2263" t="str">
            <v>2-Piperidinemethanol</v>
          </cell>
          <cell r="I2263"/>
          <cell r="J2263"/>
          <cell r="K2263" t="str">
            <v>Swiss ordinance</v>
          </cell>
          <cell r="L2263"/>
          <cell r="M2263"/>
          <cell r="N2263"/>
          <cell r="O2263"/>
          <cell r="P2263"/>
          <cell r="Q2263"/>
          <cell r="R2263"/>
          <cell r="S2263"/>
          <cell r="T2263"/>
          <cell r="U2263"/>
          <cell r="V2263"/>
          <cell r="W2263"/>
          <cell r="X2263" t="str">
            <v>C6H13NO</v>
          </cell>
        </row>
        <row r="2264">
          <cell r="B2264" t="str">
            <v>34372-72-0</v>
          </cell>
          <cell r="C2264" t="str">
            <v>34372-72-0</v>
          </cell>
          <cell r="D2264"/>
          <cell r="E2264"/>
          <cell r="F2264"/>
          <cell r="G2264"/>
          <cell r="H2264" t="str">
            <v>Green DCF</v>
          </cell>
          <cell r="I2264"/>
          <cell r="J2264"/>
          <cell r="K2264"/>
          <cell r="L2264"/>
          <cell r="M2264"/>
          <cell r="N2264"/>
          <cell r="O2264"/>
          <cell r="P2264"/>
          <cell r="Q2264"/>
          <cell r="R2264"/>
          <cell r="S2264"/>
          <cell r="T2264"/>
          <cell r="U2264"/>
          <cell r="V2264"/>
          <cell r="W2264"/>
          <cell r="X2264" t="str">
            <v>C38H34N2O3</v>
          </cell>
        </row>
        <row r="2265">
          <cell r="B2265" t="str">
            <v>34375-28-5</v>
          </cell>
          <cell r="C2265" t="str">
            <v>34375-28-5</v>
          </cell>
          <cell r="D2265"/>
          <cell r="E2265"/>
          <cell r="F2265"/>
          <cell r="G2265"/>
          <cell r="H2265" t="str">
            <v>N-Hydroxy-N-methylethanolamine</v>
          </cell>
          <cell r="I2265"/>
          <cell r="J2265"/>
          <cell r="K2265"/>
          <cell r="L2265"/>
          <cell r="M2265"/>
          <cell r="N2265"/>
          <cell r="O2265"/>
          <cell r="P2265"/>
          <cell r="Q2265"/>
          <cell r="R2265"/>
          <cell r="S2265"/>
          <cell r="T2265"/>
          <cell r="U2265"/>
          <cell r="V2265"/>
          <cell r="W2265"/>
          <cell r="X2265" t="str">
            <v>C3H9NO2</v>
          </cell>
        </row>
        <row r="2266">
          <cell r="B2266" t="str">
            <v>34424-98-1</v>
          </cell>
          <cell r="C2266" t="str">
            <v>34424-98-1</v>
          </cell>
          <cell r="D2266"/>
          <cell r="E2266">
            <v>0</v>
          </cell>
          <cell r="F2266"/>
          <cell r="G2266"/>
          <cell r="H2266" t="str">
            <v>Oleic acid, tetraester with decaglycerol</v>
          </cell>
          <cell r="I2266"/>
          <cell r="J2266"/>
          <cell r="K2266"/>
          <cell r="L2266"/>
          <cell r="M2266"/>
          <cell r="N2266"/>
          <cell r="O2266"/>
          <cell r="P2266"/>
          <cell r="Q2266"/>
          <cell r="R2266"/>
          <cell r="S2266"/>
          <cell r="T2266"/>
          <cell r="U2266"/>
          <cell r="V2266"/>
          <cell r="W2266"/>
          <cell r="X2266" t="str">
            <v>C102H190O25</v>
          </cell>
        </row>
        <row r="2267">
          <cell r="B2267" t="str">
            <v>34454-97-2</v>
          </cell>
          <cell r="C2267" t="str">
            <v>34454-97-2</v>
          </cell>
          <cell r="D2267"/>
          <cell r="E2267">
            <v>0</v>
          </cell>
          <cell r="F2267"/>
          <cell r="G2267"/>
          <cell r="H2267" t="str">
            <v>1-Butanesulfonamide, 1,1,2,2,3,3,4,4,4-nonafluoro-N-(2-hydroxyethyl)-N-methyl-</v>
          </cell>
          <cell r="I2267"/>
          <cell r="J2267"/>
          <cell r="K2267"/>
          <cell r="L2267"/>
          <cell r="M2267"/>
          <cell r="N2267"/>
          <cell r="O2267"/>
          <cell r="P2267"/>
          <cell r="Q2267"/>
          <cell r="R2267"/>
          <cell r="S2267"/>
          <cell r="T2267"/>
          <cell r="U2267"/>
          <cell r="V2267"/>
          <cell r="W2267"/>
          <cell r="X2267" t="str">
            <v>C7H8F9NO3S</v>
          </cell>
        </row>
        <row r="2268">
          <cell r="B2268" t="str">
            <v>3446-89-7</v>
          </cell>
          <cell r="C2268" t="str">
            <v>3446-89-7</v>
          </cell>
          <cell r="D2268"/>
          <cell r="E2268"/>
          <cell r="F2268"/>
          <cell r="G2268"/>
          <cell r="H2268" t="str">
            <v>Benzaldehyde, 4-methylthio</v>
          </cell>
          <cell r="I2268" t="str">
            <v>4-(Methylthio)benzaldehyde</v>
          </cell>
          <cell r="J2268"/>
          <cell r="K2268"/>
          <cell r="L2268"/>
          <cell r="M2268"/>
          <cell r="N2268"/>
          <cell r="O2268"/>
          <cell r="P2268"/>
          <cell r="Q2268"/>
          <cell r="R2268"/>
          <cell r="S2268"/>
          <cell r="T2268"/>
          <cell r="U2268"/>
          <cell r="V2268"/>
          <cell r="W2268"/>
          <cell r="X2268" t="str">
            <v>C8H8OS</v>
          </cell>
        </row>
        <row r="2269">
          <cell r="B2269" t="str">
            <v>3452-97-9</v>
          </cell>
          <cell r="C2269" t="str">
            <v>3452-97-9</v>
          </cell>
          <cell r="D2269"/>
          <cell r="E2269">
            <v>0</v>
          </cell>
          <cell r="F2269"/>
          <cell r="G2269"/>
          <cell r="H2269" t="str">
            <v>3,5,5-Trimethylhexanol</v>
          </cell>
          <cell r="I2269"/>
          <cell r="J2269"/>
          <cell r="K2269" t="str">
            <v>Swiss ordinance</v>
          </cell>
          <cell r="L2269"/>
          <cell r="M2269"/>
          <cell r="N2269"/>
          <cell r="O2269"/>
          <cell r="P2269"/>
          <cell r="Q2269"/>
          <cell r="R2269"/>
          <cell r="S2269"/>
          <cell r="T2269"/>
          <cell r="U2269"/>
          <cell r="V2269"/>
          <cell r="W2269"/>
          <cell r="X2269" t="str">
            <v>C9H20O</v>
          </cell>
        </row>
        <row r="2270">
          <cell r="B2270" t="str">
            <v>3454-29-3</v>
          </cell>
          <cell r="C2270" t="str">
            <v>3454-29-3</v>
          </cell>
          <cell r="D2270"/>
          <cell r="E2270"/>
          <cell r="F2270"/>
          <cell r="G2270"/>
          <cell r="H2270" t="str">
            <v>Trimethylolpropane triglycidyl ether</v>
          </cell>
          <cell r="I2270"/>
          <cell r="J2270"/>
          <cell r="K2270"/>
          <cell r="L2270"/>
          <cell r="M2270"/>
          <cell r="N2270"/>
          <cell r="O2270"/>
          <cell r="P2270"/>
          <cell r="Q2270"/>
          <cell r="R2270"/>
          <cell r="S2270"/>
          <cell r="T2270"/>
          <cell r="U2270"/>
          <cell r="V2270"/>
          <cell r="W2270"/>
          <cell r="X2270" t="str">
            <v>C15H26O6</v>
          </cell>
        </row>
        <row r="2271">
          <cell r="B2271" t="str">
            <v>3457-61-2</v>
          </cell>
          <cell r="C2271" t="str">
            <v>3457-61-2</v>
          </cell>
          <cell r="D2271"/>
          <cell r="E2271"/>
          <cell r="F2271"/>
          <cell r="G2271"/>
          <cell r="H2271" t="str">
            <v>tert-Butyl cumyl peroxide</v>
          </cell>
          <cell r="I2271"/>
          <cell r="J2271"/>
          <cell r="K2271"/>
          <cell r="L2271"/>
          <cell r="M2271"/>
          <cell r="N2271"/>
          <cell r="O2271"/>
          <cell r="P2271"/>
          <cell r="Q2271"/>
          <cell r="R2271"/>
          <cell r="S2271"/>
          <cell r="T2271"/>
          <cell r="U2271"/>
          <cell r="V2271"/>
          <cell r="W2271"/>
          <cell r="X2271" t="str">
            <v>C13H20O2</v>
          </cell>
        </row>
        <row r="2272">
          <cell r="B2272" t="str">
            <v>34590-94-8</v>
          </cell>
          <cell r="C2272" t="str">
            <v>34590-94-8</v>
          </cell>
          <cell r="D2272"/>
          <cell r="E2272"/>
          <cell r="F2272"/>
          <cell r="G2272"/>
          <cell r="H2272" t="str">
            <v>Dipropylene Glycol Methyl Ether (mixture of 4 isomers)</v>
          </cell>
          <cell r="I2272" t="str">
            <v>Dipropyleneglycol monomethyl ether
Methoxy propoxy propanol, DPM, DPGME
Respective fractions of the structural isomers are 40-50% 1-(2-methoxypropoxy)propanol-2
(CAS 13429-07-7), 40-45% 1-(2-methoxy-1-methylethoxy)propanol-2 (CAS 20324-32-7),
2-5% 2-(2-methoxypropoxy)propanol-1 (CAS 13588-28-8), and 3-5% 2-(2-methoxy-1-
methylethoxy)propanol-1 (CAS 55956-21-3).</v>
          </cell>
          <cell r="J2272"/>
          <cell r="K2272"/>
          <cell r="L2272"/>
          <cell r="M2272"/>
          <cell r="N2272"/>
          <cell r="O2272"/>
          <cell r="P2272"/>
          <cell r="Q2272"/>
          <cell r="R2272"/>
          <cell r="S2272"/>
          <cell r="T2272"/>
          <cell r="U2272"/>
          <cell r="V2272"/>
          <cell r="W2272"/>
          <cell r="X2272" t="str">
            <v>C7H16O3</v>
          </cell>
        </row>
        <row r="2273">
          <cell r="B2273" t="str">
            <v>345-92-6</v>
          </cell>
          <cell r="C2273" t="str">
            <v>345-92-6</v>
          </cell>
          <cell r="D2273"/>
          <cell r="E2273">
            <v>0</v>
          </cell>
          <cell r="F2273"/>
          <cell r="G2273"/>
          <cell r="H2273" t="str">
            <v>4,4'-Difluorobenzophenone</v>
          </cell>
          <cell r="I2273"/>
          <cell r="J2273"/>
          <cell r="K2273"/>
          <cell r="L2273"/>
          <cell r="M2273"/>
          <cell r="N2273"/>
          <cell r="O2273"/>
          <cell r="P2273"/>
          <cell r="Q2273"/>
          <cell r="R2273"/>
          <cell r="S2273"/>
          <cell r="T2273"/>
          <cell r="U2273"/>
          <cell r="V2273"/>
          <cell r="W2273"/>
          <cell r="X2273" t="str">
            <v>C13H8F2O</v>
          </cell>
        </row>
        <row r="2274">
          <cell r="B2274" t="str">
            <v>3460-37-5</v>
          </cell>
          <cell r="C2274" t="str">
            <v>3460-37-5</v>
          </cell>
          <cell r="D2274"/>
          <cell r="E2274"/>
          <cell r="F2274"/>
          <cell r="G2274"/>
          <cell r="H2274" t="str">
            <v>Stearic acid, hexyl ester</v>
          </cell>
          <cell r="I2274"/>
          <cell r="J2274"/>
          <cell r="K2274"/>
          <cell r="L2274"/>
          <cell r="M2274"/>
          <cell r="N2274"/>
          <cell r="O2274"/>
          <cell r="P2274"/>
          <cell r="Q2274"/>
          <cell r="R2274"/>
          <cell r="S2274"/>
          <cell r="T2274"/>
          <cell r="U2274"/>
          <cell r="V2274"/>
          <cell r="W2274"/>
          <cell r="X2274" t="str">
            <v>C24H48O2</v>
          </cell>
        </row>
        <row r="2275">
          <cell r="B2275" t="str">
            <v>3468-63-1</v>
          </cell>
          <cell r="C2275" t="str">
            <v>3468-63-1</v>
          </cell>
          <cell r="D2275"/>
          <cell r="E2275"/>
          <cell r="F2275"/>
          <cell r="G2275"/>
          <cell r="H2275" t="str">
            <v>Pigment Orange 5
C.I. Pigment Orange 5</v>
          </cell>
          <cell r="I2275" t="str">
            <v>2-Naphthalenol, 1-[(2,4-dinitrophenyl)azo]-</v>
          </cell>
          <cell r="J2275"/>
          <cell r="K2275"/>
          <cell r="L2275"/>
          <cell r="M2275"/>
          <cell r="N2275"/>
          <cell r="O2275"/>
          <cell r="P2275"/>
          <cell r="Q2275"/>
          <cell r="R2275"/>
          <cell r="S2275"/>
          <cell r="T2275"/>
          <cell r="U2275"/>
          <cell r="V2275"/>
          <cell r="W2275"/>
          <cell r="X2275" t="str">
            <v>C16H10N4O5</v>
          </cell>
        </row>
        <row r="2276">
          <cell r="B2276" t="str">
            <v>34730-59-1</v>
          </cell>
          <cell r="C2276" t="str">
            <v>34730-59-1</v>
          </cell>
          <cell r="D2276"/>
          <cell r="E2276"/>
          <cell r="F2276"/>
          <cell r="G2276"/>
          <cell r="H2276" t="str">
            <v>N-(2-Aminoethyl)-2-aminoethanesulphonic acid, sodium salt</v>
          </cell>
          <cell r="I2276"/>
          <cell r="J2276"/>
          <cell r="K2276"/>
          <cell r="L2276"/>
          <cell r="M2276"/>
          <cell r="N2276"/>
          <cell r="O2276"/>
          <cell r="P2276"/>
          <cell r="Q2276"/>
          <cell r="R2276"/>
          <cell r="S2276"/>
          <cell r="T2276"/>
          <cell r="U2276"/>
          <cell r="V2276"/>
          <cell r="W2276"/>
          <cell r="X2276" t="str">
            <v>C4H11N2NaO3S</v>
          </cell>
        </row>
        <row r="2277">
          <cell r="B2277" t="str">
            <v>3486-35-9</v>
          </cell>
          <cell r="C2277" t="str">
            <v>3486-35-9</v>
          </cell>
          <cell r="D2277"/>
          <cell r="E2277"/>
          <cell r="F2277"/>
          <cell r="G2277"/>
          <cell r="H2277" t="str">
            <v>ZINC CARBONATE</v>
          </cell>
          <cell r="I2277"/>
          <cell r="J2277"/>
          <cell r="K2277"/>
          <cell r="L2277"/>
          <cell r="M2277"/>
          <cell r="N2277"/>
          <cell r="O2277"/>
          <cell r="P2277"/>
          <cell r="Q2277"/>
          <cell r="R2277"/>
          <cell r="S2277"/>
          <cell r="T2277"/>
          <cell r="U2277"/>
          <cell r="V2277"/>
          <cell r="W2277"/>
          <cell r="X2277" t="str">
            <v>CO3Zn</v>
          </cell>
        </row>
        <row r="2278">
          <cell r="B2278" t="str">
            <v>3490-06-0</v>
          </cell>
          <cell r="C2278" t="str">
            <v>3490-06-0</v>
          </cell>
          <cell r="D2278"/>
          <cell r="E2278"/>
          <cell r="F2278"/>
          <cell r="G2278"/>
          <cell r="H2278" t="str">
            <v>Benzeneethanamine, 3,4-dimethoxy-N-methyl-</v>
          </cell>
          <cell r="I2278"/>
          <cell r="J2278"/>
          <cell r="K2278" t="str">
            <v>Swiss ordinance</v>
          </cell>
          <cell r="L2278"/>
          <cell r="M2278"/>
          <cell r="N2278"/>
          <cell r="O2278"/>
          <cell r="P2278"/>
          <cell r="Q2278"/>
          <cell r="R2278"/>
          <cell r="S2278"/>
          <cell r="T2278"/>
          <cell r="U2278"/>
          <cell r="V2278"/>
          <cell r="W2278"/>
          <cell r="X2278" t="str">
            <v>C11H17NO2</v>
          </cell>
        </row>
        <row r="2279">
          <cell r="B2279" t="str">
            <v>34911-46-1</v>
          </cell>
          <cell r="C2279" t="str">
            <v>34911-46-1</v>
          </cell>
          <cell r="D2279"/>
          <cell r="E2279"/>
          <cell r="F2279"/>
          <cell r="G2279"/>
          <cell r="H2279" t="str">
            <v>Benzeneethanimidoyl chloride, N,4-dihydroxy-alpha-oxo-</v>
          </cell>
          <cell r="I2279" t="str">
            <v>2-(P-HYDROXYPHENYL) GLYOXYLOHYDROXIMOYL CHLORIDE
N,4-Dihydroxy-alpha-oxobenezeacetimidoyl chloride</v>
          </cell>
          <cell r="J2279"/>
          <cell r="K2279"/>
          <cell r="L2279"/>
          <cell r="M2279"/>
          <cell r="N2279"/>
          <cell r="O2279"/>
          <cell r="P2279"/>
          <cell r="Q2279"/>
          <cell r="R2279"/>
          <cell r="S2279"/>
          <cell r="T2279"/>
          <cell r="U2279"/>
          <cell r="V2279"/>
          <cell r="W2279"/>
          <cell r="X2279" t="str">
            <v>C8H6ClNO3</v>
          </cell>
        </row>
        <row r="2280">
          <cell r="B2280" t="str">
            <v>35001-51-5</v>
          </cell>
          <cell r="C2280" t="str">
            <v>35001-51-5</v>
          </cell>
          <cell r="D2280"/>
          <cell r="E2280">
            <v>0</v>
          </cell>
          <cell r="F2280"/>
          <cell r="G2280"/>
          <cell r="H2280" t="str">
            <v>2-Ethoxy-5-tert-butyl-2'-ethyl-4'-tert-butyloxalic acid bisanilide</v>
          </cell>
          <cell r="I2280"/>
          <cell r="J2280"/>
          <cell r="K2280"/>
          <cell r="L2280"/>
          <cell r="M2280"/>
          <cell r="N2280"/>
          <cell r="O2280"/>
          <cell r="P2280"/>
          <cell r="Q2280"/>
          <cell r="R2280"/>
          <cell r="S2280"/>
          <cell r="T2280"/>
          <cell r="U2280"/>
          <cell r="V2280"/>
          <cell r="W2280"/>
          <cell r="X2280" t="str">
            <v>C26H36N2O3</v>
          </cell>
        </row>
        <row r="2281">
          <cell r="B2281" t="str">
            <v>35001-52-6</v>
          </cell>
          <cell r="C2281" t="str">
            <v>35001-52-6</v>
          </cell>
          <cell r="D2281"/>
          <cell r="E2281">
            <v>0</v>
          </cell>
          <cell r="F2281"/>
          <cell r="G2281"/>
          <cell r="H2281" t="str">
            <v>2-Ethoxy-5-tert-butyl-2'-ethyloxalic acid bisanilide (=2-ethoxy-5-tert-butyl-2'-ethoxyanilide)
2-Ethoxy-5-tert-butyl-2'-ethyloxalic acid bisanilide (=2-ethoxy-5-tert-butyl-2'-ethyloxanilide)</v>
          </cell>
          <cell r="I2281"/>
          <cell r="J2281"/>
          <cell r="K2281"/>
          <cell r="L2281"/>
          <cell r="M2281"/>
          <cell r="N2281"/>
          <cell r="O2281"/>
          <cell r="P2281"/>
          <cell r="Q2281"/>
          <cell r="R2281"/>
          <cell r="S2281"/>
          <cell r="T2281"/>
          <cell r="U2281"/>
          <cell r="V2281"/>
          <cell r="W2281"/>
          <cell r="X2281" t="str">
            <v>C22H28N2O3</v>
          </cell>
        </row>
        <row r="2282">
          <cell r="B2282" t="str">
            <v>35074-77-2</v>
          </cell>
          <cell r="C2282" t="str">
            <v>35074-77-2</v>
          </cell>
          <cell r="D2282"/>
          <cell r="E2282">
            <v>0</v>
          </cell>
          <cell r="F2282"/>
          <cell r="G2282"/>
          <cell r="H2282" t="str">
            <v>1,6-Hexamethylene-bis(3-(3,5-di-tert-butyl-4-hydroxyphenyl)propionate)
1,6-Hexamethylene-bis[3-(3,5-di-tert-butyl-4-hydroxyphenyl)-propionate]</v>
          </cell>
          <cell r="I2282" t="str">
            <v>HEXAMETHYLENEBIS (3,5-DI-TERT-BUTYL-4-HYDROXYHYDROCINNAMATE)</v>
          </cell>
          <cell r="J2282"/>
          <cell r="K2282"/>
          <cell r="L2282"/>
          <cell r="M2282"/>
          <cell r="N2282"/>
          <cell r="O2282"/>
          <cell r="P2282"/>
          <cell r="Q2282"/>
          <cell r="R2282"/>
          <cell r="S2282"/>
          <cell r="T2282"/>
          <cell r="U2282"/>
          <cell r="V2282"/>
          <cell r="W2282"/>
          <cell r="X2282" t="str">
            <v>C40H62O6</v>
          </cell>
        </row>
        <row r="2283">
          <cell r="B2283" t="str">
            <v>35141-30-1</v>
          </cell>
          <cell r="C2283" t="str">
            <v>35141-30-1</v>
          </cell>
          <cell r="D2283"/>
          <cell r="E2283">
            <v>0</v>
          </cell>
          <cell r="F2283"/>
          <cell r="G2283"/>
          <cell r="H2283" t="str">
            <v>1,2-Ethanediamine *N-(2-aminoethyl)-N'-[3-(trimethoxysilyl)propyl]-</v>
          </cell>
          <cell r="I2283"/>
          <cell r="J2283"/>
          <cell r="K2283" t="str">
            <v>Swiss ordinance</v>
          </cell>
          <cell r="L2283"/>
          <cell r="M2283"/>
          <cell r="N2283"/>
          <cell r="O2283"/>
          <cell r="P2283"/>
          <cell r="Q2283"/>
          <cell r="R2283"/>
          <cell r="S2283"/>
          <cell r="T2283"/>
          <cell r="U2283"/>
          <cell r="V2283"/>
          <cell r="W2283"/>
          <cell r="X2283" t="str">
            <v>C10H27N3O3Si</v>
          </cell>
        </row>
        <row r="2284">
          <cell r="B2284" t="str">
            <v>3520-72-7</v>
          </cell>
          <cell r="C2284" t="str">
            <v>3520-72-7</v>
          </cell>
          <cell r="D2284"/>
          <cell r="E2284"/>
          <cell r="F2284"/>
          <cell r="G2284"/>
          <cell r="H2284" t="str">
            <v>Pigment Orange 13
C.I. Pigment Orange 13</v>
          </cell>
          <cell r="I2284"/>
          <cell r="J2284"/>
          <cell r="K2284"/>
          <cell r="L2284"/>
          <cell r="M2284"/>
          <cell r="N2284"/>
          <cell r="O2284"/>
          <cell r="P2284"/>
          <cell r="Q2284"/>
          <cell r="R2284"/>
          <cell r="S2284"/>
          <cell r="T2284"/>
          <cell r="U2284"/>
          <cell r="V2284"/>
          <cell r="W2284"/>
          <cell r="X2284" t="str">
            <v>C32H24Cl2N8O2</v>
          </cell>
        </row>
        <row r="2285">
          <cell r="B2285" t="str">
            <v>352-87-4</v>
          </cell>
          <cell r="C2285" t="str">
            <v>352-87-4</v>
          </cell>
          <cell r="D2285"/>
          <cell r="E2285"/>
          <cell r="F2285"/>
          <cell r="G2285"/>
          <cell r="H2285" t="str">
            <v>Methacrylic acid, 2,2,2-trifluoroethyl ester</v>
          </cell>
          <cell r="I2285"/>
          <cell r="J2285"/>
          <cell r="K2285" t="str">
            <v>Swiss ordinance</v>
          </cell>
          <cell r="L2285"/>
          <cell r="M2285"/>
          <cell r="N2285"/>
          <cell r="O2285"/>
          <cell r="P2285"/>
          <cell r="Q2285"/>
          <cell r="R2285"/>
          <cell r="S2285"/>
          <cell r="T2285"/>
          <cell r="U2285"/>
          <cell r="V2285"/>
          <cell r="W2285"/>
          <cell r="X2285" t="str">
            <v>C6H7F3O2</v>
          </cell>
        </row>
        <row r="2286">
          <cell r="B2286" t="str">
            <v>352-93-2</v>
          </cell>
          <cell r="C2286" t="str">
            <v>352-93-2</v>
          </cell>
          <cell r="D2286"/>
          <cell r="E2286"/>
          <cell r="F2286"/>
          <cell r="G2286"/>
          <cell r="H2286" t="str">
            <v>Diethyl sulfide</v>
          </cell>
          <cell r="I2286"/>
          <cell r="J2286"/>
          <cell r="K2286"/>
          <cell r="L2286"/>
          <cell r="M2286"/>
          <cell r="N2286"/>
          <cell r="O2286"/>
          <cell r="P2286"/>
          <cell r="Q2286"/>
          <cell r="R2286"/>
          <cell r="S2286"/>
          <cell r="T2286"/>
          <cell r="U2286"/>
          <cell r="V2286"/>
          <cell r="W2286"/>
          <cell r="X2286" t="str">
            <v>C4H10S</v>
          </cell>
        </row>
        <row r="2287">
          <cell r="B2287" t="str">
            <v>3539-43-3</v>
          </cell>
          <cell r="C2287" t="str">
            <v>3539-43-3</v>
          </cell>
          <cell r="D2287"/>
          <cell r="E2287"/>
          <cell r="F2287"/>
          <cell r="G2287"/>
          <cell r="H2287" t="str">
            <v>Phosphoric acid, mono-n-hexadecyl ester</v>
          </cell>
          <cell r="I2287"/>
          <cell r="J2287"/>
          <cell r="K2287"/>
          <cell r="L2287"/>
          <cell r="M2287"/>
          <cell r="N2287"/>
          <cell r="O2287"/>
          <cell r="P2287"/>
          <cell r="Q2287"/>
          <cell r="R2287"/>
          <cell r="S2287"/>
          <cell r="T2287"/>
          <cell r="U2287"/>
          <cell r="V2287"/>
          <cell r="W2287"/>
          <cell r="X2287" t="str">
            <v>C16H35O4P</v>
          </cell>
        </row>
        <row r="2288">
          <cell r="B2288" t="str">
            <v>35415-27-1</v>
          </cell>
          <cell r="C2288" t="str">
            <v>35415-27-1</v>
          </cell>
          <cell r="D2288"/>
          <cell r="E2288"/>
          <cell r="F2288"/>
          <cell r="G2288"/>
          <cell r="H2288" t="str">
            <v>Trimellitic acid, trinonyl ester</v>
          </cell>
          <cell r="I2288" t="str">
            <v>Trinonyl trimellitate
Oxsoft L9</v>
          </cell>
          <cell r="J2288"/>
          <cell r="K2288"/>
          <cell r="L2288"/>
          <cell r="M2288"/>
          <cell r="N2288"/>
          <cell r="O2288"/>
          <cell r="P2288"/>
          <cell r="Q2288"/>
          <cell r="R2288"/>
          <cell r="S2288"/>
          <cell r="T2288"/>
          <cell r="U2288"/>
          <cell r="V2288"/>
          <cell r="W2288"/>
          <cell r="X2288" t="str">
            <v>C36H60O6</v>
          </cell>
        </row>
        <row r="2289">
          <cell r="B2289" t="str">
            <v>3542-36-7</v>
          </cell>
          <cell r="C2289" t="str">
            <v>3542-36-7</v>
          </cell>
          <cell r="D2289"/>
          <cell r="E2289"/>
          <cell r="F2289"/>
          <cell r="G2289"/>
          <cell r="H2289" t="str">
            <v>DICHLORODIOCTYLSTANNANE</v>
          </cell>
          <cell r="I2289" t="str">
            <v>DICHLORODIOCTYLSTANNANE</v>
          </cell>
          <cell r="J2289"/>
          <cell r="K2289"/>
          <cell r="L2289"/>
          <cell r="M2289"/>
          <cell r="N2289"/>
          <cell r="O2289"/>
          <cell r="P2289"/>
          <cell r="Q2289"/>
          <cell r="R2289"/>
          <cell r="S2289"/>
          <cell r="T2289"/>
          <cell r="U2289"/>
          <cell r="V2289"/>
          <cell r="W2289"/>
          <cell r="X2289" t="str">
            <v>C16H34Cl2Sn</v>
          </cell>
        </row>
        <row r="2290">
          <cell r="B2290" t="str">
            <v>354-33-6</v>
          </cell>
          <cell r="C2290" t="str">
            <v>354-33-6</v>
          </cell>
          <cell r="D2290"/>
          <cell r="E2290"/>
          <cell r="F2290"/>
          <cell r="G2290"/>
          <cell r="H2290" t="str">
            <v>Ethane, pentafluoro</v>
          </cell>
          <cell r="I2290" t="str">
            <v>Pentafluoroethane</v>
          </cell>
          <cell r="J2290"/>
          <cell r="K2290"/>
          <cell r="L2290"/>
          <cell r="M2290"/>
          <cell r="N2290"/>
          <cell r="O2290"/>
          <cell r="P2290"/>
          <cell r="Q2290"/>
          <cell r="R2290"/>
          <cell r="S2290"/>
          <cell r="T2290"/>
          <cell r="U2290"/>
          <cell r="V2290"/>
          <cell r="W2290"/>
          <cell r="X2290" t="str">
            <v>C2HF5</v>
          </cell>
        </row>
        <row r="2291">
          <cell r="B2291" t="str">
            <v>35541-81-2</v>
          </cell>
          <cell r="C2291" t="str">
            <v>35541-81-2</v>
          </cell>
          <cell r="D2291"/>
          <cell r="E2291">
            <v>0</v>
          </cell>
          <cell r="F2291"/>
          <cell r="G2291"/>
          <cell r="H2291" t="str">
            <v>1,4-Cyclohexanedimethanol dibenzoate</v>
          </cell>
          <cell r="I2291" t="str">
            <v>1,4-Cyclohexanedimethanol dibenzoate, mixture of cis and trans
4-CYCLOHEXANEDIMETHYL DIBENZOATE
Benzoflex R 352</v>
          </cell>
          <cell r="J2291"/>
          <cell r="K2291"/>
          <cell r="L2291"/>
          <cell r="M2291"/>
          <cell r="N2291"/>
          <cell r="O2291"/>
          <cell r="P2291"/>
          <cell r="Q2291"/>
          <cell r="R2291"/>
          <cell r="S2291"/>
          <cell r="T2291"/>
          <cell r="U2291"/>
          <cell r="V2291"/>
          <cell r="W2291"/>
          <cell r="X2291" t="str">
            <v>C22H24O4</v>
          </cell>
        </row>
        <row r="2292">
          <cell r="B2292" t="str">
            <v>355-42-0</v>
          </cell>
          <cell r="C2292" t="str">
            <v>355-42-0</v>
          </cell>
          <cell r="D2292"/>
          <cell r="E2292"/>
          <cell r="F2292"/>
          <cell r="G2292"/>
          <cell r="H2292" t="str">
            <v>PERFLUOROHEXANE</v>
          </cell>
          <cell r="I2292"/>
          <cell r="J2292"/>
          <cell r="K2292"/>
          <cell r="L2292"/>
          <cell r="M2292"/>
          <cell r="N2292"/>
          <cell r="O2292"/>
          <cell r="P2292"/>
          <cell r="Q2292"/>
          <cell r="R2292"/>
          <cell r="S2292"/>
          <cell r="T2292"/>
          <cell r="U2292"/>
          <cell r="V2292"/>
          <cell r="W2292"/>
          <cell r="X2292" t="str">
            <v>C6F14</v>
          </cell>
        </row>
        <row r="2293">
          <cell r="B2293" t="str">
            <v>3555-47-3</v>
          </cell>
          <cell r="C2293" t="str">
            <v>3555-47-3</v>
          </cell>
          <cell r="D2293"/>
          <cell r="E2293"/>
          <cell r="F2293"/>
          <cell r="G2293"/>
          <cell r="H2293" t="str">
            <v>Trisiloxane, 1,1,1,5,5,5-hexamethyl-3,3-bis[(trimethylsily)oxy]-</v>
          </cell>
          <cell r="I2293" t="str">
            <v>Tetra(trimethylsiloxy)silane</v>
          </cell>
          <cell r="J2293"/>
          <cell r="K2293"/>
          <cell r="L2293"/>
          <cell r="M2293"/>
          <cell r="N2293"/>
          <cell r="O2293"/>
          <cell r="P2293"/>
          <cell r="Q2293"/>
          <cell r="R2293"/>
          <cell r="S2293"/>
          <cell r="T2293"/>
          <cell r="U2293"/>
          <cell r="V2293"/>
          <cell r="W2293"/>
          <cell r="X2293" t="str">
            <v>C12H36O4Si5</v>
          </cell>
        </row>
        <row r="2294">
          <cell r="B2294" t="str">
            <v>35636-63-6</v>
          </cell>
          <cell r="C2294" t="str">
            <v>35636-63-6</v>
          </cell>
          <cell r="D2294"/>
          <cell r="E2294"/>
          <cell r="F2294"/>
          <cell r="G2294"/>
          <cell r="H2294" t="str">
            <v>Pigment Yellow 175</v>
          </cell>
          <cell r="I2294"/>
          <cell r="J2294"/>
          <cell r="K2294"/>
          <cell r="L2294"/>
          <cell r="M2294"/>
          <cell r="N2294"/>
          <cell r="O2294"/>
          <cell r="P2294"/>
          <cell r="Q2294"/>
          <cell r="R2294"/>
          <cell r="S2294"/>
          <cell r="T2294"/>
          <cell r="U2294"/>
          <cell r="V2294"/>
          <cell r="W2294"/>
          <cell r="X2294" t="str">
            <v>C21H19N5O7</v>
          </cell>
        </row>
        <row r="2295">
          <cell r="B2295" t="str">
            <v>35674-65-8</v>
          </cell>
          <cell r="C2295" t="str">
            <v>35674-65-8</v>
          </cell>
          <cell r="D2295"/>
          <cell r="E2295">
            <v>0</v>
          </cell>
          <cell r="F2295"/>
          <cell r="G2295"/>
          <cell r="H2295" t="str">
            <v>1,3-Bis(3-octadecylureido)propane
N,N''-Propan-1,3-diylbis[N'-octadecylurea]</v>
          </cell>
          <cell r="I2295" t="str">
            <v>1,3-Bis(3-octadecylureido)propan</v>
          </cell>
          <cell r="J2295"/>
          <cell r="K2295"/>
          <cell r="L2295"/>
          <cell r="M2295"/>
          <cell r="N2295"/>
          <cell r="O2295"/>
          <cell r="P2295"/>
          <cell r="Q2295"/>
          <cell r="R2295"/>
          <cell r="S2295"/>
          <cell r="T2295"/>
          <cell r="U2295"/>
          <cell r="V2295"/>
          <cell r="W2295"/>
          <cell r="X2295" t="str">
            <v>C41H84N4O2</v>
          </cell>
        </row>
        <row r="2296">
          <cell r="B2296" t="str">
            <v>3567-69-9</v>
          </cell>
          <cell r="C2296" t="str">
            <v>3567-69-9</v>
          </cell>
          <cell r="D2296"/>
          <cell r="E2296"/>
          <cell r="F2296"/>
          <cell r="G2296"/>
          <cell r="H2296" t="str">
            <v>Food Red 3</v>
          </cell>
          <cell r="I2296" t="str">
            <v>Azorubine
Carmoisine</v>
          </cell>
          <cell r="J2296"/>
          <cell r="K2296"/>
          <cell r="L2296"/>
          <cell r="M2296"/>
          <cell r="N2296"/>
          <cell r="O2296"/>
          <cell r="P2296"/>
          <cell r="Q2296"/>
          <cell r="R2296"/>
          <cell r="S2296"/>
          <cell r="T2296"/>
          <cell r="U2296"/>
          <cell r="V2296"/>
          <cell r="W2296"/>
          <cell r="X2296" t="str">
            <v>C20H12N2Na2O7S2</v>
          </cell>
        </row>
        <row r="2297">
          <cell r="B2297" t="str">
            <v>3568-26-1</v>
          </cell>
          <cell r="C2297" t="str">
            <v>3568-26-1</v>
          </cell>
          <cell r="D2297"/>
          <cell r="E2297"/>
          <cell r="F2297"/>
          <cell r="G2297"/>
          <cell r="H2297" t="str">
            <v>N-(3-hydroxy-1-butylidene)-1-naphthylamine</v>
          </cell>
          <cell r="I2297" t="str">
            <v>1-(3-HYDROXY-1-BUTYLIDENEIMINO)NAPHTHALENE</v>
          </cell>
          <cell r="J2297"/>
          <cell r="K2297"/>
          <cell r="L2297"/>
          <cell r="M2297"/>
          <cell r="N2297"/>
          <cell r="O2297"/>
          <cell r="P2297"/>
          <cell r="Q2297"/>
          <cell r="R2297"/>
          <cell r="S2297"/>
          <cell r="T2297"/>
          <cell r="U2297"/>
          <cell r="V2297"/>
          <cell r="W2297"/>
          <cell r="X2297" t="str">
            <v>C14H15NO</v>
          </cell>
        </row>
        <row r="2298">
          <cell r="B2298" t="str">
            <v>35691-65-7</v>
          </cell>
          <cell r="C2298" t="str">
            <v>35691-65-7</v>
          </cell>
          <cell r="D2298"/>
          <cell r="E2298"/>
          <cell r="F2298"/>
          <cell r="G2298"/>
          <cell r="H2298" t="str">
            <v>Pentanedinitrile, 2-bromo-2-(bromomethyl)-</v>
          </cell>
          <cell r="I2298" t="str">
            <v>1,2-DIBROMO-2,4-DICYANOBUTANE
1,2-Dibromo 2,4-dicyano butane # 2-Bromo-2-(bromomethyl)
Methyldibromo glutaronitrile</v>
          </cell>
          <cell r="J2298"/>
          <cell r="K2298"/>
          <cell r="L2298"/>
          <cell r="M2298"/>
          <cell r="N2298"/>
          <cell r="O2298"/>
          <cell r="P2298"/>
          <cell r="Q2298"/>
          <cell r="R2298"/>
          <cell r="S2298"/>
          <cell r="T2298"/>
          <cell r="U2298"/>
          <cell r="V2298"/>
          <cell r="W2298"/>
          <cell r="X2298" t="str">
            <v>C6H6Br2N2</v>
          </cell>
        </row>
        <row r="2299">
          <cell r="B2299" t="str">
            <v>35732-94-6</v>
          </cell>
          <cell r="C2299" t="str">
            <v>35732-94-6</v>
          </cell>
          <cell r="D2299"/>
          <cell r="E2299"/>
          <cell r="F2299"/>
          <cell r="G2299"/>
          <cell r="H2299" t="str">
            <v>Ricinoleamide</v>
          </cell>
          <cell r="I2299"/>
          <cell r="J2299"/>
          <cell r="K2299"/>
          <cell r="L2299"/>
          <cell r="M2299"/>
          <cell r="N2299"/>
          <cell r="O2299"/>
          <cell r="P2299"/>
          <cell r="Q2299"/>
          <cell r="R2299"/>
          <cell r="S2299"/>
          <cell r="T2299"/>
          <cell r="U2299"/>
          <cell r="V2299"/>
          <cell r="W2299"/>
          <cell r="X2299" t="str">
            <v>C18H35NO2</v>
          </cell>
        </row>
        <row r="2300">
          <cell r="B2300" t="str">
            <v>35773-42-3</v>
          </cell>
          <cell r="C2300" t="str">
            <v>35773-42-3</v>
          </cell>
          <cell r="D2300"/>
          <cell r="E2300">
            <v>0</v>
          </cell>
          <cell r="F2300"/>
          <cell r="G2300"/>
          <cell r="H2300" t="str">
            <v>2-H-1-Benzopyran-2-one, 2-(benzoxazoyl)-7-(diethylamino)</v>
          </cell>
          <cell r="I2300"/>
          <cell r="J2300"/>
          <cell r="K2300"/>
          <cell r="L2300"/>
          <cell r="M2300"/>
          <cell r="N2300"/>
          <cell r="O2300"/>
          <cell r="P2300"/>
          <cell r="Q2300"/>
          <cell r="R2300"/>
          <cell r="S2300"/>
          <cell r="T2300"/>
          <cell r="U2300"/>
          <cell r="V2300"/>
          <cell r="W2300"/>
          <cell r="X2300" t="str">
            <v>C20H18N2O3</v>
          </cell>
        </row>
        <row r="2301">
          <cell r="B2301" t="str">
            <v>35773-43-4</v>
          </cell>
          <cell r="C2301" t="str">
            <v>35773-43-4</v>
          </cell>
          <cell r="D2301"/>
          <cell r="E2301"/>
          <cell r="F2301"/>
          <cell r="G2301"/>
          <cell r="H2301" t="str">
            <v>Disperse Yellow 232</v>
          </cell>
          <cell r="I2301"/>
          <cell r="J2301"/>
          <cell r="K2301"/>
          <cell r="L2301"/>
          <cell r="M2301"/>
          <cell r="N2301"/>
          <cell r="O2301"/>
          <cell r="P2301"/>
          <cell r="Q2301"/>
          <cell r="R2301"/>
          <cell r="S2301"/>
          <cell r="T2301"/>
          <cell r="U2301"/>
          <cell r="V2301"/>
          <cell r="W2301"/>
          <cell r="X2301" t="str">
            <v>C20H17ClN2O3</v>
          </cell>
        </row>
        <row r="2302">
          <cell r="B2302" t="str">
            <v>3582-72-7</v>
          </cell>
          <cell r="C2302" t="str">
            <v>3582-72-7</v>
          </cell>
          <cell r="D2302"/>
          <cell r="E2302"/>
          <cell r="F2302"/>
          <cell r="G2302"/>
          <cell r="H2302" t="str">
            <v>Disiloxane, 1,3-dichloro-1,3-dimethyl-1,3-diphenyl-</v>
          </cell>
          <cell r="I2302"/>
          <cell r="J2302"/>
          <cell r="K2302"/>
          <cell r="L2302"/>
          <cell r="M2302"/>
          <cell r="N2302"/>
          <cell r="O2302"/>
          <cell r="P2302"/>
          <cell r="Q2302"/>
          <cell r="R2302"/>
          <cell r="S2302"/>
          <cell r="T2302"/>
          <cell r="U2302"/>
          <cell r="V2302"/>
          <cell r="W2302"/>
          <cell r="X2302" t="str">
            <v>C14H16Cl2OSi2</v>
          </cell>
        </row>
        <row r="2303">
          <cell r="B2303" t="str">
            <v>35835-94-0</v>
          </cell>
          <cell r="C2303" t="str">
            <v>35835-94-0</v>
          </cell>
          <cell r="D2303"/>
          <cell r="E2303"/>
          <cell r="F2303"/>
          <cell r="G2303"/>
          <cell r="H2303" t="str">
            <v>Ethyltriphenylphosphonium acetate</v>
          </cell>
          <cell r="I2303"/>
          <cell r="J2303"/>
          <cell r="K2303"/>
          <cell r="L2303"/>
          <cell r="M2303"/>
          <cell r="N2303"/>
          <cell r="O2303"/>
          <cell r="P2303"/>
          <cell r="Q2303"/>
          <cell r="R2303"/>
          <cell r="S2303"/>
          <cell r="T2303"/>
          <cell r="U2303"/>
          <cell r="V2303"/>
          <cell r="W2303"/>
          <cell r="X2303" t="str">
            <v>C22H23O2P</v>
          </cell>
        </row>
        <row r="2304">
          <cell r="B2304" t="str">
            <v>3586-55-8</v>
          </cell>
          <cell r="C2304" t="str">
            <v>3586-55-8</v>
          </cell>
          <cell r="D2304"/>
          <cell r="E2304"/>
          <cell r="F2304"/>
          <cell r="G2304"/>
          <cell r="H2304" t="str">
            <v>Ethylene glycol bis(hydroxymethyl ether)
Methanol, [1,2-ethanediyl-bis(oxy)]bis-</v>
          </cell>
          <cell r="I2304" t="str">
            <v>1,2-Ethanediyl-bis (oxy)-bis-methanol
1,6-Dihydroxy-2,5-dioxahexan</v>
          </cell>
          <cell r="J2304"/>
          <cell r="K2304"/>
          <cell r="L2304"/>
          <cell r="M2304"/>
          <cell r="N2304"/>
          <cell r="O2304"/>
          <cell r="P2304"/>
          <cell r="Q2304"/>
          <cell r="R2304"/>
          <cell r="S2304"/>
          <cell r="T2304"/>
          <cell r="U2304"/>
          <cell r="V2304"/>
          <cell r="W2304"/>
          <cell r="X2304" t="str">
            <v>C4H10O4</v>
          </cell>
        </row>
        <row r="2305">
          <cell r="B2305" t="str">
            <v>35869-64-8</v>
          </cell>
          <cell r="C2305" t="str">
            <v>35869-64-8</v>
          </cell>
          <cell r="D2305"/>
          <cell r="E2305"/>
          <cell r="F2305"/>
          <cell r="G2305"/>
          <cell r="H2305" t="str">
            <v>Pigment Brown 23
C.I. Pigment Brown 23</v>
          </cell>
          <cell r="I2305"/>
          <cell r="J2305"/>
          <cell r="K2305"/>
          <cell r="L2305"/>
          <cell r="M2305"/>
          <cell r="N2305"/>
          <cell r="O2305"/>
          <cell r="P2305"/>
          <cell r="Q2305"/>
          <cell r="R2305"/>
          <cell r="S2305"/>
          <cell r="T2305"/>
          <cell r="U2305"/>
          <cell r="V2305"/>
          <cell r="W2305"/>
          <cell r="X2305" t="str">
            <v>C40H23Cl3N8O8</v>
          </cell>
        </row>
        <row r="2306">
          <cell r="B2306" t="str">
            <v>35884-42-5</v>
          </cell>
          <cell r="C2306" t="str">
            <v>35884-42-5</v>
          </cell>
          <cell r="D2306"/>
          <cell r="E2306"/>
          <cell r="F2306"/>
          <cell r="G2306"/>
          <cell r="H2306" t="str">
            <v>Propanol, 1(or 2)-(2-butoxymethylethoxy)-
butoxypropoxypropanol</v>
          </cell>
          <cell r="I2306" t="str">
            <v>Dipropylene Glycol Butoxy Ether</v>
          </cell>
          <cell r="J2306"/>
          <cell r="K2306"/>
          <cell r="L2306"/>
          <cell r="M2306"/>
          <cell r="N2306"/>
          <cell r="O2306"/>
          <cell r="P2306"/>
          <cell r="Q2306"/>
          <cell r="R2306"/>
          <cell r="S2306"/>
          <cell r="T2306"/>
          <cell r="U2306"/>
          <cell r="V2306"/>
          <cell r="W2306"/>
          <cell r="X2306" t="str">
            <v>C10H22O3</v>
          </cell>
        </row>
        <row r="2307">
          <cell r="B2307" t="str">
            <v>35948-25-5</v>
          </cell>
          <cell r="C2307" t="str">
            <v>35948-25-5</v>
          </cell>
          <cell r="D2307"/>
          <cell r="E2307">
            <v>0</v>
          </cell>
          <cell r="F2307"/>
          <cell r="G2307"/>
          <cell r="H2307" t="str">
            <v>6H-Dibenz[c,e][1,2]oxaphosphorin, 6-oxide</v>
          </cell>
          <cell r="I2307"/>
          <cell r="J2307"/>
          <cell r="K2307" t="str">
            <v>Swiss ordinance</v>
          </cell>
          <cell r="L2307"/>
          <cell r="M2307"/>
          <cell r="N2307"/>
          <cell r="O2307"/>
          <cell r="P2307"/>
          <cell r="Q2307"/>
          <cell r="R2307"/>
          <cell r="S2307"/>
          <cell r="T2307"/>
          <cell r="U2307"/>
          <cell r="V2307"/>
          <cell r="W2307"/>
          <cell r="X2307" t="str">
            <v>C12H9O2P</v>
          </cell>
        </row>
        <row r="2308">
          <cell r="B2308" t="str">
            <v>35958-30-6</v>
          </cell>
          <cell r="C2308" t="str">
            <v>35958-30-6</v>
          </cell>
          <cell r="D2308"/>
          <cell r="E2308">
            <v>0</v>
          </cell>
          <cell r="F2308"/>
          <cell r="G2308"/>
          <cell r="H2308" t="str">
            <v>1,1-Bis(2-hydroxy-3,5-di-tert-butylphenyl)ethane
2,2-Ethylidene-bis-(4,6-di-t-butylphenol)</v>
          </cell>
          <cell r="I2308" t="str">
            <v>2,2'-ETHYLIDENEBIS(4,6-DI-TERT-BUTYLPHENOL)
1,1-Bis(2-hydroxy-3,5-di-tert-butylphenyl)ethane
Irganox 129</v>
          </cell>
          <cell r="J2308"/>
          <cell r="K2308"/>
          <cell r="L2308"/>
          <cell r="M2308"/>
          <cell r="N2308"/>
          <cell r="O2308"/>
          <cell r="P2308"/>
          <cell r="Q2308"/>
          <cell r="R2308"/>
          <cell r="S2308"/>
          <cell r="T2308"/>
          <cell r="U2308"/>
          <cell r="V2308"/>
          <cell r="W2308"/>
          <cell r="X2308" t="str">
            <v>C30H46O2</v>
          </cell>
        </row>
        <row r="2309">
          <cell r="B2309" t="str">
            <v>3605-65-0</v>
          </cell>
          <cell r="C2309" t="str">
            <v>3605-65-0</v>
          </cell>
          <cell r="D2309"/>
          <cell r="E2309"/>
          <cell r="F2309"/>
          <cell r="G2309"/>
          <cell r="H2309" t="str">
            <v>Aluminium, sec-butoxydiisopropoxy-</v>
          </cell>
          <cell r="I2309"/>
          <cell r="J2309"/>
          <cell r="K2309" t="str">
            <v>Swiss ordinance</v>
          </cell>
          <cell r="L2309"/>
          <cell r="M2309"/>
          <cell r="N2309"/>
          <cell r="O2309"/>
          <cell r="P2309"/>
          <cell r="Q2309"/>
          <cell r="R2309"/>
          <cell r="S2309"/>
          <cell r="T2309"/>
          <cell r="U2309"/>
          <cell r="V2309"/>
          <cell r="W2309"/>
          <cell r="X2309" t="str">
            <v>C10H23AlO3</v>
          </cell>
        </row>
        <row r="2310">
          <cell r="B2310" t="str">
            <v>3609-96-9</v>
          </cell>
          <cell r="C2310" t="str">
            <v>3609-96-9</v>
          </cell>
          <cell r="D2310"/>
          <cell r="E2310"/>
          <cell r="F2310"/>
          <cell r="G2310"/>
          <cell r="H2310" t="str">
            <v>DIPOTASSIUM CITRATE</v>
          </cell>
          <cell r="I2310" t="str">
            <v>DIPOTASSIUM CITRATE</v>
          </cell>
          <cell r="J2310"/>
          <cell r="K2310"/>
          <cell r="L2310"/>
          <cell r="M2310"/>
          <cell r="N2310"/>
          <cell r="O2310"/>
          <cell r="P2310"/>
          <cell r="Q2310"/>
          <cell r="R2310"/>
          <cell r="S2310"/>
          <cell r="T2310"/>
          <cell r="U2310"/>
          <cell r="V2310"/>
          <cell r="W2310"/>
          <cell r="X2310" t="str">
            <v>C6H6K2O7</v>
          </cell>
        </row>
        <row r="2311">
          <cell r="B2311" t="str">
            <v>36177-92-1</v>
          </cell>
          <cell r="C2311" t="str">
            <v>36177-92-1</v>
          </cell>
          <cell r="D2311"/>
          <cell r="E2311">
            <v>0</v>
          </cell>
          <cell r="F2311"/>
          <cell r="G2311"/>
          <cell r="H2311" t="str">
            <v>4-Piperidinamine, N-butyl-2,2,6,6-tetramethyl-</v>
          </cell>
          <cell r="I2311"/>
          <cell r="J2311"/>
          <cell r="K2311" t="str">
            <v>Swiss ordinance</v>
          </cell>
          <cell r="L2311"/>
          <cell r="M2311"/>
          <cell r="N2311"/>
          <cell r="O2311"/>
          <cell r="P2311"/>
          <cell r="Q2311"/>
          <cell r="R2311"/>
          <cell r="S2311"/>
          <cell r="T2311"/>
          <cell r="U2311"/>
          <cell r="V2311"/>
          <cell r="W2311"/>
          <cell r="X2311" t="str">
            <v>C13H28N2</v>
          </cell>
        </row>
        <row r="2312">
          <cell r="B2312" t="str">
            <v>36215-07-3</v>
          </cell>
          <cell r="C2312" t="str">
            <v>36215-07-3</v>
          </cell>
          <cell r="D2312"/>
          <cell r="E2312"/>
          <cell r="F2312"/>
          <cell r="G2312"/>
          <cell r="H2312" t="str">
            <v>Propane, 1-chloro-3-methoxy-</v>
          </cell>
          <cell r="I2312"/>
          <cell r="J2312"/>
          <cell r="K2312" t="str">
            <v>Swiss ordinance</v>
          </cell>
          <cell r="L2312"/>
          <cell r="M2312"/>
          <cell r="N2312"/>
          <cell r="O2312"/>
          <cell r="P2312"/>
          <cell r="Q2312"/>
          <cell r="R2312"/>
          <cell r="S2312"/>
          <cell r="T2312"/>
          <cell r="U2312"/>
          <cell r="V2312"/>
          <cell r="W2312"/>
          <cell r="X2312" t="str">
            <v>C4H9ClO</v>
          </cell>
        </row>
        <row r="2313">
          <cell r="B2313" t="str">
            <v>3622-84-2</v>
          </cell>
          <cell r="C2313" t="str">
            <v>3622-84-2</v>
          </cell>
          <cell r="D2313"/>
          <cell r="E2313"/>
          <cell r="F2313"/>
          <cell r="G2313"/>
          <cell r="H2313" t="str">
            <v>N-Butylbenzenesulphonamide
N-Butyl-benzenesulphonamide</v>
          </cell>
          <cell r="I2313" t="str">
            <v>N-Butyl-benzenesulfonamide
BBSA
NBBS</v>
          </cell>
          <cell r="J2313"/>
          <cell r="K2313"/>
          <cell r="L2313"/>
          <cell r="M2313"/>
          <cell r="N2313"/>
          <cell r="O2313"/>
          <cell r="P2313"/>
          <cell r="Q2313"/>
          <cell r="R2313"/>
          <cell r="S2313"/>
          <cell r="T2313"/>
          <cell r="U2313"/>
          <cell r="V2313"/>
          <cell r="W2313"/>
          <cell r="X2313" t="str">
            <v>C10H15NO2S</v>
          </cell>
        </row>
        <row r="2314">
          <cell r="B2314" t="str">
            <v>36265-41-5</v>
          </cell>
          <cell r="C2314" t="str">
            <v>36265-41-5</v>
          </cell>
          <cell r="D2314"/>
          <cell r="E2314">
            <v>0</v>
          </cell>
          <cell r="F2314"/>
          <cell r="G2314"/>
          <cell r="H2314" t="str">
            <v>1,4-Dihydro-2,6-dimethyl-3,5-dicarbododecyloxypyridine</v>
          </cell>
          <cell r="I2314" t="str">
            <v>DIDODECYL-1,4-DIHYDRO-2,6-DIMETHYL-3,5-PYRIDINEDICARBOXYLAATE</v>
          </cell>
          <cell r="J2314"/>
          <cell r="K2314"/>
          <cell r="L2314"/>
          <cell r="M2314"/>
          <cell r="N2314"/>
          <cell r="O2314"/>
          <cell r="P2314"/>
          <cell r="Q2314"/>
          <cell r="R2314"/>
          <cell r="S2314"/>
          <cell r="T2314"/>
          <cell r="U2314"/>
          <cell r="V2314"/>
          <cell r="W2314"/>
          <cell r="X2314" t="str">
            <v>C33H59NO4</v>
          </cell>
        </row>
        <row r="2315">
          <cell r="B2315" t="str">
            <v>36291-32-4</v>
          </cell>
          <cell r="C2315" t="str">
            <v>36291-32-4</v>
          </cell>
          <cell r="D2315"/>
          <cell r="E2315"/>
          <cell r="F2315"/>
          <cell r="G2315"/>
          <cell r="H2315" t="str">
            <v>MONOGLYCERIDE CITRATE</v>
          </cell>
          <cell r="I2315" t="str">
            <v>MONOGLYCERIDE CITRATE</v>
          </cell>
          <cell r="J2315"/>
          <cell r="K2315"/>
          <cell r="L2315"/>
          <cell r="M2315"/>
          <cell r="N2315"/>
          <cell r="O2315"/>
          <cell r="P2315"/>
          <cell r="Q2315"/>
          <cell r="R2315"/>
          <cell r="S2315"/>
          <cell r="T2315"/>
          <cell r="U2315"/>
          <cell r="V2315"/>
          <cell r="W2315"/>
          <cell r="X2315" t="str">
            <v>C9H14O9</v>
          </cell>
        </row>
        <row r="2316">
          <cell r="B2316" t="str">
            <v>36294-23-2</v>
          </cell>
          <cell r="C2316" t="str">
            <v>36294-23-2</v>
          </cell>
          <cell r="D2316"/>
          <cell r="E2316">
            <v>0</v>
          </cell>
          <cell r="F2316"/>
          <cell r="G2316"/>
          <cell r="H2316" t="str">
            <v>2,6-di-tert-butyl-4-(3-hydroxypropyl)phenol</v>
          </cell>
          <cell r="I2316" t="str">
            <v>4-(3-Hydroxypropyl)-2,6-bis(2-methyl-2-propanyl)phenol
Benzenepropanol, 3,5-bis(1,1-dimethylethyl)-4-hydroxy</v>
          </cell>
          <cell r="J2316"/>
          <cell r="K2316"/>
          <cell r="L2316"/>
          <cell r="M2316"/>
          <cell r="N2316"/>
          <cell r="O2316"/>
          <cell r="P2316"/>
          <cell r="Q2316"/>
          <cell r="R2316"/>
          <cell r="S2316"/>
          <cell r="T2316"/>
          <cell r="U2316"/>
          <cell r="V2316"/>
          <cell r="W2316"/>
          <cell r="X2316" t="str">
            <v>C17H28O2</v>
          </cell>
        </row>
        <row r="2317">
          <cell r="B2317" t="str">
            <v>3634-83-1</v>
          </cell>
          <cell r="C2317" t="str">
            <v>3634-83-1</v>
          </cell>
          <cell r="D2317"/>
          <cell r="E2317">
            <v>0</v>
          </cell>
          <cell r="F2317"/>
          <cell r="G2317"/>
          <cell r="H2317" t="str">
            <v>1,3- bis(isocyanatomethyl)benzene</v>
          </cell>
          <cell r="I2317" t="str">
            <v>m-xylylene diisocyanate (m-XDI)</v>
          </cell>
          <cell r="J2317"/>
          <cell r="K2317"/>
          <cell r="L2317"/>
          <cell r="M2317"/>
          <cell r="N2317"/>
          <cell r="O2317"/>
          <cell r="P2317"/>
          <cell r="Q2317"/>
          <cell r="R2317"/>
          <cell r="S2317"/>
          <cell r="T2317"/>
          <cell r="U2317"/>
          <cell r="V2317"/>
          <cell r="W2317"/>
          <cell r="X2317" t="str">
            <v>C10H8N2O2</v>
          </cell>
        </row>
        <row r="2318">
          <cell r="B2318" t="str">
            <v>3637-26-1</v>
          </cell>
          <cell r="C2318" t="str">
            <v>3637-26-1</v>
          </cell>
          <cell r="D2318"/>
          <cell r="E2318">
            <v>0</v>
          </cell>
          <cell r="F2318"/>
          <cell r="G2318"/>
          <cell r="H2318" t="str">
            <v>1-Propanaminium, N,N-dimethyl-N-[2-[(2-methyl-1-oxo-2-propenyl)oxy]ethyl]-3- sulfo-, hydroxide, inner salt</v>
          </cell>
          <cell r="I2318"/>
          <cell r="J2318"/>
          <cell r="K2318" t="str">
            <v>Swiss ordinance</v>
          </cell>
          <cell r="L2318"/>
          <cell r="M2318"/>
          <cell r="N2318"/>
          <cell r="O2318"/>
          <cell r="P2318"/>
          <cell r="Q2318"/>
          <cell r="R2318"/>
          <cell r="S2318"/>
          <cell r="T2318"/>
          <cell r="U2318"/>
          <cell r="V2318"/>
          <cell r="W2318"/>
          <cell r="X2318" t="str">
            <v>C11H21NO5S</v>
          </cell>
        </row>
        <row r="2319">
          <cell r="B2319" t="str">
            <v>36377-33-0</v>
          </cell>
          <cell r="C2319" t="str">
            <v>36377-33-0</v>
          </cell>
          <cell r="D2319"/>
          <cell r="E2319"/>
          <cell r="F2319"/>
          <cell r="G2319"/>
          <cell r="H2319" t="str">
            <v>Octadecanoic acid, 12-hydroxy-, (+-)-</v>
          </cell>
          <cell r="I2319"/>
          <cell r="J2319"/>
          <cell r="K2319"/>
          <cell r="L2319"/>
          <cell r="M2319"/>
          <cell r="N2319"/>
          <cell r="O2319"/>
          <cell r="P2319"/>
          <cell r="Q2319"/>
          <cell r="R2319"/>
          <cell r="S2319"/>
          <cell r="T2319"/>
          <cell r="U2319"/>
          <cell r="V2319"/>
          <cell r="W2319"/>
          <cell r="X2319" t="str">
            <v>C18H36O3</v>
          </cell>
        </row>
        <row r="2320">
          <cell r="B2320" t="str">
            <v>36381-62-1</v>
          </cell>
          <cell r="C2320" t="str">
            <v>36381-62-1</v>
          </cell>
          <cell r="D2320"/>
          <cell r="E2320"/>
          <cell r="F2320"/>
          <cell r="G2320"/>
          <cell r="H2320" t="str">
            <v>Diethyleneglycol monopalmitate</v>
          </cell>
          <cell r="I2320"/>
          <cell r="J2320"/>
          <cell r="K2320"/>
          <cell r="L2320"/>
          <cell r="M2320"/>
          <cell r="N2320"/>
          <cell r="O2320"/>
          <cell r="P2320"/>
          <cell r="Q2320"/>
          <cell r="R2320"/>
          <cell r="S2320"/>
          <cell r="T2320"/>
          <cell r="U2320"/>
          <cell r="V2320"/>
          <cell r="W2320"/>
          <cell r="X2320" t="str">
            <v>C20H40O4</v>
          </cell>
        </row>
        <row r="2321">
          <cell r="B2321" t="str">
            <v>36388-36-0</v>
          </cell>
          <cell r="C2321" t="str">
            <v>36388-36-0</v>
          </cell>
          <cell r="D2321"/>
          <cell r="E2321">
            <v>0</v>
          </cell>
          <cell r="F2321"/>
          <cell r="G2321"/>
          <cell r="H2321" t="str">
            <v>1,2-Benzenedicarboxylic acid, 1,2-bis[[tetradecahydro-1,4a-dimethyl-7-(1-methylethyl)-1-phenanthrenyl]methyl] ester</v>
          </cell>
          <cell r="I2321"/>
          <cell r="J2321"/>
          <cell r="K2321"/>
          <cell r="L2321"/>
          <cell r="M2321"/>
          <cell r="N2321"/>
          <cell r="O2321"/>
          <cell r="P2321"/>
          <cell r="Q2321"/>
          <cell r="R2321"/>
          <cell r="S2321"/>
          <cell r="T2321"/>
          <cell r="U2321"/>
          <cell r="V2321"/>
          <cell r="W2321"/>
          <cell r="X2321" t="str">
            <v>C48H74O4</v>
          </cell>
        </row>
        <row r="2322">
          <cell r="B2322" t="str">
            <v>36411-52-6</v>
          </cell>
          <cell r="C2322" t="str">
            <v>36411-52-6</v>
          </cell>
          <cell r="D2322"/>
          <cell r="E2322"/>
          <cell r="F2322"/>
          <cell r="G2322"/>
          <cell r="H2322" t="str">
            <v>Benzamide, 2-hydroxy-N-1H-1,2,4-triazol-3-yl-</v>
          </cell>
          <cell r="I2322"/>
          <cell r="J2322"/>
          <cell r="K2322" t="str">
            <v>Swiss ordinance</v>
          </cell>
          <cell r="L2322"/>
          <cell r="M2322"/>
          <cell r="N2322"/>
          <cell r="O2322"/>
          <cell r="P2322"/>
          <cell r="Q2322"/>
          <cell r="R2322"/>
          <cell r="S2322"/>
          <cell r="T2322"/>
          <cell r="U2322"/>
          <cell r="V2322"/>
          <cell r="W2322"/>
          <cell r="X2322" t="str">
            <v>C9H8N4O2</v>
          </cell>
        </row>
        <row r="2323">
          <cell r="B2323" t="str">
            <v>36437-37-3</v>
          </cell>
          <cell r="C2323" t="str">
            <v>36437-37-3</v>
          </cell>
          <cell r="D2323"/>
          <cell r="E2323"/>
          <cell r="F2323"/>
          <cell r="G2323"/>
          <cell r="H2323" t="str">
            <v>Phenol, 2-(2H-benzotriazol-2-yl)-4-(1,1-dimethylethyl)-6-(1-methylpropyl)-</v>
          </cell>
          <cell r="I2323"/>
          <cell r="J2323"/>
          <cell r="K2323"/>
          <cell r="L2323"/>
          <cell r="M2323"/>
          <cell r="N2323"/>
          <cell r="O2323"/>
          <cell r="P2323"/>
          <cell r="Q2323"/>
          <cell r="R2323"/>
          <cell r="S2323"/>
          <cell r="T2323"/>
          <cell r="U2323"/>
          <cell r="V2323"/>
          <cell r="W2323"/>
          <cell r="X2323" t="str">
            <v>C20H25N3O</v>
          </cell>
        </row>
        <row r="2324">
          <cell r="B2324" t="str">
            <v>3644-12-0</v>
          </cell>
          <cell r="C2324" t="str">
            <v>3644-12-0</v>
          </cell>
          <cell r="D2324"/>
          <cell r="E2324"/>
          <cell r="F2324"/>
          <cell r="G2324"/>
          <cell r="H2324" t="str">
            <v>N-(Methoxymethyl)methacrylamide</v>
          </cell>
          <cell r="I2324" t="str">
            <v>N-(Methoxymethyl)methacrylamide
2-Propenamide, N-(methoxymethyl)-2-methyl-</v>
          </cell>
          <cell r="J2324"/>
          <cell r="K2324"/>
          <cell r="L2324"/>
          <cell r="M2324"/>
          <cell r="N2324"/>
          <cell r="O2324"/>
          <cell r="P2324"/>
          <cell r="Q2324"/>
          <cell r="R2324"/>
          <cell r="S2324"/>
          <cell r="T2324"/>
          <cell r="U2324"/>
          <cell r="V2324"/>
          <cell r="W2324"/>
          <cell r="X2324" t="str">
            <v>C6H11NO2</v>
          </cell>
        </row>
        <row r="2325">
          <cell r="B2325" t="str">
            <v>36445-71-3</v>
          </cell>
          <cell r="C2325" t="str">
            <v>36445-71-3</v>
          </cell>
          <cell r="D2325"/>
          <cell r="E2325"/>
          <cell r="F2325"/>
          <cell r="G2325"/>
          <cell r="H2325" t="str">
            <v>Benzenesulfonic acid, decyl(sulfophenoxy)-, disodium salt</v>
          </cell>
          <cell r="I2325"/>
          <cell r="J2325"/>
          <cell r="K2325"/>
          <cell r="L2325"/>
          <cell r="M2325"/>
          <cell r="N2325"/>
          <cell r="O2325"/>
          <cell r="P2325"/>
          <cell r="Q2325"/>
          <cell r="R2325"/>
          <cell r="S2325"/>
          <cell r="T2325"/>
          <cell r="U2325"/>
          <cell r="V2325"/>
          <cell r="W2325"/>
          <cell r="X2325" t="str">
            <v>C22H28Na2O7S2</v>
          </cell>
        </row>
        <row r="2326">
          <cell r="B2326" t="str">
            <v>3645-00-9</v>
          </cell>
          <cell r="C2326" t="str">
            <v>3645-00-9</v>
          </cell>
          <cell r="D2326"/>
          <cell r="E2326"/>
          <cell r="F2326"/>
          <cell r="G2326"/>
          <cell r="H2326" t="str">
            <v>Terephthalic acid, methyl 2-hydroxyethyl ester</v>
          </cell>
          <cell r="I2326" t="str">
            <v>Methyl 2-hydroxyethyl terephthalate</v>
          </cell>
          <cell r="J2326"/>
          <cell r="K2326"/>
          <cell r="L2326"/>
          <cell r="M2326"/>
          <cell r="N2326"/>
          <cell r="O2326"/>
          <cell r="P2326"/>
          <cell r="Q2326"/>
          <cell r="R2326"/>
          <cell r="S2326"/>
          <cell r="T2326"/>
          <cell r="U2326"/>
          <cell r="V2326"/>
          <cell r="W2326"/>
          <cell r="X2326" t="str">
            <v>C11H12O5</v>
          </cell>
        </row>
        <row r="2327">
          <cell r="B2327" t="str">
            <v>3648-18-8</v>
          </cell>
          <cell r="C2327" t="str">
            <v>3648-18-8</v>
          </cell>
          <cell r="D2327"/>
          <cell r="E2327"/>
          <cell r="F2327"/>
          <cell r="G2327"/>
          <cell r="H2327" t="str">
            <v>Di-n-octyltin dilaurate</v>
          </cell>
          <cell r="I2327"/>
          <cell r="J2327"/>
          <cell r="K2327"/>
          <cell r="L2327"/>
          <cell r="M2327"/>
          <cell r="N2327"/>
          <cell r="O2327"/>
          <cell r="P2327"/>
          <cell r="Q2327"/>
          <cell r="R2327"/>
          <cell r="S2327"/>
          <cell r="T2327"/>
          <cell r="U2327"/>
          <cell r="V2327"/>
          <cell r="W2327"/>
          <cell r="X2327" t="str">
            <v>C40H80O4Sn</v>
          </cell>
        </row>
        <row r="2328">
          <cell r="B2328" t="str">
            <v>3648-20-2</v>
          </cell>
          <cell r="C2328" t="str">
            <v>3648-20-2</v>
          </cell>
          <cell r="D2328"/>
          <cell r="E2328"/>
          <cell r="F2328"/>
          <cell r="G2328"/>
          <cell r="H2328" t="str">
            <v>Ortho-Phthalic acid, di-n-undecyl ester</v>
          </cell>
          <cell r="I2328" t="str">
            <v>Phthalic acid, diundecyl ester
Diundecyl phthalate
DUDP</v>
          </cell>
          <cell r="J2328"/>
          <cell r="K2328"/>
          <cell r="L2328"/>
          <cell r="M2328"/>
          <cell r="N2328"/>
          <cell r="O2328"/>
          <cell r="P2328"/>
          <cell r="Q2328"/>
          <cell r="R2328"/>
          <cell r="S2328"/>
          <cell r="T2328"/>
          <cell r="U2328"/>
          <cell r="V2328"/>
          <cell r="W2328"/>
          <cell r="X2328" t="str">
            <v>C30H50O4</v>
          </cell>
        </row>
        <row r="2329">
          <cell r="B2329" t="str">
            <v>3648-21-3</v>
          </cell>
          <cell r="C2329" t="str">
            <v>3648-21-3</v>
          </cell>
          <cell r="D2329"/>
          <cell r="E2329"/>
          <cell r="F2329"/>
          <cell r="G2329"/>
          <cell r="H2329" t="str">
            <v>Phthalic acid, di-n-heptyl ester</v>
          </cell>
          <cell r="I2329"/>
          <cell r="J2329"/>
          <cell r="K2329"/>
          <cell r="L2329"/>
          <cell r="M2329"/>
          <cell r="N2329"/>
          <cell r="O2329"/>
          <cell r="P2329"/>
          <cell r="Q2329"/>
          <cell r="R2329"/>
          <cell r="S2329"/>
          <cell r="T2329"/>
          <cell r="U2329"/>
          <cell r="V2329"/>
          <cell r="W2329"/>
          <cell r="X2329" t="str">
            <v>C22H34O4</v>
          </cell>
        </row>
        <row r="2330">
          <cell r="B2330" t="str">
            <v>36521-89-8</v>
          </cell>
          <cell r="C2330" t="str">
            <v>36521-89-8</v>
          </cell>
          <cell r="D2330"/>
          <cell r="E2330"/>
          <cell r="F2330"/>
          <cell r="G2330"/>
          <cell r="H2330" t="str">
            <v>Sorbitan dioctadecanoate</v>
          </cell>
          <cell r="I2330" t="str">
            <v>Sorbitol, esters with stearic acid</v>
          </cell>
          <cell r="J2330"/>
          <cell r="K2330"/>
          <cell r="L2330"/>
          <cell r="M2330"/>
          <cell r="N2330"/>
          <cell r="O2330"/>
          <cell r="P2330"/>
          <cell r="Q2330"/>
          <cell r="R2330"/>
          <cell r="S2330"/>
          <cell r="T2330"/>
          <cell r="U2330"/>
          <cell r="V2330"/>
          <cell r="W2330"/>
          <cell r="X2330" t="str">
            <v>C42H80O7</v>
          </cell>
        </row>
        <row r="2331">
          <cell r="B2331" t="str">
            <v>3658-48-8</v>
          </cell>
          <cell r="C2331" t="str">
            <v>3658-48-8</v>
          </cell>
          <cell r="D2331"/>
          <cell r="E2331"/>
          <cell r="F2331"/>
          <cell r="G2331"/>
          <cell r="H2331" t="str">
            <v>Phosphonic acid, bis(2-ethylhexyl) ester</v>
          </cell>
          <cell r="I2331"/>
          <cell r="J2331"/>
          <cell r="K2331"/>
          <cell r="L2331"/>
          <cell r="M2331"/>
          <cell r="N2331"/>
          <cell r="O2331"/>
          <cell r="P2331"/>
          <cell r="Q2331"/>
          <cell r="R2331"/>
          <cell r="S2331"/>
          <cell r="T2331"/>
          <cell r="U2331"/>
          <cell r="V2331"/>
          <cell r="W2331"/>
          <cell r="X2331" t="str">
            <v>C16H35O3P</v>
          </cell>
        </row>
        <row r="2332">
          <cell r="B2332" t="str">
            <v>3658-95-5</v>
          </cell>
          <cell r="C2332" t="str">
            <v>3658-95-5</v>
          </cell>
          <cell r="D2332"/>
          <cell r="E2332">
            <v>0</v>
          </cell>
          <cell r="F2332"/>
          <cell r="G2332"/>
          <cell r="H2332" t="str">
            <v>1,1-Diethoxybutane</v>
          </cell>
          <cell r="I2332" t="str">
            <v>Butanal diethyl acetal
Butyraldehyde diethyl acetal</v>
          </cell>
          <cell r="J2332"/>
          <cell r="K2332"/>
          <cell r="L2332"/>
          <cell r="M2332"/>
          <cell r="N2332"/>
          <cell r="O2332"/>
          <cell r="P2332"/>
          <cell r="Q2332"/>
          <cell r="R2332"/>
          <cell r="S2332"/>
          <cell r="T2332"/>
          <cell r="U2332"/>
          <cell r="V2332"/>
          <cell r="W2332"/>
          <cell r="X2332" t="str">
            <v>C8H18O2</v>
          </cell>
        </row>
        <row r="2333">
          <cell r="B2333" t="str">
            <v>366-18-7</v>
          </cell>
          <cell r="C2333" t="str">
            <v>366-18-7</v>
          </cell>
          <cell r="D2333"/>
          <cell r="E2333">
            <v>0</v>
          </cell>
          <cell r="F2333"/>
          <cell r="G2333"/>
          <cell r="H2333" t="str">
            <v>2,2'-Bipyridine</v>
          </cell>
          <cell r="I2333"/>
          <cell r="J2333"/>
          <cell r="K2333" t="str">
            <v>Swiss ordinance</v>
          </cell>
          <cell r="L2333"/>
          <cell r="M2333"/>
          <cell r="N2333"/>
          <cell r="O2333"/>
          <cell r="P2333"/>
          <cell r="Q2333"/>
          <cell r="R2333"/>
          <cell r="S2333"/>
          <cell r="T2333"/>
          <cell r="U2333"/>
          <cell r="V2333"/>
          <cell r="W2333"/>
          <cell r="X2333" t="str">
            <v>C10H8N2</v>
          </cell>
        </row>
        <row r="2334">
          <cell r="B2334" t="str">
            <v>36631-30-8</v>
          </cell>
          <cell r="C2334" t="str">
            <v>36631-30-8</v>
          </cell>
          <cell r="D2334"/>
          <cell r="E2334"/>
          <cell r="F2334"/>
          <cell r="G2334"/>
          <cell r="H2334" t="str">
            <v>Trimellitic acid, triisodecyl ester</v>
          </cell>
          <cell r="I2334"/>
          <cell r="J2334"/>
          <cell r="K2334"/>
          <cell r="L2334"/>
          <cell r="M2334"/>
          <cell r="N2334"/>
          <cell r="O2334"/>
          <cell r="P2334"/>
          <cell r="Q2334"/>
          <cell r="R2334"/>
          <cell r="S2334"/>
          <cell r="T2334"/>
          <cell r="U2334"/>
          <cell r="V2334"/>
          <cell r="W2334"/>
          <cell r="X2334" t="str">
            <v>C39H66O6</v>
          </cell>
        </row>
        <row r="2335">
          <cell r="B2335" t="str">
            <v>36653-82-4</v>
          </cell>
          <cell r="C2335" t="str">
            <v>36653-82-4</v>
          </cell>
          <cell r="D2335"/>
          <cell r="E2335">
            <v>0</v>
          </cell>
          <cell r="F2335"/>
          <cell r="G2335"/>
          <cell r="H2335" t="str">
            <v>1-Hexadecanol</v>
          </cell>
          <cell r="I2335" t="str">
            <v xml:space="preserve">Cetyl alcohol
</v>
          </cell>
          <cell r="J2335"/>
          <cell r="K2335"/>
          <cell r="L2335"/>
          <cell r="M2335"/>
          <cell r="N2335"/>
          <cell r="O2335"/>
          <cell r="P2335"/>
          <cell r="Q2335"/>
          <cell r="R2335"/>
          <cell r="S2335"/>
          <cell r="T2335"/>
          <cell r="U2335"/>
          <cell r="V2335"/>
          <cell r="W2335"/>
          <cell r="X2335" t="str">
            <v>C16H34O</v>
          </cell>
        </row>
        <row r="2336">
          <cell r="B2336" t="str">
            <v>36673-16-2</v>
          </cell>
          <cell r="C2336" t="str">
            <v>36673-16-2</v>
          </cell>
          <cell r="D2336"/>
          <cell r="E2336"/>
          <cell r="F2336"/>
          <cell r="G2336"/>
          <cell r="H2336" t="str">
            <v>Titanium, bis[[2,2',2''-nitrilotris[ethanolato]](1-)-N,O]bis(2-propanolato)-</v>
          </cell>
          <cell r="I2336"/>
          <cell r="J2336"/>
          <cell r="K2336"/>
          <cell r="L2336"/>
          <cell r="M2336"/>
          <cell r="N2336"/>
          <cell r="O2336"/>
          <cell r="P2336"/>
          <cell r="Q2336"/>
          <cell r="R2336"/>
          <cell r="S2336"/>
          <cell r="T2336"/>
          <cell r="U2336"/>
          <cell r="V2336"/>
          <cell r="W2336"/>
          <cell r="X2336" t="str">
            <v>C18H42N2O8Ti</v>
          </cell>
        </row>
        <row r="2337">
          <cell r="B2337" t="str">
            <v>36727-29-4</v>
          </cell>
          <cell r="C2337" t="str">
            <v>36727-29-4</v>
          </cell>
          <cell r="D2337"/>
          <cell r="E2337"/>
          <cell r="F2337"/>
          <cell r="G2337"/>
          <cell r="H2337" t="str">
            <v>Hexanoyl chloride, 3,5,5-trimethyl-</v>
          </cell>
          <cell r="I2337"/>
          <cell r="J2337"/>
          <cell r="K2337" t="str">
            <v>Swiss ordinance</v>
          </cell>
          <cell r="L2337"/>
          <cell r="M2337"/>
          <cell r="N2337"/>
          <cell r="O2337"/>
          <cell r="P2337"/>
          <cell r="Q2337"/>
          <cell r="R2337"/>
          <cell r="S2337"/>
          <cell r="T2337"/>
          <cell r="U2337"/>
          <cell r="V2337"/>
          <cell r="W2337"/>
          <cell r="X2337" t="str">
            <v>C9H17ClO</v>
          </cell>
        </row>
        <row r="2338">
          <cell r="B2338" t="str">
            <v>36781-83-6</v>
          </cell>
          <cell r="C2338" t="str">
            <v>36781-83-6</v>
          </cell>
          <cell r="D2338"/>
          <cell r="E2338"/>
          <cell r="F2338"/>
          <cell r="G2338"/>
          <cell r="H2338" t="str">
            <v>Docosanoic acid, 12-hydroxyoctadecyl ester</v>
          </cell>
          <cell r="I2338"/>
          <cell r="J2338"/>
          <cell r="K2338"/>
          <cell r="L2338"/>
          <cell r="M2338"/>
          <cell r="N2338"/>
          <cell r="O2338"/>
          <cell r="P2338"/>
          <cell r="Q2338"/>
          <cell r="R2338"/>
          <cell r="S2338"/>
          <cell r="T2338"/>
          <cell r="U2338"/>
          <cell r="V2338"/>
          <cell r="W2338"/>
          <cell r="X2338" t="str">
            <v>C40H80O3</v>
          </cell>
        </row>
        <row r="2339">
          <cell r="B2339" t="str">
            <v>36788-39-3</v>
          </cell>
          <cell r="C2339" t="str">
            <v>36788-39-3</v>
          </cell>
          <cell r="D2339"/>
          <cell r="E2339"/>
          <cell r="F2339"/>
          <cell r="G2339"/>
          <cell r="H2339" t="str">
            <v>Phosporous acid, tri(dipropylene glycol) ester</v>
          </cell>
          <cell r="I2339" t="str">
            <v>Tri(dipropylene glycol) phosphite
Doverphos 72 (Dover)
Weston 430 (Addivant)</v>
          </cell>
          <cell r="J2339"/>
          <cell r="K2339"/>
          <cell r="L2339"/>
          <cell r="M2339"/>
          <cell r="N2339"/>
          <cell r="O2339"/>
          <cell r="P2339"/>
          <cell r="Q2339"/>
          <cell r="R2339"/>
          <cell r="S2339"/>
          <cell r="T2339"/>
          <cell r="U2339"/>
          <cell r="V2339"/>
          <cell r="W2339"/>
          <cell r="X2339" t="str">
            <v>C18H39O9P</v>
          </cell>
        </row>
        <row r="2340">
          <cell r="B2340" t="str">
            <v>3681-71-8</v>
          </cell>
          <cell r="C2340" t="str">
            <v>3681-71-8</v>
          </cell>
          <cell r="D2340"/>
          <cell r="E2340">
            <v>0</v>
          </cell>
          <cell r="F2340"/>
          <cell r="G2340"/>
          <cell r="H2340" t="str">
            <v>3-Hexen-1-ol, acetate (Z)-</v>
          </cell>
          <cell r="I2340"/>
          <cell r="J2340"/>
          <cell r="K2340" t="str">
            <v>Swiss ordinance</v>
          </cell>
          <cell r="L2340"/>
          <cell r="M2340"/>
          <cell r="N2340"/>
          <cell r="O2340"/>
          <cell r="P2340"/>
          <cell r="Q2340"/>
          <cell r="R2340"/>
          <cell r="S2340"/>
          <cell r="T2340"/>
          <cell r="U2340"/>
          <cell r="V2340"/>
          <cell r="W2340"/>
          <cell r="X2340" t="str">
            <v>C8H14O2</v>
          </cell>
        </row>
        <row r="2341">
          <cell r="B2341" t="str">
            <v>36870-02-7</v>
          </cell>
          <cell r="C2341" t="str">
            <v>36870-02-7</v>
          </cell>
          <cell r="D2341"/>
          <cell r="E2341"/>
          <cell r="F2341"/>
          <cell r="G2341"/>
          <cell r="H2341" t="str">
            <v>Titanium, bis(2,4-pentanedionato-O,O')(1,3-propanediolato-O,O')-</v>
          </cell>
          <cell r="I2341"/>
          <cell r="J2341"/>
          <cell r="K2341"/>
          <cell r="L2341"/>
          <cell r="M2341"/>
          <cell r="N2341"/>
          <cell r="O2341"/>
          <cell r="P2341"/>
          <cell r="Q2341"/>
          <cell r="R2341"/>
          <cell r="S2341"/>
          <cell r="T2341"/>
          <cell r="U2341"/>
          <cell r="V2341"/>
          <cell r="W2341"/>
          <cell r="X2341" t="str">
            <v>C13H20O6Ti</v>
          </cell>
        </row>
        <row r="2342">
          <cell r="B2342" t="str">
            <v>3687-45-4</v>
          </cell>
          <cell r="C2342" t="str">
            <v>3687-45-4</v>
          </cell>
          <cell r="D2342"/>
          <cell r="E2342"/>
          <cell r="F2342"/>
          <cell r="G2342"/>
          <cell r="H2342" t="str">
            <v>Oleic acid, oleyl ester</v>
          </cell>
          <cell r="I2342" t="str">
            <v>9-Octadecenoic acid(Z)-9-octadecenyl ester</v>
          </cell>
          <cell r="J2342"/>
          <cell r="K2342"/>
          <cell r="L2342"/>
          <cell r="M2342"/>
          <cell r="N2342"/>
          <cell r="O2342"/>
          <cell r="P2342"/>
          <cell r="Q2342"/>
          <cell r="R2342"/>
          <cell r="S2342"/>
          <cell r="T2342"/>
          <cell r="U2342"/>
          <cell r="V2342"/>
          <cell r="W2342"/>
          <cell r="X2342" t="str">
            <v>C36H68O2</v>
          </cell>
        </row>
        <row r="2343">
          <cell r="B2343" t="str">
            <v>36878-20-3</v>
          </cell>
          <cell r="C2343" t="str">
            <v>36878-20-3</v>
          </cell>
          <cell r="D2343"/>
          <cell r="E2343"/>
          <cell r="F2343"/>
          <cell r="G2343"/>
          <cell r="H2343" t="str">
            <v>Benzenamine, ar-nonyl-N-(nonylphenyl)-</v>
          </cell>
          <cell r="I2343"/>
          <cell r="J2343"/>
          <cell r="K2343"/>
          <cell r="L2343"/>
          <cell r="M2343"/>
          <cell r="N2343"/>
          <cell r="O2343"/>
          <cell r="P2343"/>
          <cell r="Q2343"/>
          <cell r="R2343"/>
          <cell r="S2343"/>
          <cell r="T2343"/>
          <cell r="U2343"/>
          <cell r="V2343"/>
          <cell r="W2343"/>
          <cell r="X2343" t="str">
            <v>C30H47N</v>
          </cell>
        </row>
        <row r="2344">
          <cell r="B2344" t="str">
            <v>36888-99-0</v>
          </cell>
          <cell r="C2344" t="str">
            <v>36888-99-0</v>
          </cell>
          <cell r="D2344"/>
          <cell r="E2344"/>
          <cell r="F2344"/>
          <cell r="G2344"/>
          <cell r="H2344" t="str">
            <v>Pigment Yellow 139
C.I. Pigment Yellow 139</v>
          </cell>
          <cell r="I2344"/>
          <cell r="J2344"/>
          <cell r="K2344"/>
          <cell r="L2344"/>
          <cell r="M2344"/>
          <cell r="N2344"/>
          <cell r="O2344"/>
          <cell r="P2344"/>
          <cell r="Q2344"/>
          <cell r="R2344"/>
          <cell r="S2344"/>
          <cell r="T2344"/>
          <cell r="U2344"/>
          <cell r="V2344"/>
          <cell r="W2344"/>
          <cell r="X2344" t="str">
            <v>C16H9N5O6</v>
          </cell>
        </row>
        <row r="2345">
          <cell r="B2345" t="str">
            <v>3696-28-4</v>
          </cell>
          <cell r="C2345" t="str">
            <v>3696-28-4</v>
          </cell>
          <cell r="D2345"/>
          <cell r="E2345"/>
          <cell r="F2345"/>
          <cell r="G2345"/>
          <cell r="H2345" t="str">
            <v>Pyridine, 2,2'-dithiodi-, 1,1'-dioxide</v>
          </cell>
          <cell r="I2345"/>
          <cell r="J2345"/>
          <cell r="K2345" t="str">
            <v>Swiss ordinance</v>
          </cell>
          <cell r="L2345"/>
          <cell r="M2345"/>
          <cell r="N2345"/>
          <cell r="O2345"/>
          <cell r="P2345"/>
          <cell r="Q2345"/>
          <cell r="R2345"/>
          <cell r="S2345"/>
          <cell r="T2345"/>
          <cell r="U2345"/>
          <cell r="V2345"/>
          <cell r="W2345"/>
          <cell r="X2345" t="str">
            <v>C10H8N2O2S2</v>
          </cell>
        </row>
        <row r="2346">
          <cell r="B2346" t="str">
            <v>36968-27-1</v>
          </cell>
          <cell r="C2346" t="str">
            <v>36968-27-1</v>
          </cell>
          <cell r="D2346"/>
          <cell r="E2346"/>
          <cell r="F2346"/>
          <cell r="G2346"/>
          <cell r="H2346" t="str">
            <v>Pigment Red 266
C.I. Pigment Red 266</v>
          </cell>
          <cell r="I2346"/>
          <cell r="J2346"/>
          <cell r="K2346"/>
          <cell r="L2346"/>
          <cell r="M2346"/>
          <cell r="N2346"/>
          <cell r="O2346"/>
          <cell r="P2346"/>
          <cell r="Q2346"/>
          <cell r="R2346"/>
          <cell r="S2346"/>
          <cell r="T2346"/>
          <cell r="U2346"/>
          <cell r="V2346"/>
          <cell r="W2346"/>
          <cell r="X2346" t="str">
            <v>C25H20N4O4</v>
          </cell>
        </row>
        <row r="2347">
          <cell r="B2347" t="str">
            <v>3699-54-5</v>
          </cell>
          <cell r="C2347" t="str">
            <v>3699-54-5</v>
          </cell>
          <cell r="D2347"/>
          <cell r="E2347">
            <v>0</v>
          </cell>
          <cell r="F2347"/>
          <cell r="G2347"/>
          <cell r="H2347" t="str">
            <v>2-Imidazolidinone, 1-(2-hydroxyethyl)-</v>
          </cell>
          <cell r="I2347" t="str">
            <v>Hydroxyethylethyleneurea</v>
          </cell>
          <cell r="J2347"/>
          <cell r="K2347"/>
          <cell r="L2347"/>
          <cell r="M2347"/>
          <cell r="N2347"/>
          <cell r="O2347"/>
          <cell r="P2347"/>
          <cell r="Q2347"/>
          <cell r="R2347"/>
          <cell r="S2347"/>
          <cell r="T2347"/>
          <cell r="U2347"/>
          <cell r="V2347"/>
          <cell r="W2347"/>
          <cell r="X2347" t="str">
            <v>C5H10N2O2</v>
          </cell>
        </row>
        <row r="2348">
          <cell r="B2348" t="str">
            <v>37086-84-3</v>
          </cell>
          <cell r="C2348" t="str">
            <v>37086-84-3</v>
          </cell>
          <cell r="D2348"/>
          <cell r="E2348">
            <v>0</v>
          </cell>
          <cell r="F2348"/>
          <cell r="G2348"/>
          <cell r="H2348" t="str">
            <v>1,2-Propanediol, 1-benzoate</v>
          </cell>
          <cell r="I2348"/>
          <cell r="J2348"/>
          <cell r="K2348" t="str">
            <v>Swiss ordinance</v>
          </cell>
          <cell r="L2348"/>
          <cell r="M2348"/>
          <cell r="N2348"/>
          <cell r="O2348"/>
          <cell r="P2348"/>
          <cell r="Q2348"/>
          <cell r="R2348"/>
          <cell r="S2348"/>
          <cell r="T2348"/>
          <cell r="U2348"/>
          <cell r="V2348"/>
          <cell r="W2348"/>
          <cell r="X2348" t="str">
            <v>C10H12O3</v>
          </cell>
        </row>
        <row r="2349">
          <cell r="B2349" t="str">
            <v>3710-30-3</v>
          </cell>
          <cell r="C2349" t="str">
            <v>3710-30-3</v>
          </cell>
          <cell r="D2349"/>
          <cell r="E2349">
            <v>0</v>
          </cell>
          <cell r="F2349"/>
          <cell r="G2349"/>
          <cell r="H2349" t="str">
            <v>1,7-Octadiene</v>
          </cell>
          <cell r="I2349"/>
          <cell r="J2349"/>
          <cell r="K2349"/>
          <cell r="L2349"/>
          <cell r="M2349"/>
          <cell r="N2349"/>
          <cell r="O2349"/>
          <cell r="P2349"/>
          <cell r="Q2349"/>
          <cell r="R2349"/>
          <cell r="S2349"/>
          <cell r="T2349"/>
          <cell r="U2349"/>
          <cell r="V2349"/>
          <cell r="W2349"/>
          <cell r="X2349" t="str">
            <v>C8H14</v>
          </cell>
        </row>
        <row r="2350">
          <cell r="B2350" t="str">
            <v>3710-84-7</v>
          </cell>
          <cell r="C2350" t="str">
            <v>3710-84-7</v>
          </cell>
          <cell r="D2350"/>
          <cell r="E2350"/>
          <cell r="F2350"/>
          <cell r="G2350"/>
          <cell r="H2350" t="str">
            <v>Ethanamine, N-ethyl-N-hydroxy-</v>
          </cell>
          <cell r="I2350" t="str">
            <v>DEHA
N,N-Diethylhydroxyamine
Hydroxylamine, N,N-diethyl</v>
          </cell>
          <cell r="J2350"/>
          <cell r="K2350"/>
          <cell r="L2350"/>
          <cell r="M2350"/>
          <cell r="N2350"/>
          <cell r="O2350"/>
          <cell r="P2350"/>
          <cell r="Q2350"/>
          <cell r="R2350"/>
          <cell r="S2350"/>
          <cell r="T2350"/>
          <cell r="U2350"/>
          <cell r="V2350"/>
          <cell r="W2350"/>
          <cell r="X2350" t="str">
            <v>C4H11NO</v>
          </cell>
        </row>
        <row r="2351">
          <cell r="B2351" t="str">
            <v>3720-97-6</v>
          </cell>
          <cell r="C2351" t="str">
            <v>3720-97-6</v>
          </cell>
          <cell r="D2351"/>
          <cell r="E2351">
            <v>0</v>
          </cell>
          <cell r="F2351"/>
          <cell r="G2351"/>
          <cell r="H2351" t="str">
            <v>4,5-DIHYDROXY-2-IMIDAZOLIDINONE</v>
          </cell>
          <cell r="I2351" t="str">
            <v>4,5-DIHYDROXY-2-IMIDAZOLIDINONE</v>
          </cell>
          <cell r="J2351"/>
          <cell r="K2351"/>
          <cell r="L2351"/>
          <cell r="M2351"/>
          <cell r="N2351"/>
          <cell r="O2351"/>
          <cell r="P2351"/>
          <cell r="Q2351"/>
          <cell r="R2351"/>
          <cell r="S2351"/>
          <cell r="T2351"/>
          <cell r="U2351"/>
          <cell r="V2351"/>
          <cell r="W2351"/>
          <cell r="X2351" t="str">
            <v>C3H6N2O3</v>
          </cell>
        </row>
        <row r="2352">
          <cell r="B2352" t="str">
            <v>3724-65-0</v>
          </cell>
          <cell r="C2352" t="str">
            <v>3724-65-0</v>
          </cell>
          <cell r="D2352"/>
          <cell r="E2352"/>
          <cell r="F2352"/>
          <cell r="G2352"/>
          <cell r="H2352" t="str">
            <v>Crotonic acid</v>
          </cell>
          <cell r="I2352" t="str">
            <v>(E)-2-BUTENOIC ACID
2-Butenoic acid
3-methylacrylic acid</v>
          </cell>
          <cell r="J2352"/>
          <cell r="K2352"/>
          <cell r="L2352"/>
          <cell r="M2352"/>
          <cell r="N2352"/>
          <cell r="O2352"/>
          <cell r="P2352"/>
          <cell r="Q2352"/>
          <cell r="R2352"/>
          <cell r="S2352"/>
          <cell r="T2352"/>
          <cell r="U2352"/>
          <cell r="V2352"/>
          <cell r="W2352"/>
          <cell r="X2352" t="str">
            <v>C4H6O2</v>
          </cell>
        </row>
        <row r="2353">
          <cell r="B2353" t="str">
            <v>37275-47-1</v>
          </cell>
          <cell r="C2353" t="str">
            <v>37275-47-1</v>
          </cell>
          <cell r="D2353"/>
          <cell r="E2353">
            <v>0</v>
          </cell>
          <cell r="F2353"/>
          <cell r="G2353"/>
          <cell r="H2353" t="str">
            <v>Acrylic acid, 2-ethyl-2-(hydroxymethyl)-1,3-propanediyl ester
1,1,1-Trimethylolpropane diacrylate</v>
          </cell>
          <cell r="I2353"/>
          <cell r="J2353"/>
          <cell r="K2353"/>
          <cell r="L2353"/>
          <cell r="M2353"/>
          <cell r="N2353"/>
          <cell r="O2353"/>
          <cell r="P2353"/>
          <cell r="Q2353"/>
          <cell r="R2353"/>
          <cell r="S2353"/>
          <cell r="T2353"/>
          <cell r="U2353"/>
          <cell r="V2353"/>
          <cell r="W2353"/>
          <cell r="X2353" t="str">
            <v>C12H18O5</v>
          </cell>
        </row>
        <row r="2354">
          <cell r="B2354" t="str">
            <v>37330-39-5</v>
          </cell>
          <cell r="C2354" t="str">
            <v>37330-39-5</v>
          </cell>
          <cell r="D2354"/>
          <cell r="E2354"/>
          <cell r="F2354"/>
          <cell r="G2354"/>
          <cell r="H2354" t="str">
            <v>Phenol, 3-pentadec-8E-enyl</v>
          </cell>
          <cell r="I2354" t="str">
            <v>Cardanol
3-Pentadec-8-enyl phenol</v>
          </cell>
          <cell r="J2354"/>
          <cell r="K2354"/>
          <cell r="L2354"/>
          <cell r="M2354"/>
          <cell r="N2354"/>
          <cell r="O2354"/>
          <cell r="P2354"/>
          <cell r="Q2354"/>
          <cell r="R2354"/>
          <cell r="S2354"/>
          <cell r="T2354"/>
          <cell r="U2354"/>
          <cell r="V2354"/>
          <cell r="W2354"/>
          <cell r="X2354" t="str">
            <v>C21H34O</v>
          </cell>
        </row>
        <row r="2355">
          <cell r="B2355" t="str">
            <v>373-44-4</v>
          </cell>
          <cell r="C2355" t="str">
            <v>373-44-4</v>
          </cell>
          <cell r="D2355"/>
          <cell r="E2355">
            <v>0</v>
          </cell>
          <cell r="F2355"/>
          <cell r="G2355"/>
          <cell r="H2355" t="str">
            <v>1,8-Diaminooctane</v>
          </cell>
          <cell r="I2355" t="str">
            <v>1,8-Diaminooctane</v>
          </cell>
          <cell r="J2355"/>
          <cell r="K2355"/>
          <cell r="L2355"/>
          <cell r="M2355"/>
          <cell r="N2355"/>
          <cell r="O2355"/>
          <cell r="P2355"/>
          <cell r="Q2355"/>
          <cell r="R2355"/>
          <cell r="S2355"/>
          <cell r="T2355"/>
          <cell r="U2355"/>
          <cell r="V2355"/>
          <cell r="W2355"/>
          <cell r="X2355" t="str">
            <v>C8H20N2</v>
          </cell>
        </row>
        <row r="2356">
          <cell r="B2356" t="str">
            <v>373-49-9</v>
          </cell>
          <cell r="C2356" t="str">
            <v>373-49-9</v>
          </cell>
          <cell r="D2356"/>
          <cell r="E2356"/>
          <cell r="F2356"/>
          <cell r="G2356"/>
          <cell r="H2356" t="str">
            <v>Palmitoleic acid</v>
          </cell>
          <cell r="I2356"/>
          <cell r="J2356"/>
          <cell r="K2356"/>
          <cell r="L2356"/>
          <cell r="M2356"/>
          <cell r="N2356"/>
          <cell r="O2356"/>
          <cell r="P2356"/>
          <cell r="Q2356"/>
          <cell r="R2356"/>
          <cell r="S2356"/>
          <cell r="T2356"/>
          <cell r="U2356"/>
          <cell r="V2356"/>
          <cell r="W2356"/>
          <cell r="X2356" t="str">
            <v>C16H30O2</v>
          </cell>
        </row>
        <row r="2357">
          <cell r="B2357" t="str">
            <v>3737-41-5</v>
          </cell>
          <cell r="C2357" t="str">
            <v>3737-41-5</v>
          </cell>
          <cell r="D2357"/>
          <cell r="E2357">
            <v>0</v>
          </cell>
          <cell r="F2357"/>
          <cell r="G2357"/>
          <cell r="H2357" t="str">
            <v>3,3,4,4-TETRACHLOROTETRAHYDROTHIOPHENE 1,1-DIOXIDE</v>
          </cell>
          <cell r="I2357" t="str">
            <v>3,3,4,4-TETRACHLOROTETRAHYDROTHIOPHENE 1,1-DIOXIDE</v>
          </cell>
          <cell r="J2357"/>
          <cell r="K2357"/>
          <cell r="L2357"/>
          <cell r="M2357"/>
          <cell r="N2357"/>
          <cell r="O2357"/>
          <cell r="P2357"/>
          <cell r="Q2357"/>
          <cell r="R2357"/>
          <cell r="S2357"/>
          <cell r="T2357"/>
          <cell r="U2357"/>
          <cell r="V2357"/>
          <cell r="W2357"/>
          <cell r="X2357" t="str">
            <v>C4H4Cl4O2S</v>
          </cell>
        </row>
        <row r="2358">
          <cell r="B2358" t="str">
            <v>37478-68-5</v>
          </cell>
          <cell r="C2358" t="str">
            <v>37478-68-5</v>
          </cell>
          <cell r="D2358"/>
          <cell r="E2358">
            <v>0</v>
          </cell>
          <cell r="F2358"/>
          <cell r="G2358"/>
          <cell r="H2358" t="str">
            <v>1H-Imidazole-1-ethanol, 4,5-dihydro-2-nonyl-</v>
          </cell>
          <cell r="I2358"/>
          <cell r="J2358"/>
          <cell r="K2358" t="str">
            <v>Swiss ordinance</v>
          </cell>
          <cell r="L2358"/>
          <cell r="M2358"/>
          <cell r="N2358"/>
          <cell r="O2358"/>
          <cell r="P2358"/>
          <cell r="Q2358"/>
          <cell r="R2358"/>
          <cell r="S2358"/>
          <cell r="T2358"/>
          <cell r="U2358"/>
          <cell r="V2358"/>
          <cell r="W2358"/>
          <cell r="X2358" t="str">
            <v>C14H28N2O</v>
          </cell>
        </row>
        <row r="2359">
          <cell r="B2359" t="str">
            <v>37486-69-4</v>
          </cell>
          <cell r="C2359" t="str">
            <v>37486-69-4</v>
          </cell>
          <cell r="D2359"/>
          <cell r="E2359">
            <v>0</v>
          </cell>
          <cell r="F2359"/>
          <cell r="G2359"/>
          <cell r="H2359" t="str">
            <v>2H-perfluoro-[(5,8,11,14-tetramethyl)-tetraethyleneglycol ethyl propyl ether</v>
          </cell>
          <cell r="I2359" t="str">
            <v>TFEE5</v>
          </cell>
          <cell r="J2359"/>
          <cell r="K2359"/>
          <cell r="L2359"/>
          <cell r="M2359"/>
          <cell r="N2359"/>
          <cell r="O2359"/>
          <cell r="P2359"/>
          <cell r="Q2359"/>
          <cell r="R2359"/>
          <cell r="S2359"/>
          <cell r="T2359"/>
          <cell r="U2359"/>
          <cell r="V2359"/>
          <cell r="W2359"/>
          <cell r="X2359" t="str">
            <v>C17HF35O5</v>
          </cell>
        </row>
        <row r="2360">
          <cell r="B2360" t="str">
            <v>375-22-4</v>
          </cell>
          <cell r="C2360" t="e">
            <v>#N/A</v>
          </cell>
          <cell r="D2360"/>
          <cell r="E2360"/>
          <cell r="F2360"/>
          <cell r="G2360"/>
          <cell r="H2360" t="str">
            <v>Perfluorobutanoic acid</v>
          </cell>
          <cell r="I2360"/>
          <cell r="J2360" t="str">
            <v>PFBA</v>
          </cell>
          <cell r="K2360" t="str">
            <v>Perfluorinated Hydrocarbons</v>
          </cell>
          <cell r="L2360"/>
          <cell r="M2360"/>
          <cell r="N2360"/>
          <cell r="O2360"/>
          <cell r="P2360" t="str">
            <v>x</v>
          </cell>
          <cell r="Q2360"/>
          <cell r="R2360"/>
          <cell r="S2360"/>
          <cell r="T2360" t="str">
            <v>x</v>
          </cell>
          <cell r="U2360" t="str">
            <v>std from Vittel</v>
          </cell>
          <cell r="V2360"/>
          <cell r="W2360"/>
          <cell r="X2360" t="str">
            <v>C4HF7O2</v>
          </cell>
        </row>
        <row r="2361">
          <cell r="B2361" t="str">
            <v>375855-81-5</v>
          </cell>
          <cell r="C2361" t="str">
            <v>375855-81-5</v>
          </cell>
          <cell r="D2361"/>
          <cell r="E2361"/>
          <cell r="F2361"/>
          <cell r="G2361"/>
          <cell r="H2361" t="str">
            <v>Neopentyl glycol, ester with 2-​ethylhexanoic acid and benzoic acid</v>
          </cell>
          <cell r="I2361" t="str">
            <v>2,2-Dimethyl-1,3-propanediol 2-ethyl hexanoate benzoate
Neopentyl glycol 2-ethyl hexanoate benzoate
MPBE (Mixed neoPentyl glycol Benzoate 2-Ethylhexanoate)</v>
          </cell>
          <cell r="J2361"/>
          <cell r="K2361"/>
          <cell r="L2361"/>
          <cell r="M2361"/>
          <cell r="N2361"/>
          <cell r="O2361"/>
          <cell r="P2361"/>
          <cell r="Q2361"/>
          <cell r="R2361"/>
          <cell r="S2361"/>
          <cell r="T2361"/>
          <cell r="U2361"/>
          <cell r="V2361"/>
          <cell r="W2361"/>
          <cell r="X2361" t="str">
            <v>C20H30O4</v>
          </cell>
        </row>
        <row r="2362">
          <cell r="B2362" t="str">
            <v>375-85-9</v>
          </cell>
          <cell r="C2362" t="e">
            <v>#N/A</v>
          </cell>
          <cell r="D2362"/>
          <cell r="E2362"/>
          <cell r="F2362"/>
          <cell r="G2362"/>
          <cell r="H2362" t="str">
            <v>Perfluoroheptanoic acid</v>
          </cell>
          <cell r="I2362"/>
          <cell r="J2362" t="str">
            <v>PFHpA</v>
          </cell>
          <cell r="K2362" t="str">
            <v>Perfluorinated Hydrocarbons</v>
          </cell>
          <cell r="L2362"/>
          <cell r="M2362"/>
          <cell r="N2362"/>
          <cell r="O2362"/>
          <cell r="P2362"/>
          <cell r="Q2362"/>
          <cell r="R2362"/>
          <cell r="S2362"/>
          <cell r="T2362" t="str">
            <v>x</v>
          </cell>
          <cell r="U2362" t="str">
            <v>std from Vittel</v>
          </cell>
          <cell r="V2362"/>
          <cell r="W2362"/>
          <cell r="X2362" t="str">
            <v>C7HF13O2</v>
          </cell>
        </row>
        <row r="2363">
          <cell r="B2363" t="str">
            <v>375-95-1</v>
          </cell>
          <cell r="C2363" t="e">
            <v>#N/A</v>
          </cell>
          <cell r="D2363"/>
          <cell r="E2363"/>
          <cell r="F2363"/>
          <cell r="G2363"/>
          <cell r="H2363" t="str">
            <v>Perfluorononanoic acid</v>
          </cell>
          <cell r="I2363"/>
          <cell r="J2363" t="str">
            <v>PFNA</v>
          </cell>
          <cell r="K2363" t="str">
            <v>Perfluorinated Hydrocarbons</v>
          </cell>
          <cell r="L2363"/>
          <cell r="M2363"/>
          <cell r="N2363"/>
          <cell r="O2363"/>
          <cell r="P2363"/>
          <cell r="Q2363"/>
          <cell r="R2363"/>
          <cell r="S2363"/>
          <cell r="T2363" t="str">
            <v>x</v>
          </cell>
          <cell r="U2363" t="str">
            <v>std from Vittel</v>
          </cell>
          <cell r="V2363"/>
          <cell r="W2363"/>
          <cell r="X2363" t="str">
            <v>C9HF17O2</v>
          </cell>
        </row>
        <row r="2364">
          <cell r="B2364" t="str">
            <v>376-06-7</v>
          </cell>
          <cell r="C2364" t="e">
            <v>#N/A</v>
          </cell>
          <cell r="D2364"/>
          <cell r="E2364"/>
          <cell r="F2364"/>
          <cell r="G2364"/>
          <cell r="H2364" t="str">
            <v>Perfluorotetradecanoic acid</v>
          </cell>
          <cell r="I2364"/>
          <cell r="J2364" t="str">
            <v>PFTeDA</v>
          </cell>
          <cell r="K2364" t="str">
            <v>Perfluorinated Hydrocarbons</v>
          </cell>
          <cell r="L2364"/>
          <cell r="M2364"/>
          <cell r="N2364"/>
          <cell r="O2364"/>
          <cell r="P2364"/>
          <cell r="Q2364"/>
          <cell r="R2364"/>
          <cell r="S2364"/>
          <cell r="T2364" t="str">
            <v>x</v>
          </cell>
          <cell r="U2364" t="str">
            <v>std from Vittel</v>
          </cell>
          <cell r="V2364"/>
          <cell r="W2364"/>
          <cell r="X2364" t="str">
            <v>C14HF27O2</v>
          </cell>
        </row>
        <row r="2365">
          <cell r="B2365" t="str">
            <v>37625-75-5</v>
          </cell>
          <cell r="C2365" t="str">
            <v>37625-75-5</v>
          </cell>
          <cell r="D2365"/>
          <cell r="E2365">
            <v>0</v>
          </cell>
          <cell r="F2365"/>
          <cell r="G2365"/>
          <cell r="H2365" t="str">
            <v>1-(Octadecylthio)-3 (or 4) -[2-(octadecylthio)ethyl cyclohexane</v>
          </cell>
          <cell r="I2365" t="str">
            <v>BETA-3(OR 4)-BIS(OCTADECYLTHIO)CYCLOHEXYLETHANE</v>
          </cell>
          <cell r="J2365"/>
          <cell r="K2365"/>
          <cell r="L2365"/>
          <cell r="M2365"/>
          <cell r="N2365"/>
          <cell r="O2365"/>
          <cell r="P2365"/>
          <cell r="Q2365"/>
          <cell r="R2365"/>
          <cell r="S2365"/>
          <cell r="T2365"/>
          <cell r="U2365"/>
          <cell r="V2365"/>
          <cell r="W2365"/>
          <cell r="X2365" t="str">
            <v>C44H88S2</v>
          </cell>
        </row>
        <row r="2366">
          <cell r="B2366" t="str">
            <v>37677-14-8</v>
          </cell>
          <cell r="C2366" t="str">
            <v>37677-14-8</v>
          </cell>
          <cell r="D2366"/>
          <cell r="E2366">
            <v>0</v>
          </cell>
          <cell r="F2366"/>
          <cell r="G2366"/>
          <cell r="H2366" t="str">
            <v>3-Cyclohexene-1-carboxaldehyde, 4-(4-methyl-3-pentenyl)-</v>
          </cell>
          <cell r="I2366"/>
          <cell r="J2366"/>
          <cell r="K2366" t="str">
            <v>Swiss ordinance</v>
          </cell>
          <cell r="L2366"/>
          <cell r="M2366"/>
          <cell r="N2366"/>
          <cell r="O2366"/>
          <cell r="P2366"/>
          <cell r="Q2366"/>
          <cell r="R2366"/>
          <cell r="S2366"/>
          <cell r="T2366"/>
          <cell r="U2366"/>
          <cell r="V2366"/>
          <cell r="W2366"/>
          <cell r="X2366" t="str">
            <v>C13H20O</v>
          </cell>
        </row>
        <row r="2367">
          <cell r="B2367" t="str">
            <v>3775-90-4</v>
          </cell>
          <cell r="C2367" t="str">
            <v>3775-90-4</v>
          </cell>
          <cell r="D2367"/>
          <cell r="E2367"/>
          <cell r="F2367"/>
          <cell r="G2367"/>
          <cell r="H2367" t="str">
            <v>Methacrylic acid, 2-(tert-butylamino)ethyl ester</v>
          </cell>
          <cell r="I2367" t="str">
            <v>BUTYLAMINOETHYL METHACRYLATE, TERT-</v>
          </cell>
          <cell r="J2367"/>
          <cell r="K2367"/>
          <cell r="L2367"/>
          <cell r="M2367"/>
          <cell r="N2367"/>
          <cell r="O2367"/>
          <cell r="P2367"/>
          <cell r="Q2367"/>
          <cell r="R2367"/>
          <cell r="S2367"/>
          <cell r="T2367"/>
          <cell r="U2367"/>
          <cell r="V2367"/>
          <cell r="W2367"/>
          <cell r="X2367" t="str">
            <v>C10H19NO2</v>
          </cell>
        </row>
        <row r="2368">
          <cell r="B2368" t="str">
            <v>3779-63-3</v>
          </cell>
          <cell r="C2368" t="str">
            <v>3779-63-3</v>
          </cell>
          <cell r="D2368"/>
          <cell r="E2368">
            <v>0</v>
          </cell>
          <cell r="F2368"/>
          <cell r="G2368"/>
          <cell r="H2368" t="str">
            <v>1,3,5-Triazine-2,4,6(1H,3H,5H)-trione,1,3,5-tris(6-isocyanatohexyl)-
1,3,5-Triazine-2,4,6(1H,3H,5H)-trione, 1,3,5-tris(6-</v>
          </cell>
          <cell r="I2368" t="str">
            <v>Hexamethylene diisocyanate cyclic trimer
 1,3,5-tris(6-isocyanatohexyl)-1,3,5-triazinane-2,4,6-trione</v>
          </cell>
          <cell r="J2368"/>
          <cell r="K2368"/>
          <cell r="L2368"/>
          <cell r="M2368"/>
          <cell r="N2368"/>
          <cell r="O2368"/>
          <cell r="P2368"/>
          <cell r="Q2368"/>
          <cell r="R2368"/>
          <cell r="S2368"/>
          <cell r="T2368"/>
          <cell r="U2368"/>
          <cell r="V2368"/>
          <cell r="W2368"/>
          <cell r="X2368" t="str">
            <v>C24H36N6O6</v>
          </cell>
        </row>
        <row r="2369">
          <cell r="B2369" t="str">
            <v>3785-34-0</v>
          </cell>
          <cell r="C2369" t="str">
            <v>3785-34-0</v>
          </cell>
          <cell r="D2369"/>
          <cell r="E2369">
            <v>0</v>
          </cell>
          <cell r="F2369"/>
          <cell r="G2369"/>
          <cell r="H2369" t="str">
            <v>1,2-BIS(MONOBROMOACETOXY) ETHANE</v>
          </cell>
          <cell r="I2369"/>
          <cell r="J2369"/>
          <cell r="K2369"/>
          <cell r="L2369"/>
          <cell r="M2369"/>
          <cell r="N2369"/>
          <cell r="O2369"/>
          <cell r="P2369"/>
          <cell r="Q2369"/>
          <cell r="R2369"/>
          <cell r="S2369"/>
          <cell r="T2369"/>
          <cell r="U2369"/>
          <cell r="V2369"/>
          <cell r="W2369"/>
          <cell r="X2369" t="str">
            <v>C6H8Br2O4</v>
          </cell>
        </row>
        <row r="2370">
          <cell r="B2370" t="str">
            <v>37971-36-1</v>
          </cell>
          <cell r="C2370" t="str">
            <v>37971-36-1</v>
          </cell>
          <cell r="D2370"/>
          <cell r="E2370">
            <v>0</v>
          </cell>
          <cell r="F2370"/>
          <cell r="G2370"/>
          <cell r="H2370" t="str">
            <v>1,2,4-Butanetricarboxylic acid, 2-phosphono-</v>
          </cell>
          <cell r="I2370"/>
          <cell r="J2370"/>
          <cell r="K2370"/>
          <cell r="L2370"/>
          <cell r="M2370"/>
          <cell r="N2370"/>
          <cell r="O2370"/>
          <cell r="P2370"/>
          <cell r="Q2370"/>
          <cell r="R2370"/>
          <cell r="S2370"/>
          <cell r="T2370"/>
          <cell r="U2370"/>
          <cell r="V2370"/>
          <cell r="W2370"/>
          <cell r="X2370" t="str">
            <v>C7H11O9P</v>
          </cell>
        </row>
        <row r="2371">
          <cell r="B2371" t="str">
            <v>38050-97-4</v>
          </cell>
          <cell r="C2371" t="str">
            <v>38050-97-4</v>
          </cell>
          <cell r="D2371"/>
          <cell r="E2371">
            <v>0</v>
          </cell>
          <cell r="F2371"/>
          <cell r="G2371"/>
          <cell r="H2371" t="str">
            <v>1,4-Bis(4',4''-dihydroxytriphenylmethyl)benzene</v>
          </cell>
          <cell r="I2371"/>
          <cell r="J2371"/>
          <cell r="K2371"/>
          <cell r="L2371"/>
          <cell r="M2371"/>
          <cell r="N2371"/>
          <cell r="O2371"/>
          <cell r="P2371"/>
          <cell r="Q2371"/>
          <cell r="R2371"/>
          <cell r="S2371"/>
          <cell r="T2371"/>
          <cell r="U2371"/>
          <cell r="V2371"/>
          <cell r="W2371"/>
          <cell r="X2371" t="str">
            <v>C44H34O4</v>
          </cell>
        </row>
        <row r="2372">
          <cell r="B2372" t="str">
            <v>3806-34-6</v>
          </cell>
          <cell r="C2372" t="str">
            <v>3806-34-6</v>
          </cell>
          <cell r="D2372"/>
          <cell r="E2372"/>
          <cell r="F2372"/>
          <cell r="G2372"/>
          <cell r="H2372" t="str">
            <v>Dioctadecyl pentaerythritol diphosphite</v>
          </cell>
          <cell r="I2372" t="str">
            <v>CYCLIC NEOPENTANETETRAYL BIS(OCTADECYL PHOSPHITE)
3,9-​bistearyl-​2,4,8,10-​tetra-​oxa-​3,9-diphosphaspiro[5,5]undecane
Part of Weston 618  (17 -​ 23 %)</v>
          </cell>
          <cell r="J2372"/>
          <cell r="K2372"/>
          <cell r="L2372"/>
          <cell r="M2372"/>
          <cell r="N2372"/>
          <cell r="O2372"/>
          <cell r="P2372"/>
          <cell r="Q2372"/>
          <cell r="R2372"/>
          <cell r="S2372"/>
          <cell r="T2372"/>
          <cell r="U2372"/>
          <cell r="V2372"/>
          <cell r="W2372"/>
          <cell r="X2372" t="str">
            <v>C41H82O6P2</v>
          </cell>
        </row>
        <row r="2373">
          <cell r="B2373" t="str">
            <v>3806-34-6</v>
          </cell>
          <cell r="C2373" t="str">
            <v>3806-34-6</v>
          </cell>
          <cell r="D2373"/>
          <cell r="E2373">
            <v>0</v>
          </cell>
          <cell r="F2373"/>
          <cell r="G2373"/>
          <cell r="H2373" t="str">
            <v xml:space="preserve">Distearyl pentaerythritol diphosphite </v>
          </cell>
          <cell r="I2373" t="str">
            <v>Dioctadecyl pentaerythritol diphosphite</v>
          </cell>
          <cell r="J2373"/>
          <cell r="K2373" t="str">
            <v>Antioxydant</v>
          </cell>
          <cell r="L2373"/>
          <cell r="M2373"/>
          <cell r="N2373"/>
          <cell r="O2373"/>
          <cell r="P2373"/>
          <cell r="Q2373"/>
          <cell r="R2373"/>
          <cell r="S2373"/>
          <cell r="T2373"/>
          <cell r="U2373">
            <v>1314</v>
          </cell>
          <cell r="V2373"/>
          <cell r="W2373"/>
          <cell r="X2373" t="str">
            <v>C41H82O6P2</v>
          </cell>
        </row>
        <row r="2374">
          <cell r="B2374" t="str">
            <v>3806-34-6</v>
          </cell>
          <cell r="C2374" t="str">
            <v>3806-34-6</v>
          </cell>
          <cell r="D2374"/>
          <cell r="E2374">
            <v>0</v>
          </cell>
          <cell r="F2374"/>
          <cell r="G2374"/>
          <cell r="H2374" t="str">
            <v xml:space="preserve">Distearyl pentaerythritol diphosphite </v>
          </cell>
          <cell r="I2374"/>
          <cell r="J2374"/>
          <cell r="K2374" t="str">
            <v>Antioxydant</v>
          </cell>
          <cell r="L2374"/>
          <cell r="M2374"/>
          <cell r="N2374"/>
          <cell r="O2374"/>
          <cell r="P2374"/>
          <cell r="Q2374"/>
          <cell r="R2374"/>
          <cell r="S2374"/>
          <cell r="T2374"/>
          <cell r="U2374">
            <v>1326</v>
          </cell>
          <cell r="V2374"/>
          <cell r="W2374"/>
          <cell r="X2374" t="str">
            <v>C41H82O6P2</v>
          </cell>
        </row>
        <row r="2375">
          <cell r="B2375" t="str">
            <v>38103-06-9</v>
          </cell>
          <cell r="C2375" t="str">
            <v>38103-06-9</v>
          </cell>
          <cell r="D2375"/>
          <cell r="E2375">
            <v>0</v>
          </cell>
          <cell r="F2375"/>
          <cell r="G2375"/>
          <cell r="H2375" t="str">
            <v>2,2-Bis(4-hydroxyphenyl)propane, bis(phthalic anhydride)</v>
          </cell>
          <cell r="I2375" t="str">
            <v>BPADA
4,4'-Bisphenol A dianhydride
2,2-Bis(4-hydroxyphenyl)propane, bis(phthalic anhydride)
4,4'-(4,4'-ISOPROPYLIDENEDIPHENOXY)BIS(PHTHALIC ANHYDRIDE)
Bisphenol A bis(phthalic anhydride)</v>
          </cell>
          <cell r="J2375"/>
          <cell r="K2375"/>
          <cell r="L2375"/>
          <cell r="M2375"/>
          <cell r="N2375"/>
          <cell r="O2375"/>
          <cell r="P2375"/>
          <cell r="Q2375"/>
          <cell r="R2375"/>
          <cell r="S2375"/>
          <cell r="T2375"/>
          <cell r="U2375"/>
          <cell r="V2375"/>
          <cell r="W2375"/>
          <cell r="X2375" t="str">
            <v>C31H20O8</v>
          </cell>
        </row>
        <row r="2376">
          <cell r="B2376" t="str">
            <v>3813-52-3</v>
          </cell>
          <cell r="C2376" t="str">
            <v>3813-52-3</v>
          </cell>
          <cell r="D2376"/>
          <cell r="E2376"/>
          <cell r="F2376"/>
          <cell r="G2376"/>
          <cell r="H2376" t="str">
            <v>Endomethylenetetrahydrophthalic acid</v>
          </cell>
          <cell r="I2376" t="str">
            <v>Endomethylenetetrahydrophthalic acid
Bicyclo[2.2.1]hept-5-ene-2,3-dicarboxylic acid</v>
          </cell>
          <cell r="J2376"/>
          <cell r="K2376"/>
          <cell r="L2376"/>
          <cell r="M2376"/>
          <cell r="N2376"/>
          <cell r="O2376"/>
          <cell r="P2376"/>
          <cell r="Q2376"/>
          <cell r="R2376"/>
          <cell r="S2376"/>
          <cell r="T2376"/>
          <cell r="U2376"/>
          <cell r="V2376"/>
          <cell r="W2376"/>
          <cell r="X2376" t="str">
            <v>C9H10O4</v>
          </cell>
        </row>
        <row r="2377">
          <cell r="B2377" t="str">
            <v>3825-26-1</v>
          </cell>
          <cell r="C2377" t="str">
            <v>3825-26-1</v>
          </cell>
          <cell r="D2377"/>
          <cell r="E2377"/>
          <cell r="F2377"/>
          <cell r="G2377"/>
          <cell r="H2377" t="str">
            <v>Perfluorooctanoic acid, ammonium salt</v>
          </cell>
          <cell r="I2377" t="str">
            <v>Ammonium pentadecafluorooctanoate
APFO</v>
          </cell>
          <cell r="J2377"/>
          <cell r="K2377"/>
          <cell r="L2377"/>
          <cell r="M2377"/>
          <cell r="N2377"/>
          <cell r="O2377"/>
          <cell r="P2377"/>
          <cell r="Q2377"/>
          <cell r="R2377"/>
          <cell r="S2377"/>
          <cell r="T2377"/>
          <cell r="U2377"/>
          <cell r="V2377"/>
          <cell r="W2377"/>
          <cell r="X2377" t="str">
            <v>C8H4F15NO2</v>
          </cell>
        </row>
        <row r="2378">
          <cell r="B2378" t="str">
            <v>383-29-9</v>
          </cell>
          <cell r="C2378" t="str">
            <v>383-29-9</v>
          </cell>
          <cell r="D2378"/>
          <cell r="E2378">
            <v>0</v>
          </cell>
          <cell r="F2378"/>
          <cell r="G2378"/>
          <cell r="H2378" t="str">
            <v>4,4'-Difluorodiphenyl sulphone</v>
          </cell>
          <cell r="I2378"/>
          <cell r="J2378"/>
          <cell r="K2378"/>
          <cell r="L2378"/>
          <cell r="M2378"/>
          <cell r="N2378"/>
          <cell r="O2378"/>
          <cell r="P2378"/>
          <cell r="Q2378"/>
          <cell r="R2378"/>
          <cell r="S2378"/>
          <cell r="T2378"/>
          <cell r="U2378"/>
          <cell r="V2378"/>
          <cell r="W2378"/>
          <cell r="X2378" t="str">
            <v>C12H8F2O2S</v>
          </cell>
        </row>
        <row r="2379">
          <cell r="B2379" t="str">
            <v>3844-45-9</v>
          </cell>
          <cell r="C2379" t="str">
            <v>3844-45-9</v>
          </cell>
          <cell r="D2379"/>
          <cell r="E2379"/>
          <cell r="F2379"/>
          <cell r="G2379"/>
          <cell r="H2379" t="str">
            <v>Food Blue 2</v>
          </cell>
          <cell r="I2379"/>
          <cell r="J2379"/>
          <cell r="K2379"/>
          <cell r="L2379"/>
          <cell r="M2379"/>
          <cell r="N2379"/>
          <cell r="O2379"/>
          <cell r="P2379"/>
          <cell r="Q2379"/>
          <cell r="R2379"/>
          <cell r="S2379"/>
          <cell r="T2379"/>
          <cell r="U2379"/>
          <cell r="V2379"/>
          <cell r="W2379"/>
          <cell r="X2379" t="str">
            <v>C37H34N2Na2O9S3</v>
          </cell>
        </row>
        <row r="2380">
          <cell r="B2380" t="str">
            <v>3845-76-9</v>
          </cell>
          <cell r="C2380" t="str">
            <v>3845-76-9</v>
          </cell>
          <cell r="D2380"/>
          <cell r="E2380">
            <v>0</v>
          </cell>
          <cell r="F2380"/>
          <cell r="G2380"/>
          <cell r="H2380" t="str">
            <v>2-Propenamide, N-[3-(dimethylamino)propyl]-</v>
          </cell>
          <cell r="I2380" t="str">
            <v>N, N-dimethylamino propylacrilamide
2-Propenamide, N-[3-(dimethylamino)propyl]-</v>
          </cell>
          <cell r="J2380"/>
          <cell r="K2380"/>
          <cell r="L2380"/>
          <cell r="M2380"/>
          <cell r="N2380"/>
          <cell r="O2380"/>
          <cell r="P2380"/>
          <cell r="Q2380"/>
          <cell r="R2380"/>
          <cell r="S2380"/>
          <cell r="T2380"/>
          <cell r="U2380"/>
          <cell r="V2380"/>
          <cell r="W2380"/>
          <cell r="X2380" t="str">
            <v>C8H16N2O</v>
          </cell>
        </row>
        <row r="2381">
          <cell r="B2381" t="str">
            <v>3846-71-7</v>
          </cell>
          <cell r="C2381" t="str">
            <v>3846-71-7</v>
          </cell>
          <cell r="D2381"/>
          <cell r="E2381"/>
          <cell r="F2381"/>
          <cell r="G2381"/>
          <cell r="H2381" t="str">
            <v>Phenol, 2-(2H-benzotriazol-2-yl)-4,6-di-tert-butyl-
2-(2-Hydroxy-3,5-di-tert-butylphenyl)-2H-benzotriazole</v>
          </cell>
          <cell r="I2381" t="str">
            <v>Tinuvin 320
2-(2H-benzotriazol-2-yl)-4,6-di-tert-butylphenol
2-(3,5-Di-tert-butyl-2-hydroxyphenyl)-2H-benzotriazole</v>
          </cell>
          <cell r="J2381"/>
          <cell r="K2381"/>
          <cell r="L2381"/>
          <cell r="M2381"/>
          <cell r="N2381"/>
          <cell r="O2381"/>
          <cell r="P2381"/>
          <cell r="Q2381"/>
          <cell r="R2381"/>
          <cell r="S2381"/>
          <cell r="T2381"/>
          <cell r="U2381"/>
          <cell r="V2381"/>
          <cell r="W2381"/>
          <cell r="X2381" t="str">
            <v>C20H25N3O</v>
          </cell>
        </row>
        <row r="2382">
          <cell r="B2382" t="str">
            <v>38613-77-3</v>
          </cell>
          <cell r="C2382" t="str">
            <v>38613-77-3</v>
          </cell>
          <cell r="D2382"/>
          <cell r="E2382"/>
          <cell r="F2382"/>
          <cell r="G2382"/>
          <cell r="H2382" t="str">
            <v>Tetrakis(2,4-di-tert-butyl-phenyl)-4,4'-biphenylylene diphosphonite</v>
          </cell>
          <cell r="I2382" t="str">
            <v xml:space="preserve">4,4′-biphenylene-bis[0,0-bis(2,4-di-tert-butylphenyl) phosphonite
Irgafos PEPQ
</v>
          </cell>
          <cell r="J2382"/>
          <cell r="K2382"/>
          <cell r="L2382"/>
          <cell r="M2382"/>
          <cell r="N2382"/>
          <cell r="O2382"/>
          <cell r="P2382"/>
          <cell r="Q2382"/>
          <cell r="R2382"/>
          <cell r="S2382"/>
          <cell r="T2382"/>
          <cell r="U2382"/>
          <cell r="V2382"/>
          <cell r="W2382"/>
          <cell r="X2382" t="str">
            <v>C68H92O4P2</v>
          </cell>
        </row>
        <row r="2383">
          <cell r="B2383" t="str">
            <v>38621-44-2</v>
          </cell>
          <cell r="C2383" t="str">
            <v>38621-44-2</v>
          </cell>
          <cell r="D2383"/>
          <cell r="E2383"/>
          <cell r="F2383"/>
          <cell r="G2383"/>
          <cell r="H2383" t="str">
            <v>BUTYL OLEATE SULFATE</v>
          </cell>
          <cell r="I2383" t="str">
            <v>BUTYL OLEATE SULFATE</v>
          </cell>
          <cell r="J2383"/>
          <cell r="K2383"/>
          <cell r="L2383"/>
          <cell r="M2383"/>
          <cell r="N2383"/>
          <cell r="O2383"/>
          <cell r="P2383"/>
          <cell r="Q2383"/>
          <cell r="R2383"/>
          <cell r="S2383"/>
          <cell r="T2383"/>
          <cell r="U2383"/>
          <cell r="V2383"/>
          <cell r="W2383"/>
          <cell r="X2383" t="str">
            <v>C22H42O6S</v>
          </cell>
        </row>
        <row r="2384">
          <cell r="B2384" t="str">
            <v>38661-72-2</v>
          </cell>
          <cell r="C2384" t="str">
            <v>38661-72-2</v>
          </cell>
          <cell r="D2384"/>
          <cell r="E2384"/>
          <cell r="F2384"/>
          <cell r="G2384"/>
          <cell r="H2384" t="str">
            <v>Cyclohexane, 1,3-bis(isocyanatomethyl)</v>
          </cell>
          <cell r="I2384" t="str">
            <v>1,3-bis(isocyanatomethyl)cyclohexane</v>
          </cell>
          <cell r="J2384"/>
          <cell r="K2384"/>
          <cell r="L2384"/>
          <cell r="M2384"/>
          <cell r="N2384"/>
          <cell r="O2384"/>
          <cell r="P2384"/>
          <cell r="Q2384"/>
          <cell r="R2384"/>
          <cell r="S2384"/>
          <cell r="T2384"/>
          <cell r="U2384"/>
          <cell r="V2384"/>
          <cell r="W2384"/>
          <cell r="X2384" t="str">
            <v>C10H14N2O2</v>
          </cell>
        </row>
        <row r="2385">
          <cell r="B2385" t="str">
            <v>38668-46-1</v>
          </cell>
          <cell r="C2385" t="str">
            <v>38668-46-1</v>
          </cell>
          <cell r="D2385"/>
          <cell r="E2385">
            <v>0</v>
          </cell>
          <cell r="F2385"/>
          <cell r="G2385"/>
          <cell r="H2385" t="str">
            <v>1,3,5-Triazine-2,4-diamine *6-[2-(2-methyl-1H-imidazol-1-yl)ethyl]-</v>
          </cell>
          <cell r="I2385"/>
          <cell r="J2385"/>
          <cell r="K2385" t="str">
            <v>Swiss ordinance</v>
          </cell>
          <cell r="L2385"/>
          <cell r="M2385"/>
          <cell r="N2385"/>
          <cell r="O2385"/>
          <cell r="P2385"/>
          <cell r="Q2385"/>
          <cell r="R2385"/>
          <cell r="S2385"/>
          <cell r="T2385"/>
          <cell r="U2385"/>
          <cell r="V2385"/>
          <cell r="W2385"/>
          <cell r="X2385" t="str">
            <v>C9H13N7</v>
          </cell>
        </row>
        <row r="2386">
          <cell r="B2386" t="str">
            <v>38668-48-3</v>
          </cell>
          <cell r="C2386" t="str">
            <v>38668-48-3</v>
          </cell>
          <cell r="D2386"/>
          <cell r="E2386">
            <v>0</v>
          </cell>
          <cell r="F2386"/>
          <cell r="G2386"/>
          <cell r="H2386" t="str">
            <v>2-Propanol, 1,1'-[(4-methylphenyl)imino]bis-</v>
          </cell>
          <cell r="I2386"/>
          <cell r="J2386"/>
          <cell r="K2386" t="str">
            <v>Swiss ordinance</v>
          </cell>
          <cell r="L2386"/>
          <cell r="M2386"/>
          <cell r="N2386"/>
          <cell r="O2386"/>
          <cell r="P2386"/>
          <cell r="Q2386"/>
          <cell r="R2386"/>
          <cell r="S2386"/>
          <cell r="T2386"/>
          <cell r="U2386"/>
          <cell r="V2386"/>
          <cell r="W2386"/>
          <cell r="X2386" t="str">
            <v>C13H21NO2</v>
          </cell>
        </row>
        <row r="2387">
          <cell r="B2387" t="str">
            <v>3871-99-6</v>
          </cell>
          <cell r="C2387" t="e">
            <v>#N/A</v>
          </cell>
          <cell r="D2387"/>
          <cell r="E2387"/>
          <cell r="F2387"/>
          <cell r="G2387"/>
          <cell r="H2387" t="str">
            <v>Perfluorohexanesulfonic acid, potassium salt</v>
          </cell>
          <cell r="I2387"/>
          <cell r="J2387" t="str">
            <v>PFHxS</v>
          </cell>
          <cell r="K2387" t="str">
            <v>Perfluorinated Hydrocarbons</v>
          </cell>
          <cell r="L2387"/>
          <cell r="M2387"/>
          <cell r="N2387"/>
          <cell r="O2387"/>
          <cell r="P2387"/>
          <cell r="Q2387"/>
          <cell r="R2387"/>
          <cell r="S2387"/>
          <cell r="T2387" t="str">
            <v>x</v>
          </cell>
          <cell r="U2387" t="str">
            <v>std from Vittel</v>
          </cell>
          <cell r="V2387"/>
          <cell r="W2387"/>
          <cell r="X2387" t="str">
            <v>C6F13HO3S</v>
          </cell>
        </row>
        <row r="2388">
          <cell r="B2388" t="str">
            <v>38720-66-0</v>
          </cell>
          <cell r="C2388" t="e">
            <v>#N/A</v>
          </cell>
          <cell r="D2388"/>
          <cell r="E2388"/>
          <cell r="F2388"/>
          <cell r="G2388"/>
          <cell r="H2388" t="str">
            <v>Pigment Red 209</v>
          </cell>
          <cell r="I2388"/>
          <cell r="J2388"/>
          <cell r="K2388"/>
          <cell r="L2388"/>
          <cell r="M2388"/>
          <cell r="N2388"/>
          <cell r="O2388"/>
          <cell r="P2388"/>
          <cell r="Q2388"/>
          <cell r="R2388"/>
          <cell r="S2388"/>
          <cell r="T2388"/>
          <cell r="U2388"/>
          <cell r="V2388"/>
          <cell r="W2388"/>
          <cell r="X2388" t="str">
            <v>C20H10Cl2N2O2</v>
          </cell>
        </row>
        <row r="2389">
          <cell r="B2389" t="str">
            <v>38775-37-0</v>
          </cell>
          <cell r="C2389" t="str">
            <v>38775-37-0</v>
          </cell>
          <cell r="D2389"/>
          <cell r="E2389"/>
          <cell r="F2389"/>
          <cell r="G2389"/>
          <cell r="H2389" t="str">
            <v>Hexamethylenediamine azelate</v>
          </cell>
          <cell r="I2389"/>
          <cell r="J2389"/>
          <cell r="K2389"/>
          <cell r="L2389"/>
          <cell r="M2389"/>
          <cell r="N2389"/>
          <cell r="O2389"/>
          <cell r="P2389"/>
          <cell r="Q2389"/>
          <cell r="R2389"/>
          <cell r="S2389"/>
          <cell r="T2389"/>
          <cell r="U2389"/>
          <cell r="V2389"/>
          <cell r="W2389"/>
          <cell r="X2389" t="str">
            <v>C15H32N2O4</v>
          </cell>
        </row>
        <row r="2390">
          <cell r="B2390" t="str">
            <v>38820-59-6</v>
          </cell>
          <cell r="C2390" t="str">
            <v>38820-59-6</v>
          </cell>
          <cell r="D2390"/>
          <cell r="E2390"/>
          <cell r="F2390"/>
          <cell r="G2390"/>
          <cell r="H2390" t="str">
            <v>Phosphonic acid, [1,6-hexanediylbis[nitrilobis(methylene)]]tetrakis-, potassium salt</v>
          </cell>
          <cell r="I2390" t="str">
            <v>Hexamethylenediamine tetra(methylenephosphonic acid), potassium salt</v>
          </cell>
          <cell r="J2390"/>
          <cell r="K2390"/>
          <cell r="L2390"/>
          <cell r="M2390"/>
          <cell r="N2390"/>
          <cell r="O2390"/>
          <cell r="P2390"/>
          <cell r="Q2390"/>
          <cell r="R2390"/>
          <cell r="S2390"/>
          <cell r="T2390"/>
          <cell r="U2390"/>
          <cell r="V2390"/>
          <cell r="W2390"/>
          <cell r="X2390" t="str">
            <v>C10H28KN2O12P4</v>
          </cell>
        </row>
        <row r="2391">
          <cell r="B2391" t="str">
            <v>3886-69-9</v>
          </cell>
          <cell r="C2391" t="str">
            <v>3886-69-9</v>
          </cell>
          <cell r="D2391"/>
          <cell r="E2391"/>
          <cell r="F2391"/>
          <cell r="G2391"/>
          <cell r="H2391" t="str">
            <v>Benzenemethanamine, .alpha.-methyl-, (R)-</v>
          </cell>
          <cell r="I2391"/>
          <cell r="J2391"/>
          <cell r="K2391" t="str">
            <v>Swiss ordinance</v>
          </cell>
          <cell r="L2391"/>
          <cell r="M2391"/>
          <cell r="N2391"/>
          <cell r="O2391"/>
          <cell r="P2391"/>
          <cell r="Q2391"/>
          <cell r="R2391"/>
          <cell r="S2391"/>
          <cell r="T2391"/>
          <cell r="U2391"/>
          <cell r="V2391"/>
          <cell r="W2391"/>
          <cell r="X2391" t="str">
            <v>C8H11N</v>
          </cell>
        </row>
        <row r="2392">
          <cell r="B2392" t="str">
            <v>3886-70-2</v>
          </cell>
          <cell r="C2392" t="str">
            <v>3886-70-2</v>
          </cell>
          <cell r="D2392"/>
          <cell r="E2392">
            <v>0</v>
          </cell>
          <cell r="F2392"/>
          <cell r="G2392"/>
          <cell r="H2392" t="str">
            <v>1-Naphthalenemethanamine, .alpha.-methyl-, (R)-</v>
          </cell>
          <cell r="I2392"/>
          <cell r="J2392"/>
          <cell r="K2392" t="str">
            <v>Swiss ordinance</v>
          </cell>
          <cell r="L2392"/>
          <cell r="M2392"/>
          <cell r="N2392"/>
          <cell r="O2392"/>
          <cell r="P2392"/>
          <cell r="Q2392"/>
          <cell r="R2392"/>
          <cell r="S2392"/>
          <cell r="T2392"/>
          <cell r="U2392"/>
          <cell r="V2392"/>
          <cell r="W2392"/>
          <cell r="X2392" t="str">
            <v>C12H13N</v>
          </cell>
        </row>
        <row r="2393">
          <cell r="B2393" t="str">
            <v>3891-33-6</v>
          </cell>
          <cell r="C2393" t="str">
            <v>3891-33-6</v>
          </cell>
          <cell r="D2393"/>
          <cell r="E2393"/>
          <cell r="F2393"/>
          <cell r="G2393"/>
          <cell r="H2393" t="str">
            <v>Butane, 1,4-bis(vinyloxy)-</v>
          </cell>
          <cell r="I2393"/>
          <cell r="J2393"/>
          <cell r="K2393" t="str">
            <v>Swiss ordinance</v>
          </cell>
          <cell r="L2393"/>
          <cell r="M2393"/>
          <cell r="N2393"/>
          <cell r="O2393"/>
          <cell r="P2393"/>
          <cell r="Q2393"/>
          <cell r="R2393"/>
          <cell r="S2393"/>
          <cell r="T2393"/>
          <cell r="U2393"/>
          <cell r="V2393"/>
          <cell r="W2393"/>
          <cell r="X2393" t="str">
            <v>C8H14O2</v>
          </cell>
        </row>
        <row r="2394">
          <cell r="B2394" t="str">
            <v>3896-11-5</v>
          </cell>
          <cell r="C2394" t="str">
            <v>3896-11-5</v>
          </cell>
          <cell r="D2394"/>
          <cell r="E2394">
            <v>0</v>
          </cell>
          <cell r="F2394"/>
          <cell r="G2394"/>
          <cell r="H2394" t="str">
            <v>2-(2'-Hydroxy-3'-tert-butyl-5'-methylphenyl)-5-chlorobenzotriazole</v>
          </cell>
          <cell r="I2394" t="str">
            <v>2-(3'-TERT-BUTYL-2'-HYDROXY-5'-METHYL-PHENYL)-5-CHLOROBENZOTRIAZOLE
Tinuvin 326
Bumetrizole</v>
          </cell>
          <cell r="J2394"/>
          <cell r="K2394"/>
          <cell r="L2394"/>
          <cell r="M2394"/>
          <cell r="N2394"/>
          <cell r="O2394"/>
          <cell r="P2394"/>
          <cell r="Q2394"/>
          <cell r="R2394"/>
          <cell r="S2394"/>
          <cell r="T2394"/>
          <cell r="U2394"/>
          <cell r="V2394"/>
          <cell r="W2394"/>
          <cell r="X2394" t="str">
            <v>C17H18ClN3O</v>
          </cell>
        </row>
        <row r="2395">
          <cell r="B2395" t="str">
            <v>3901-77-7</v>
          </cell>
          <cell r="C2395" t="str">
            <v>3901-77-7</v>
          </cell>
          <cell r="D2395"/>
          <cell r="E2395"/>
          <cell r="F2395"/>
          <cell r="G2395"/>
          <cell r="H2395" t="str">
            <v>Cyclotrisiloxane, 2,4,6-triethenyl-2,4,6-trimethyl-</v>
          </cell>
          <cell r="I2395" t="str">
            <v>2,4,6-Trimethyl-2,4,6-trivinylcyclotrisiloxane</v>
          </cell>
          <cell r="J2395"/>
          <cell r="K2395"/>
          <cell r="L2395"/>
          <cell r="M2395"/>
          <cell r="N2395"/>
          <cell r="O2395"/>
          <cell r="P2395"/>
          <cell r="Q2395"/>
          <cell r="R2395"/>
          <cell r="S2395"/>
          <cell r="T2395"/>
          <cell r="U2395"/>
          <cell r="V2395"/>
          <cell r="W2395"/>
          <cell r="X2395" t="str">
            <v>C9H18O3Si3</v>
          </cell>
        </row>
        <row r="2396">
          <cell r="B2396" t="str">
            <v>3905-19-9</v>
          </cell>
          <cell r="C2396" t="str">
            <v>3905-19-9</v>
          </cell>
          <cell r="D2396"/>
          <cell r="E2396"/>
          <cell r="F2396"/>
          <cell r="G2396"/>
          <cell r="H2396" t="str">
            <v>Pigment Red 166
C.I. Pigment Red 166</v>
          </cell>
          <cell r="I2396"/>
          <cell r="J2396"/>
          <cell r="K2396"/>
          <cell r="L2396"/>
          <cell r="M2396"/>
          <cell r="N2396"/>
          <cell r="O2396"/>
          <cell r="P2396"/>
          <cell r="Q2396"/>
          <cell r="R2396"/>
          <cell r="S2396"/>
          <cell r="T2396"/>
          <cell r="U2396"/>
          <cell r="V2396"/>
          <cell r="W2396"/>
          <cell r="X2396" t="str">
            <v>C40H24Cl4N6O4</v>
          </cell>
        </row>
        <row r="2397">
          <cell r="B2397" t="str">
            <v>3910-35-8</v>
          </cell>
          <cell r="C2397" t="str">
            <v>3910-35-8</v>
          </cell>
          <cell r="D2397"/>
          <cell r="E2397"/>
          <cell r="F2397"/>
          <cell r="G2397"/>
          <cell r="H2397" t="str">
            <v>Indan, 1,1,3-trimethyl-3-phenyl-
1,3,3-Trimethyl 1-phenyl indane</v>
          </cell>
          <cell r="I2397" t="str">
            <v xml:space="preserve"> (m/z: 91, 128, 143, 221, 236)</v>
          </cell>
          <cell r="J2397"/>
          <cell r="K2397"/>
          <cell r="L2397"/>
          <cell r="M2397"/>
          <cell r="N2397"/>
          <cell r="O2397"/>
          <cell r="P2397"/>
          <cell r="Q2397"/>
          <cell r="R2397"/>
          <cell r="S2397"/>
          <cell r="T2397"/>
          <cell r="U2397"/>
          <cell r="V2397"/>
          <cell r="W2397"/>
          <cell r="X2397" t="str">
            <v>C18H20</v>
          </cell>
        </row>
        <row r="2398">
          <cell r="B2398" t="str">
            <v>39108-47-9</v>
          </cell>
          <cell r="C2398" t="str">
            <v>39108-47-9</v>
          </cell>
          <cell r="D2398"/>
          <cell r="E2398">
            <v>0</v>
          </cell>
          <cell r="F2398"/>
          <cell r="G2398"/>
          <cell r="H2398" t="str">
            <v>3-Pyridinecarbonitrile, 1-butyl-1,2-dihydro-6-hydroxy-4-methyl-2-oxo-</v>
          </cell>
          <cell r="I2398"/>
          <cell r="J2398"/>
          <cell r="K2398" t="str">
            <v>Swiss ordinance</v>
          </cell>
          <cell r="L2398"/>
          <cell r="M2398"/>
          <cell r="N2398"/>
          <cell r="O2398"/>
          <cell r="P2398"/>
          <cell r="Q2398"/>
          <cell r="R2398"/>
          <cell r="S2398"/>
          <cell r="T2398"/>
          <cell r="U2398"/>
          <cell r="V2398"/>
          <cell r="W2398"/>
          <cell r="X2398" t="str">
            <v>C11H14N2O2</v>
          </cell>
        </row>
        <row r="2399">
          <cell r="B2399" t="str">
            <v>3918-73-8</v>
          </cell>
          <cell r="C2399" t="str">
            <v>3918-73-8</v>
          </cell>
          <cell r="D2399"/>
          <cell r="E2399"/>
          <cell r="F2399"/>
          <cell r="G2399"/>
          <cell r="H2399" t="str">
            <v>Pyridinium, 1-(2-hydroxy-3-sulfopropyl)-, hydroxide, inner salt</v>
          </cell>
          <cell r="I2399"/>
          <cell r="J2399"/>
          <cell r="K2399" t="str">
            <v>Swiss ordinance</v>
          </cell>
          <cell r="L2399"/>
          <cell r="M2399"/>
          <cell r="N2399"/>
          <cell r="O2399"/>
          <cell r="P2399"/>
          <cell r="Q2399"/>
          <cell r="R2399"/>
          <cell r="S2399"/>
          <cell r="T2399"/>
          <cell r="U2399"/>
          <cell r="V2399"/>
          <cell r="W2399"/>
          <cell r="X2399" t="str">
            <v>C8H11NO4S</v>
          </cell>
        </row>
        <row r="2400">
          <cell r="B2400" t="str">
            <v>39322-78-6</v>
          </cell>
          <cell r="C2400" t="str">
            <v>39322-78-6</v>
          </cell>
          <cell r="D2400"/>
          <cell r="E2400"/>
          <cell r="F2400"/>
          <cell r="G2400"/>
          <cell r="H2400" t="str">
            <v>POTASSIUM LAURYL PHOSPHATE</v>
          </cell>
          <cell r="I2400" t="str">
            <v>POTASSIUM LAURYL PHOSPHATE</v>
          </cell>
          <cell r="J2400"/>
          <cell r="K2400"/>
          <cell r="L2400"/>
          <cell r="M2400"/>
          <cell r="N2400"/>
          <cell r="O2400"/>
          <cell r="P2400"/>
          <cell r="Q2400"/>
          <cell r="R2400"/>
          <cell r="S2400"/>
          <cell r="T2400"/>
          <cell r="U2400"/>
          <cell r="V2400"/>
          <cell r="W2400"/>
          <cell r="X2400" t="str">
            <v>C12H26KO4P</v>
          </cell>
        </row>
        <row r="2401">
          <cell r="B2401" t="str">
            <v>3944-36-3</v>
          </cell>
          <cell r="C2401" t="str">
            <v>3944-36-3</v>
          </cell>
          <cell r="D2401"/>
          <cell r="E2401">
            <v>0</v>
          </cell>
          <cell r="F2401"/>
          <cell r="G2401"/>
          <cell r="H2401" t="str">
            <v>2-Propanol, 1-(1-methylethoxy)-</v>
          </cell>
          <cell r="I2401"/>
          <cell r="J2401"/>
          <cell r="K2401" t="str">
            <v>Swiss ordinance</v>
          </cell>
          <cell r="L2401"/>
          <cell r="M2401"/>
          <cell r="N2401"/>
          <cell r="O2401"/>
          <cell r="P2401"/>
          <cell r="Q2401"/>
          <cell r="R2401"/>
          <cell r="S2401"/>
          <cell r="T2401"/>
          <cell r="U2401"/>
          <cell r="V2401"/>
          <cell r="W2401"/>
          <cell r="X2401" t="str">
            <v>C6H14O2</v>
          </cell>
        </row>
        <row r="2402">
          <cell r="B2402" t="str">
            <v>3944-37-4</v>
          </cell>
          <cell r="C2402" t="str">
            <v>3944-37-4</v>
          </cell>
          <cell r="D2402"/>
          <cell r="E2402">
            <v>0</v>
          </cell>
          <cell r="F2402"/>
          <cell r="G2402"/>
          <cell r="H2402" t="str">
            <v>2-Isopropoxy-1-propanol</v>
          </cell>
          <cell r="I2402"/>
          <cell r="J2402"/>
          <cell r="K2402"/>
          <cell r="L2402"/>
          <cell r="M2402"/>
          <cell r="N2402"/>
          <cell r="O2402"/>
          <cell r="P2402"/>
          <cell r="Q2402"/>
          <cell r="R2402"/>
          <cell r="S2402"/>
          <cell r="T2402"/>
          <cell r="U2402"/>
          <cell r="V2402"/>
          <cell r="W2402"/>
          <cell r="X2402" t="str">
            <v>C6H14O2</v>
          </cell>
        </row>
        <row r="2403">
          <cell r="B2403" t="str">
            <v>3944-72-7</v>
          </cell>
          <cell r="C2403" t="str">
            <v>3944-72-7</v>
          </cell>
          <cell r="D2403"/>
          <cell r="E2403">
            <v>0</v>
          </cell>
          <cell r="F2403"/>
          <cell r="G2403"/>
          <cell r="H2403" t="str">
            <v>1-OCTANESULFONIC ACID</v>
          </cell>
          <cell r="I2403"/>
          <cell r="J2403"/>
          <cell r="K2403"/>
          <cell r="L2403"/>
          <cell r="M2403"/>
          <cell r="N2403"/>
          <cell r="O2403"/>
          <cell r="P2403"/>
          <cell r="Q2403"/>
          <cell r="R2403"/>
          <cell r="S2403"/>
          <cell r="T2403"/>
          <cell r="U2403"/>
          <cell r="V2403"/>
          <cell r="W2403"/>
          <cell r="X2403" t="str">
            <v>C8H18O3S</v>
          </cell>
        </row>
        <row r="2404">
          <cell r="B2404" t="str">
            <v>39471-52-8</v>
          </cell>
          <cell r="C2404" t="str">
            <v>39471-52-8</v>
          </cell>
          <cell r="D2404"/>
          <cell r="E2404"/>
          <cell r="F2404"/>
          <cell r="G2404"/>
          <cell r="H2404" t="str">
            <v>Phosphoric acid, octadecyl esters</v>
          </cell>
          <cell r="I2404"/>
          <cell r="J2404"/>
          <cell r="K2404"/>
          <cell r="L2404"/>
          <cell r="M2404"/>
          <cell r="N2404"/>
          <cell r="O2404"/>
          <cell r="P2404"/>
          <cell r="Q2404"/>
          <cell r="R2404"/>
          <cell r="S2404"/>
          <cell r="T2404"/>
          <cell r="U2404"/>
          <cell r="V2404"/>
          <cell r="W2404"/>
          <cell r="X2404" t="str">
            <v>C18H39O4P</v>
          </cell>
        </row>
        <row r="2405">
          <cell r="B2405" t="str">
            <v>3965-55-7</v>
          </cell>
          <cell r="C2405" t="str">
            <v>3965-55-7</v>
          </cell>
          <cell r="D2405"/>
          <cell r="E2405">
            <v>0</v>
          </cell>
          <cell r="F2405"/>
          <cell r="G2405"/>
          <cell r="H2405" t="str">
            <v>5-Sulphoisophthalic acid, monosodium salt, dimethyl ester</v>
          </cell>
          <cell r="I2405" t="str">
            <v>SODIUM 1,3-DIMETHYL 5-SULFOISOPHTHALATE
5-sulphoisophthallic acid, monosodium salt, dimethyl ester
1,3-Benzenedicarboxylic acid, 5-sulfo-, 1,3-dimethyl ester sodium salt</v>
          </cell>
          <cell r="J2405"/>
          <cell r="K2405"/>
          <cell r="L2405"/>
          <cell r="M2405"/>
          <cell r="N2405"/>
          <cell r="O2405"/>
          <cell r="P2405"/>
          <cell r="Q2405"/>
          <cell r="R2405"/>
          <cell r="S2405"/>
          <cell r="T2405"/>
          <cell r="U2405"/>
          <cell r="V2405"/>
          <cell r="W2405"/>
          <cell r="X2405" t="str">
            <v>C10H9NaO7S</v>
          </cell>
        </row>
        <row r="2406">
          <cell r="B2406" t="str">
            <v>39670-09-2</v>
          </cell>
          <cell r="C2406" t="str">
            <v>39670-09-2</v>
          </cell>
          <cell r="D2406"/>
          <cell r="E2406"/>
          <cell r="F2406"/>
          <cell r="G2406"/>
          <cell r="H2406" t="str">
            <v>Methacrylic acid, ester with ethoxytriethyleneglycol</v>
          </cell>
          <cell r="I2406"/>
          <cell r="J2406"/>
          <cell r="K2406"/>
          <cell r="L2406"/>
          <cell r="M2406"/>
          <cell r="N2406"/>
          <cell r="O2406"/>
          <cell r="P2406"/>
          <cell r="Q2406"/>
          <cell r="R2406"/>
          <cell r="S2406"/>
          <cell r="T2406"/>
          <cell r="U2406"/>
          <cell r="V2406"/>
          <cell r="W2406"/>
          <cell r="X2406" t="str">
            <v>C12H22O5</v>
          </cell>
        </row>
        <row r="2407">
          <cell r="B2407" t="str">
            <v>3971-28-6</v>
          </cell>
          <cell r="C2407" t="str">
            <v>3971-28-6</v>
          </cell>
          <cell r="D2407"/>
          <cell r="E2407">
            <v>0</v>
          </cell>
          <cell r="F2407"/>
          <cell r="G2407"/>
          <cell r="H2407" t="str">
            <v>1,3-Cyclohexanedimethanol (cis + trans isomers)</v>
          </cell>
          <cell r="I2407" t="str">
            <v>1,3-Bis(hydroxymethyl)cyclohexane
1,3-CHDM</v>
          </cell>
          <cell r="J2407"/>
          <cell r="K2407"/>
          <cell r="L2407"/>
          <cell r="M2407"/>
          <cell r="N2407"/>
          <cell r="O2407"/>
          <cell r="P2407"/>
          <cell r="Q2407"/>
          <cell r="R2407"/>
          <cell r="S2407"/>
          <cell r="T2407"/>
          <cell r="U2407"/>
          <cell r="V2407"/>
          <cell r="W2407"/>
          <cell r="X2407" t="str">
            <v>C8H16O2</v>
          </cell>
        </row>
        <row r="2408">
          <cell r="B2408" t="str">
            <v>3973-18-0</v>
          </cell>
          <cell r="C2408" t="str">
            <v>3973-18-0</v>
          </cell>
          <cell r="D2408"/>
          <cell r="E2408"/>
          <cell r="F2408"/>
          <cell r="G2408"/>
          <cell r="H2408" t="str">
            <v>Ethanol, 2-(2-propynyloxy)-</v>
          </cell>
          <cell r="I2408"/>
          <cell r="J2408"/>
          <cell r="K2408" t="str">
            <v>Swiss ordinance</v>
          </cell>
          <cell r="L2408"/>
          <cell r="M2408"/>
          <cell r="N2408"/>
          <cell r="O2408"/>
          <cell r="P2408"/>
          <cell r="Q2408"/>
          <cell r="R2408"/>
          <cell r="S2408"/>
          <cell r="T2408"/>
          <cell r="U2408"/>
          <cell r="V2408"/>
          <cell r="W2408"/>
          <cell r="X2408" t="str">
            <v>C5H8O2</v>
          </cell>
        </row>
        <row r="2409">
          <cell r="B2409" t="str">
            <v>3977-29-5</v>
          </cell>
          <cell r="C2409" t="str">
            <v>3977-29-5</v>
          </cell>
          <cell r="D2409"/>
          <cell r="E2409">
            <v>0</v>
          </cell>
          <cell r="F2409"/>
          <cell r="G2409"/>
          <cell r="H2409" t="str">
            <v>4(1H)-Pyrimidinone, 2-amino-6-methyl-</v>
          </cell>
          <cell r="I2409"/>
          <cell r="J2409"/>
          <cell r="K2409" t="str">
            <v>Swiss ordinance</v>
          </cell>
          <cell r="L2409"/>
          <cell r="M2409"/>
          <cell r="N2409"/>
          <cell r="O2409"/>
          <cell r="P2409"/>
          <cell r="Q2409"/>
          <cell r="R2409"/>
          <cell r="S2409"/>
          <cell r="T2409"/>
          <cell r="U2409"/>
          <cell r="V2409"/>
          <cell r="W2409"/>
          <cell r="X2409" t="str">
            <v>C5H7N3O</v>
          </cell>
        </row>
        <row r="2410">
          <cell r="B2410" t="str">
            <v>39865-35-5</v>
          </cell>
          <cell r="C2410" t="str">
            <v>39865-35-5</v>
          </cell>
          <cell r="D2410"/>
          <cell r="E2410"/>
          <cell r="F2410"/>
          <cell r="G2410"/>
          <cell r="H2410" t="str">
            <v>Phosphorous acid, tris((3-ethyl-3-oxetanyl)- methyl) ester</v>
          </cell>
          <cell r="I2410"/>
          <cell r="J2410"/>
          <cell r="K2410"/>
          <cell r="L2410"/>
          <cell r="M2410"/>
          <cell r="N2410"/>
          <cell r="O2410"/>
          <cell r="P2410"/>
          <cell r="Q2410"/>
          <cell r="R2410"/>
          <cell r="S2410"/>
          <cell r="T2410"/>
          <cell r="U2410"/>
          <cell r="V2410"/>
          <cell r="W2410"/>
          <cell r="X2410" t="str">
            <v>C18H33O6P</v>
          </cell>
        </row>
        <row r="2411">
          <cell r="B2411" t="str">
            <v>4016-14-2</v>
          </cell>
          <cell r="C2411" t="str">
            <v>4016-14-2</v>
          </cell>
          <cell r="D2411"/>
          <cell r="E2411"/>
          <cell r="F2411"/>
          <cell r="G2411"/>
          <cell r="H2411" t="str">
            <v>Propane, 1,2-epoxy-3-isopropoxy-</v>
          </cell>
          <cell r="I2411"/>
          <cell r="J2411"/>
          <cell r="K2411" t="str">
            <v>Swiss ordinance</v>
          </cell>
          <cell r="L2411"/>
          <cell r="M2411"/>
          <cell r="N2411"/>
          <cell r="O2411"/>
          <cell r="P2411"/>
          <cell r="Q2411"/>
          <cell r="R2411"/>
          <cell r="S2411"/>
          <cell r="T2411"/>
          <cell r="U2411"/>
          <cell r="V2411"/>
          <cell r="W2411"/>
          <cell r="X2411" t="str">
            <v>C6H12O2</v>
          </cell>
        </row>
        <row r="2412">
          <cell r="B2412" t="str">
            <v>40220-08-4</v>
          </cell>
          <cell r="C2412" t="str">
            <v>40220-08-4</v>
          </cell>
          <cell r="D2412"/>
          <cell r="E2412"/>
          <cell r="F2412"/>
          <cell r="G2412"/>
          <cell r="H2412" t="str">
            <v>Tris(2-hydroxyethyl) isocyanurate triacrylate</v>
          </cell>
          <cell r="I2412"/>
          <cell r="J2412"/>
          <cell r="K2412"/>
          <cell r="L2412"/>
          <cell r="M2412"/>
          <cell r="N2412"/>
          <cell r="O2412"/>
          <cell r="P2412"/>
          <cell r="Q2412"/>
          <cell r="R2412"/>
          <cell r="S2412"/>
          <cell r="T2412"/>
          <cell r="U2412"/>
          <cell r="V2412"/>
          <cell r="W2412"/>
          <cell r="X2412" t="str">
            <v>C18H21N3O9</v>
          </cell>
        </row>
        <row r="2413">
          <cell r="B2413" t="str">
            <v>40292-82-8</v>
          </cell>
          <cell r="C2413" t="str">
            <v>40292-82-8</v>
          </cell>
          <cell r="D2413"/>
          <cell r="E2413"/>
          <cell r="F2413"/>
          <cell r="G2413"/>
          <cell r="H2413" t="str">
            <v>Neodecanoyl chloride</v>
          </cell>
          <cell r="I2413"/>
          <cell r="J2413"/>
          <cell r="K2413" t="str">
            <v>Swiss ordinance</v>
          </cell>
          <cell r="L2413"/>
          <cell r="M2413"/>
          <cell r="N2413"/>
          <cell r="O2413"/>
          <cell r="P2413"/>
          <cell r="Q2413"/>
          <cell r="R2413"/>
          <cell r="S2413"/>
          <cell r="T2413"/>
          <cell r="U2413"/>
          <cell r="V2413"/>
          <cell r="W2413"/>
          <cell r="X2413" t="str">
            <v>C10H19ClO</v>
          </cell>
        </row>
        <row r="2414">
          <cell r="B2414" t="str">
            <v>4035-89-6</v>
          </cell>
          <cell r="C2414" t="str">
            <v>4035-89-6</v>
          </cell>
          <cell r="D2414"/>
          <cell r="E2414"/>
          <cell r="F2414"/>
          <cell r="G2414"/>
          <cell r="H2414" t="str">
            <v>Isocyanic acid, triester with 1,3,5-tris(6-hydroxyhexyl)biuret</v>
          </cell>
          <cell r="I2414"/>
          <cell r="J2414"/>
          <cell r="K2414"/>
          <cell r="L2414"/>
          <cell r="M2414"/>
          <cell r="N2414"/>
          <cell r="O2414"/>
          <cell r="P2414"/>
          <cell r="Q2414"/>
          <cell r="R2414"/>
          <cell r="S2414"/>
          <cell r="T2414"/>
          <cell r="U2414"/>
          <cell r="V2414"/>
          <cell r="W2414"/>
          <cell r="X2414" t="str">
            <v>C23H38N6O5</v>
          </cell>
        </row>
        <row r="2415">
          <cell r="B2415" t="str">
            <v>40470-68-6</v>
          </cell>
          <cell r="C2415" t="str">
            <v>40470-68-6</v>
          </cell>
          <cell r="D2415"/>
          <cell r="E2415">
            <v>0</v>
          </cell>
          <cell r="F2415"/>
          <cell r="G2415"/>
          <cell r="H2415" t="str">
            <v>1,1'-Biphenyl, 4,4'-bis[2-(2-methoxyphenyl)ethenyl]-</v>
          </cell>
          <cell r="I2415"/>
          <cell r="J2415"/>
          <cell r="K2415"/>
          <cell r="L2415"/>
          <cell r="M2415"/>
          <cell r="N2415"/>
          <cell r="O2415"/>
          <cell r="P2415"/>
          <cell r="Q2415"/>
          <cell r="R2415"/>
          <cell r="S2415"/>
          <cell r="T2415"/>
          <cell r="U2415"/>
          <cell r="V2415"/>
          <cell r="W2415"/>
          <cell r="X2415" t="str">
            <v>C30H26O2</v>
          </cell>
        </row>
        <row r="2416">
          <cell r="B2416" t="str">
            <v>4051-63-2</v>
          </cell>
          <cell r="C2416" t="str">
            <v>4051-63-2</v>
          </cell>
          <cell r="D2416"/>
          <cell r="E2416"/>
          <cell r="F2416"/>
          <cell r="G2416"/>
          <cell r="H2416" t="str">
            <v>Pigment Red 177
4,4'-DIAMINO-(1,1'-BIANTHRACENE)-9,9'10,10'-TETRATRONE</v>
          </cell>
          <cell r="I2416" t="str">
            <v>4,4'-DIAMINO-(1,1'-BIANTHRACENE)-9,9'10,10'-TETRATRONE</v>
          </cell>
          <cell r="J2416"/>
          <cell r="K2416"/>
          <cell r="L2416"/>
          <cell r="M2416"/>
          <cell r="N2416"/>
          <cell r="O2416"/>
          <cell r="P2416"/>
          <cell r="Q2416"/>
          <cell r="R2416"/>
          <cell r="S2416"/>
          <cell r="T2416"/>
          <cell r="U2416"/>
          <cell r="V2416"/>
          <cell r="W2416"/>
          <cell r="X2416" t="str">
            <v>C28H16N2O4</v>
          </cell>
        </row>
        <row r="2417">
          <cell r="B2417" t="str">
            <v>40601-76-1</v>
          </cell>
          <cell r="C2417" t="str">
            <v>40601-76-1</v>
          </cell>
          <cell r="D2417"/>
          <cell r="E2417">
            <v>0</v>
          </cell>
          <cell r="F2417"/>
          <cell r="G2417"/>
          <cell r="H2417" t="str">
            <v>1,3,5-Tris(4-tert-butyl-3-hydroxy-2,6-dimethylbenzyl)-1,3,5-triazine-2,4,6(1H,3H,5H)-trione</v>
          </cell>
          <cell r="I2417" t="str">
            <v>1,3,5-TRIS(4-TERT-BUTYL-3-HYDROXY-2,6-DIMETHYLBENZYL)-1,3,5-TRIAZINE-2,4,6-(1H,3H,5H)-TRIONE</v>
          </cell>
          <cell r="J2417"/>
          <cell r="K2417"/>
          <cell r="L2417"/>
          <cell r="M2417"/>
          <cell r="N2417"/>
          <cell r="O2417"/>
          <cell r="P2417"/>
          <cell r="Q2417"/>
          <cell r="R2417"/>
          <cell r="S2417"/>
          <cell r="T2417"/>
          <cell r="U2417"/>
          <cell r="V2417"/>
          <cell r="W2417"/>
          <cell r="X2417" t="str">
            <v>C42H57N3O6</v>
          </cell>
        </row>
        <row r="2418">
          <cell r="B2418" t="str">
            <v>40618-18-6</v>
          </cell>
          <cell r="C2418" t="str">
            <v>40618-18-6</v>
          </cell>
          <cell r="D2418"/>
          <cell r="E2418">
            <v>0</v>
          </cell>
          <cell r="F2418"/>
          <cell r="G2418"/>
          <cell r="H2418" t="str">
            <v>2,3-Oxiranedicarboxylic acid, disodium salt</v>
          </cell>
          <cell r="I2418" t="str">
            <v>Disodium epoxysuccinate</v>
          </cell>
          <cell r="J2418"/>
          <cell r="K2418"/>
          <cell r="L2418"/>
          <cell r="M2418"/>
          <cell r="N2418"/>
          <cell r="O2418"/>
          <cell r="P2418"/>
          <cell r="Q2418"/>
          <cell r="R2418"/>
          <cell r="S2418"/>
          <cell r="T2418"/>
          <cell r="U2418"/>
          <cell r="V2418"/>
          <cell r="W2418"/>
          <cell r="X2418" t="str">
            <v>C4H2Na2O5</v>
          </cell>
        </row>
        <row r="2419">
          <cell r="B2419" t="str">
            <v>40618-31-3</v>
          </cell>
          <cell r="C2419" t="str">
            <v>40618-31-3</v>
          </cell>
          <cell r="D2419"/>
          <cell r="E2419"/>
          <cell r="F2419"/>
          <cell r="G2419"/>
          <cell r="H2419" t="str">
            <v>Pigment Red 214</v>
          </cell>
          <cell r="I2419"/>
          <cell r="J2419"/>
          <cell r="K2419"/>
          <cell r="L2419"/>
          <cell r="M2419"/>
          <cell r="N2419"/>
          <cell r="O2419"/>
          <cell r="P2419"/>
          <cell r="Q2419"/>
          <cell r="R2419"/>
          <cell r="S2419"/>
          <cell r="T2419"/>
          <cell r="U2419"/>
          <cell r="V2419"/>
          <cell r="W2419"/>
          <cell r="X2419" t="str">
            <v>C40H22Cl6N6O4</v>
          </cell>
        </row>
        <row r="2420">
          <cell r="B2420" t="str">
            <v>4065-45-6</v>
          </cell>
          <cell r="C2420" t="str">
            <v>4065-45-6</v>
          </cell>
          <cell r="D2420"/>
          <cell r="E2420"/>
          <cell r="F2420"/>
          <cell r="G2420"/>
          <cell r="H2420" t="str">
            <v>Benzenesulfonic acid, 5-benzoyl-4-hydroxy-2-methoxy-</v>
          </cell>
          <cell r="I2420"/>
          <cell r="J2420"/>
          <cell r="K2420"/>
          <cell r="L2420"/>
          <cell r="M2420"/>
          <cell r="N2420"/>
          <cell r="O2420"/>
          <cell r="P2420"/>
          <cell r="Q2420"/>
          <cell r="R2420"/>
          <cell r="S2420"/>
          <cell r="T2420"/>
          <cell r="U2420"/>
          <cell r="V2420"/>
          <cell r="W2420"/>
          <cell r="X2420" t="str">
            <v>C14H12O6S</v>
          </cell>
        </row>
        <row r="2421">
          <cell r="B2421" t="str">
            <v>4066-02-8</v>
          </cell>
          <cell r="C2421" t="str">
            <v>4066-02-8</v>
          </cell>
          <cell r="D2421"/>
          <cell r="E2421"/>
          <cell r="F2421"/>
          <cell r="G2421"/>
          <cell r="H2421" t="str">
            <v>Bis(2-hydroxy-3-cyclohexyl-5-methylphenyl) methane</v>
          </cell>
          <cell r="I2421" t="str">
            <v xml:space="preserve">2,2'-Methylenebis(4-methyl-6-cyclohexylphenol)
Antioxidant ZKF
p-Cresol, 2,2'-methylenebis(6-cyclohexyl-
Vulkanox ZKF
ZKF
</v>
          </cell>
          <cell r="J2421"/>
          <cell r="K2421"/>
          <cell r="L2421"/>
          <cell r="M2421"/>
          <cell r="N2421"/>
          <cell r="O2421"/>
          <cell r="P2421"/>
          <cell r="Q2421"/>
          <cell r="R2421"/>
          <cell r="S2421"/>
          <cell r="T2421"/>
          <cell r="U2421"/>
          <cell r="V2421"/>
          <cell r="W2421"/>
          <cell r="X2421" t="str">
            <v>C27H36O2</v>
          </cell>
        </row>
        <row r="2422">
          <cell r="B2422" t="str">
            <v>4067-16-7</v>
          </cell>
          <cell r="C2422" t="str">
            <v>4067-16-7</v>
          </cell>
          <cell r="D2422"/>
          <cell r="E2422"/>
          <cell r="F2422"/>
          <cell r="G2422"/>
          <cell r="H2422" t="str">
            <v>Pentaethylenehexamine</v>
          </cell>
          <cell r="I2422"/>
          <cell r="J2422"/>
          <cell r="K2422" t="str">
            <v>Swiss ordinance</v>
          </cell>
          <cell r="L2422"/>
          <cell r="M2422"/>
          <cell r="N2422"/>
          <cell r="O2422"/>
          <cell r="P2422"/>
          <cell r="Q2422"/>
          <cell r="R2422"/>
          <cell r="S2422"/>
          <cell r="T2422"/>
          <cell r="U2422"/>
          <cell r="V2422"/>
          <cell r="W2422"/>
          <cell r="X2422" t="str">
            <v>C10H28N6</v>
          </cell>
        </row>
        <row r="2423">
          <cell r="B2423" t="str">
            <v>40716-47-0</v>
          </cell>
          <cell r="C2423" t="str">
            <v>40716-47-0</v>
          </cell>
          <cell r="D2423"/>
          <cell r="E2423"/>
          <cell r="F2423"/>
          <cell r="G2423"/>
          <cell r="H2423" t="str">
            <v>Pigment Orange 61</v>
          </cell>
          <cell r="I2423"/>
          <cell r="J2423"/>
          <cell r="K2423"/>
          <cell r="L2423"/>
          <cell r="M2423"/>
          <cell r="N2423"/>
          <cell r="O2423"/>
          <cell r="P2423"/>
          <cell r="Q2423"/>
          <cell r="R2423"/>
          <cell r="S2423"/>
          <cell r="T2423"/>
          <cell r="U2423"/>
          <cell r="V2423"/>
          <cell r="W2423"/>
          <cell r="X2423" t="str">
            <v>C29H12Cl8N6O2</v>
          </cell>
        </row>
        <row r="2424">
          <cell r="B2424" t="str">
            <v>4074-90-2</v>
          </cell>
          <cell r="C2424" t="str">
            <v>4074-90-2</v>
          </cell>
          <cell r="D2424"/>
          <cell r="E2424"/>
          <cell r="F2424"/>
          <cell r="G2424"/>
          <cell r="H2424" t="str">
            <v>Adipic acid, divinyl ester</v>
          </cell>
          <cell r="I2424" t="str">
            <v>Adipic acid, divinyl ester
Hexanedioic acid, diethenyl ester</v>
          </cell>
          <cell r="J2424"/>
          <cell r="K2424"/>
          <cell r="L2424"/>
          <cell r="M2424"/>
          <cell r="N2424"/>
          <cell r="O2424"/>
          <cell r="P2424"/>
          <cell r="Q2424"/>
          <cell r="R2424"/>
          <cell r="S2424"/>
          <cell r="T2424"/>
          <cell r="U2424"/>
          <cell r="V2424"/>
          <cell r="W2424"/>
          <cell r="X2424" t="str">
            <v>C10H14O4</v>
          </cell>
        </row>
        <row r="2425">
          <cell r="B2425" t="str">
            <v>4078-19-7</v>
          </cell>
          <cell r="C2425" t="str">
            <v>4078-19-7</v>
          </cell>
          <cell r="D2425"/>
          <cell r="E2425">
            <v>0</v>
          </cell>
          <cell r="F2425"/>
          <cell r="G2425"/>
          <cell r="H2425" t="str">
            <v>1-Aziridinepropionitrile, .beta.-methyl-</v>
          </cell>
          <cell r="I2425"/>
          <cell r="J2425"/>
          <cell r="K2425" t="str">
            <v>Swiss ordinance</v>
          </cell>
          <cell r="L2425"/>
          <cell r="M2425"/>
          <cell r="N2425"/>
          <cell r="O2425"/>
          <cell r="P2425"/>
          <cell r="Q2425"/>
          <cell r="R2425"/>
          <cell r="S2425"/>
          <cell r="T2425"/>
          <cell r="U2425"/>
          <cell r="V2425"/>
          <cell r="W2425"/>
          <cell r="X2425" t="str">
            <v>C6H10N2</v>
          </cell>
        </row>
        <row r="2426">
          <cell r="B2426" t="str">
            <v>4079-68-9</v>
          </cell>
          <cell r="C2426" t="str">
            <v>4079-68-9</v>
          </cell>
          <cell r="D2426"/>
          <cell r="E2426">
            <v>0</v>
          </cell>
          <cell r="F2426"/>
          <cell r="G2426"/>
          <cell r="H2426" t="str">
            <v>2-Propynylamine, N,N-diethyl-</v>
          </cell>
          <cell r="I2426"/>
          <cell r="J2426"/>
          <cell r="K2426" t="str">
            <v>Swiss ordinance</v>
          </cell>
          <cell r="L2426"/>
          <cell r="M2426"/>
          <cell r="N2426"/>
          <cell r="O2426"/>
          <cell r="P2426"/>
          <cell r="Q2426"/>
          <cell r="R2426"/>
          <cell r="S2426"/>
          <cell r="T2426"/>
          <cell r="U2426"/>
          <cell r="V2426"/>
          <cell r="W2426"/>
          <cell r="X2426" t="str">
            <v>C7H13N</v>
          </cell>
        </row>
        <row r="2427">
          <cell r="B2427" t="str">
            <v>408-35-5</v>
          </cell>
          <cell r="C2427" t="str">
            <v>408-35-5</v>
          </cell>
          <cell r="D2427"/>
          <cell r="E2427"/>
          <cell r="F2427"/>
          <cell r="G2427"/>
          <cell r="H2427" t="str">
            <v>SODIUM PALMITATE</v>
          </cell>
          <cell r="I2427" t="str">
            <v>SODIUM PALMITATE</v>
          </cell>
          <cell r="J2427"/>
          <cell r="K2427"/>
          <cell r="L2427"/>
          <cell r="M2427"/>
          <cell r="N2427"/>
          <cell r="O2427"/>
          <cell r="P2427"/>
          <cell r="Q2427"/>
          <cell r="R2427"/>
          <cell r="S2427"/>
          <cell r="T2427"/>
          <cell r="U2427"/>
          <cell r="V2427"/>
          <cell r="W2427"/>
          <cell r="X2427" t="str">
            <v>C16H31NaO2</v>
          </cell>
        </row>
        <row r="2428">
          <cell r="B2428" t="str">
            <v>4083-64-1</v>
          </cell>
          <cell r="C2428" t="str">
            <v>4083-64-1</v>
          </cell>
          <cell r="D2428"/>
          <cell r="E2428"/>
          <cell r="F2428"/>
          <cell r="G2428"/>
          <cell r="H2428" t="str">
            <v>p-Toluenesulfonic acid, anhydride with isocyanic acid</v>
          </cell>
          <cell r="I2428"/>
          <cell r="J2428"/>
          <cell r="K2428" t="str">
            <v>Swiss ordinance</v>
          </cell>
          <cell r="L2428"/>
          <cell r="M2428"/>
          <cell r="N2428"/>
          <cell r="O2428"/>
          <cell r="P2428"/>
          <cell r="Q2428"/>
          <cell r="R2428"/>
          <cell r="S2428"/>
          <cell r="T2428"/>
          <cell r="U2428"/>
          <cell r="V2428"/>
          <cell r="W2428"/>
          <cell r="X2428" t="str">
            <v>C8H7NO3S</v>
          </cell>
        </row>
        <row r="2429">
          <cell r="B2429" t="str">
            <v>4089-53-6</v>
          </cell>
          <cell r="C2429" t="str">
            <v>4089-53-6</v>
          </cell>
          <cell r="D2429"/>
          <cell r="E2429"/>
          <cell r="F2429"/>
          <cell r="G2429"/>
          <cell r="H2429" t="str">
            <v>Phosphorous acid, tris(tridecyl) ester</v>
          </cell>
          <cell r="I2429" t="str">
            <v>Tris(tridecyl) phosphite
1-​Tridecanol, phosphite (3:1)
TTDP
Doverphos 49
Often mentioned with generic CAS 68610-62-8</v>
          </cell>
          <cell r="J2429"/>
          <cell r="K2429"/>
          <cell r="L2429"/>
          <cell r="M2429"/>
          <cell r="N2429"/>
          <cell r="O2429"/>
          <cell r="P2429"/>
          <cell r="Q2429"/>
          <cell r="R2429"/>
          <cell r="S2429"/>
          <cell r="T2429"/>
          <cell r="U2429"/>
          <cell r="V2429"/>
          <cell r="W2429"/>
          <cell r="X2429" t="str">
            <v>C39H81O3P</v>
          </cell>
        </row>
        <row r="2430">
          <cell r="B2430" t="str">
            <v>409-21-2</v>
          </cell>
          <cell r="C2430" t="str">
            <v>409-21-2</v>
          </cell>
          <cell r="D2430"/>
          <cell r="E2430">
            <v>0</v>
          </cell>
          <cell r="F2430"/>
          <cell r="G2430"/>
          <cell r="H2430" t="str">
            <v>Silicon carbide</v>
          </cell>
          <cell r="I2430"/>
          <cell r="J2430"/>
          <cell r="K2430"/>
          <cell r="L2430"/>
          <cell r="M2430"/>
          <cell r="N2430"/>
          <cell r="O2430"/>
          <cell r="P2430"/>
          <cell r="Q2430"/>
          <cell r="R2430"/>
          <cell r="S2430"/>
          <cell r="T2430"/>
          <cell r="U2430"/>
          <cell r="V2430"/>
          <cell r="W2430"/>
          <cell r="X2430" t="str">
            <v>CSi</v>
          </cell>
        </row>
        <row r="2431">
          <cell r="B2431" t="str">
            <v>4097-89-6</v>
          </cell>
          <cell r="C2431" t="str">
            <v>4097-89-6</v>
          </cell>
          <cell r="D2431"/>
          <cell r="E2431"/>
          <cell r="F2431"/>
          <cell r="G2431"/>
          <cell r="H2431" t="str">
            <v>Diethylenetriamine, 4-(2-aminoethyl)-</v>
          </cell>
          <cell r="I2431"/>
          <cell r="J2431"/>
          <cell r="K2431" t="str">
            <v>Swiss ordinance</v>
          </cell>
          <cell r="L2431"/>
          <cell r="M2431"/>
          <cell r="N2431"/>
          <cell r="O2431"/>
          <cell r="P2431"/>
          <cell r="Q2431"/>
          <cell r="R2431"/>
          <cell r="S2431"/>
          <cell r="T2431"/>
          <cell r="U2431"/>
          <cell r="V2431"/>
          <cell r="W2431"/>
          <cell r="X2431" t="str">
            <v>C6H18N4</v>
          </cell>
        </row>
        <row r="2432">
          <cell r="B2432" t="str">
            <v>4098-71-9</v>
          </cell>
          <cell r="C2432" t="str">
            <v>4098-71-9</v>
          </cell>
          <cell r="D2432"/>
          <cell r="E2432"/>
          <cell r="F2432"/>
          <cell r="G2432"/>
          <cell r="H2432" t="str">
            <v>Isophorone diisocyanate</v>
          </cell>
          <cell r="I2432" t="str">
            <v>3-ISOCYANATOMETHYL-3,5,5-TRIMETHYLCYCLOHEXYL ISOCYANATE
IPDI
Isophorone diisocyanate
Cyclohexane, 5-isocyanato-1-(isocyanatomethyl)-1,3,3-
1-Isocyanato-3-isocyanatomethyl-3,5,5-trimethylcyclohexane</v>
          </cell>
          <cell r="J2432"/>
          <cell r="K2432"/>
          <cell r="L2432"/>
          <cell r="M2432"/>
          <cell r="N2432"/>
          <cell r="O2432"/>
          <cell r="P2432"/>
          <cell r="Q2432"/>
          <cell r="R2432"/>
          <cell r="S2432"/>
          <cell r="T2432"/>
          <cell r="U2432"/>
          <cell r="V2432"/>
          <cell r="W2432"/>
          <cell r="X2432" t="str">
            <v>C12H18N2O2</v>
          </cell>
        </row>
        <row r="2433">
          <cell r="B2433" t="str">
            <v>4106-67-6</v>
          </cell>
          <cell r="C2433" t="str">
            <v>4106-67-6</v>
          </cell>
          <cell r="D2433"/>
          <cell r="E2433"/>
          <cell r="F2433"/>
          <cell r="G2433"/>
          <cell r="H2433" t="str">
            <v>Pigment Yellow 5
C.I. Pigment Yellow 5</v>
          </cell>
          <cell r="I2433"/>
          <cell r="J2433"/>
          <cell r="K2433"/>
          <cell r="L2433"/>
          <cell r="M2433"/>
          <cell r="N2433"/>
          <cell r="O2433"/>
          <cell r="P2433"/>
          <cell r="Q2433"/>
          <cell r="R2433"/>
          <cell r="S2433"/>
          <cell r="T2433"/>
          <cell r="U2433"/>
          <cell r="V2433"/>
          <cell r="W2433"/>
          <cell r="X2433" t="str">
            <v>C16H14N4O4</v>
          </cell>
        </row>
        <row r="2434">
          <cell r="B2434" t="str">
            <v>4118-16-5</v>
          </cell>
          <cell r="C2434" t="str">
            <v>4118-16-5</v>
          </cell>
          <cell r="D2434"/>
          <cell r="E2434">
            <v>0</v>
          </cell>
          <cell r="F2434"/>
          <cell r="G2434"/>
          <cell r="H2434" t="str">
            <v>1,1'-((6-PHENYL-1,3,5-TRIAZINE-2,4-DIYL)DIIMINO)BIS-9,10-ANTHRACENEDIONE</v>
          </cell>
          <cell r="I2434"/>
          <cell r="J2434"/>
          <cell r="K2434"/>
          <cell r="L2434"/>
          <cell r="M2434"/>
          <cell r="N2434"/>
          <cell r="O2434"/>
          <cell r="P2434"/>
          <cell r="Q2434"/>
          <cell r="R2434"/>
          <cell r="S2434"/>
          <cell r="T2434"/>
          <cell r="U2434"/>
          <cell r="V2434"/>
          <cell r="W2434"/>
          <cell r="X2434" t="str">
            <v>C37H21N5O4</v>
          </cell>
        </row>
        <row r="2435">
          <cell r="B2435" t="str">
            <v>41203-81-0</v>
          </cell>
          <cell r="C2435" t="str">
            <v>41203-81-0</v>
          </cell>
          <cell r="D2435"/>
          <cell r="E2435"/>
          <cell r="F2435"/>
          <cell r="G2435"/>
          <cell r="H2435" t="str">
            <v>Phosphonic acid, methyl-, (5-ethyl-2-methyl-1,3,2-dioxaphosphorinan-5-yl)methyl methylester, P-oxide</v>
          </cell>
          <cell r="I2435"/>
          <cell r="J2435"/>
          <cell r="K2435"/>
          <cell r="L2435"/>
          <cell r="M2435"/>
          <cell r="N2435"/>
          <cell r="O2435"/>
          <cell r="P2435"/>
          <cell r="Q2435"/>
          <cell r="R2435"/>
          <cell r="S2435"/>
          <cell r="T2435"/>
          <cell r="U2435"/>
          <cell r="V2435"/>
          <cell r="W2435"/>
          <cell r="X2435" t="str">
            <v>C9H20O6P2</v>
          </cell>
        </row>
        <row r="2436">
          <cell r="B2436" t="str">
            <v>4130-35-2</v>
          </cell>
          <cell r="C2436" t="str">
            <v>4130-35-2</v>
          </cell>
          <cell r="D2436"/>
          <cell r="E2436">
            <v>0</v>
          </cell>
          <cell r="F2436"/>
          <cell r="G2436"/>
          <cell r="H2436" t="str">
            <v>1,2,4-Benzenetricarboxylic acid, tris(decyl) ester</v>
          </cell>
          <cell r="I2436"/>
          <cell r="J2436"/>
          <cell r="K2436"/>
          <cell r="L2436"/>
          <cell r="M2436"/>
          <cell r="N2436"/>
          <cell r="O2436"/>
          <cell r="P2436"/>
          <cell r="Q2436"/>
          <cell r="R2436"/>
          <cell r="S2436"/>
          <cell r="T2436"/>
          <cell r="U2436"/>
          <cell r="V2436"/>
          <cell r="W2436"/>
          <cell r="X2436" t="str">
            <v>C39H66O6</v>
          </cell>
        </row>
        <row r="2437">
          <cell r="B2437" t="str">
            <v>4130-42-1</v>
          </cell>
          <cell r="C2437" t="str">
            <v>4130-42-1</v>
          </cell>
          <cell r="D2437"/>
          <cell r="E2437">
            <v>0</v>
          </cell>
          <cell r="F2437"/>
          <cell r="G2437"/>
          <cell r="H2437" t="str">
            <v>2,6-Di-tert-butyl-4-ethyl phenol</v>
          </cell>
          <cell r="I2437" t="str">
            <v>2,6-DI-TERT-BUTYL-4-ETHYLPHENOL</v>
          </cell>
          <cell r="J2437"/>
          <cell r="K2437"/>
          <cell r="L2437"/>
          <cell r="M2437"/>
          <cell r="N2437"/>
          <cell r="O2437"/>
          <cell r="P2437"/>
          <cell r="Q2437"/>
          <cell r="R2437"/>
          <cell r="S2437"/>
          <cell r="T2437"/>
          <cell r="U2437"/>
          <cell r="V2437"/>
          <cell r="W2437"/>
          <cell r="X2437" t="str">
            <v>C16H26O</v>
          </cell>
        </row>
        <row r="2438">
          <cell r="B2438" t="str">
            <v>41319-54-4</v>
          </cell>
          <cell r="C2438" t="str">
            <v>41319-54-4</v>
          </cell>
          <cell r="D2438"/>
          <cell r="E2438"/>
          <cell r="F2438"/>
          <cell r="G2438"/>
          <cell r="H2438" t="str">
            <v>N,N-dioctadecylcarbamoyl cloride</v>
          </cell>
          <cell r="I2438" t="str">
            <v>DISTEARYLCARBAMOYL CHLORIDE
carbamic chloride, dioctadecyl-</v>
          </cell>
          <cell r="J2438"/>
          <cell r="K2438"/>
          <cell r="L2438"/>
          <cell r="M2438"/>
          <cell r="N2438"/>
          <cell r="O2438"/>
          <cell r="P2438"/>
          <cell r="Q2438"/>
          <cell r="R2438"/>
          <cell r="S2438"/>
          <cell r="T2438"/>
          <cell r="U2438"/>
          <cell r="V2438"/>
          <cell r="W2438"/>
          <cell r="X2438" t="str">
            <v>C37H74ClNO</v>
          </cell>
        </row>
        <row r="2439">
          <cell r="B2439" t="str">
            <v>4132-10-9</v>
          </cell>
          <cell r="C2439" t="str">
            <v>4132-10-9</v>
          </cell>
          <cell r="D2439"/>
          <cell r="E2439"/>
          <cell r="F2439"/>
          <cell r="G2439"/>
          <cell r="H2439" t="str">
            <v>Citric acid, tricyclohexyl ester</v>
          </cell>
          <cell r="I2439" t="str">
            <v>1,2,3-Propanetricarboxylic acid, 2-hydroxy-, tricyclohexyl ester
Tricyclohexyl citrate</v>
          </cell>
          <cell r="J2439"/>
          <cell r="K2439"/>
          <cell r="L2439"/>
          <cell r="M2439"/>
          <cell r="N2439"/>
          <cell r="O2439"/>
          <cell r="P2439"/>
          <cell r="Q2439"/>
          <cell r="R2439"/>
          <cell r="S2439"/>
          <cell r="T2439"/>
          <cell r="U2439"/>
          <cell r="V2439"/>
          <cell r="W2439"/>
          <cell r="X2439" t="str">
            <v>C24H38O7</v>
          </cell>
        </row>
        <row r="2440">
          <cell r="B2440" t="str">
            <v>41484-35-9</v>
          </cell>
          <cell r="C2440" t="str">
            <v>41484-35-9</v>
          </cell>
          <cell r="D2440"/>
          <cell r="E2440"/>
          <cell r="F2440"/>
          <cell r="G2440"/>
          <cell r="H2440" t="str">
            <v>Thiodiethanol bis(3-(3,5-di-tert-butyl-4-hydroxy phenyl) propionate)</v>
          </cell>
          <cell r="I2440" t="str">
            <v>THIOETHYLENE GLYCOL BIS(3,5-DI-TERT-BUTYL-4-HYDROXYHYDROCINNAMATE)
Thiodiethylenebis(3,5-di-tert-butyl-4-hydroxyhydrocinnamate)
Thiodiethanol bis(3-(3,5-di-tert-butyl-4-hydroxy phenyl) propionate)</v>
          </cell>
          <cell r="J2440"/>
          <cell r="K2440"/>
          <cell r="L2440"/>
          <cell r="M2440"/>
          <cell r="N2440"/>
          <cell r="O2440"/>
          <cell r="P2440"/>
          <cell r="Q2440"/>
          <cell r="R2440"/>
          <cell r="S2440"/>
          <cell r="T2440"/>
          <cell r="U2440"/>
          <cell r="V2440"/>
          <cell r="W2440"/>
          <cell r="X2440" t="str">
            <v>C38H58O6S</v>
          </cell>
        </row>
        <row r="2441">
          <cell r="B2441" t="str">
            <v>4151-50-2</v>
          </cell>
          <cell r="C2441" t="str">
            <v>4151-50-2</v>
          </cell>
          <cell r="D2441"/>
          <cell r="E2441">
            <v>0</v>
          </cell>
          <cell r="F2441"/>
          <cell r="G2441"/>
          <cell r="H2441" t="str">
            <v>1-Octanesulfonamide,N-ethyl-1,1,2,2,3,3,4,4,5,5,6,6,7,7,8,8,8-heptadecafluoro-</v>
          </cell>
          <cell r="I2441"/>
          <cell r="J2441"/>
          <cell r="K2441"/>
          <cell r="L2441"/>
          <cell r="M2441"/>
          <cell r="N2441"/>
          <cell r="O2441"/>
          <cell r="P2441"/>
          <cell r="Q2441"/>
          <cell r="R2441"/>
          <cell r="S2441"/>
          <cell r="T2441"/>
          <cell r="U2441"/>
          <cell r="V2441"/>
          <cell r="W2441"/>
          <cell r="X2441" t="str">
            <v>C10H6F17NO2S</v>
          </cell>
        </row>
        <row r="2442">
          <cell r="B2442" t="str">
            <v>4151-51-3</v>
          </cell>
          <cell r="C2442" t="str">
            <v>4151-51-3</v>
          </cell>
          <cell r="D2442"/>
          <cell r="E2442"/>
          <cell r="F2442"/>
          <cell r="G2442"/>
          <cell r="H2442" t="str">
            <v>Phosphorothioic acid, tri(4-isocyanatophenyl) esters</v>
          </cell>
          <cell r="I2442" t="str">
            <v xml:space="preserve">Tris(4-isocyanatophenyl) thiophosphate </v>
          </cell>
          <cell r="J2442"/>
          <cell r="K2442"/>
          <cell r="L2442"/>
          <cell r="M2442"/>
          <cell r="N2442"/>
          <cell r="O2442"/>
          <cell r="P2442"/>
          <cell r="Q2442"/>
          <cell r="R2442"/>
          <cell r="S2442"/>
          <cell r="T2442"/>
          <cell r="U2442"/>
          <cell r="V2442"/>
          <cell r="W2442"/>
          <cell r="X2442" t="str">
            <v>C21H12N3O6PS</v>
          </cell>
        </row>
        <row r="2443">
          <cell r="B2443" t="str">
            <v>41556-26-7</v>
          </cell>
          <cell r="C2443" t="str">
            <v>41556-26-7</v>
          </cell>
          <cell r="D2443"/>
          <cell r="E2443"/>
          <cell r="F2443"/>
          <cell r="G2443"/>
          <cell r="H2443" t="str">
            <v>Bis(1,2,2,6,6-pentamethyl-4-piperidyl)sebacate</v>
          </cell>
          <cell r="I2443" t="str">
            <v>Decanedioic acid, bis(1,2,2,6,6-pentamethyl-4-piperidinyl) ester</v>
          </cell>
          <cell r="J2443"/>
          <cell r="K2443"/>
          <cell r="L2443"/>
          <cell r="M2443"/>
          <cell r="N2443"/>
          <cell r="O2443"/>
          <cell r="P2443"/>
          <cell r="Q2443"/>
          <cell r="R2443"/>
          <cell r="S2443"/>
          <cell r="T2443"/>
          <cell r="U2443"/>
          <cell r="V2443"/>
          <cell r="W2443"/>
          <cell r="X2443" t="str">
            <v>C30H56N2O4</v>
          </cell>
        </row>
        <row r="2444">
          <cell r="B2444" t="str">
            <v>41669-30-1</v>
          </cell>
          <cell r="C2444" t="str">
            <v>41669-30-1</v>
          </cell>
          <cell r="D2444"/>
          <cell r="E2444"/>
          <cell r="F2444"/>
          <cell r="G2444"/>
          <cell r="H2444" t="str">
            <v>Isooctadecanoic acid, isooctadecyl ester</v>
          </cell>
          <cell r="I2444"/>
          <cell r="J2444"/>
          <cell r="K2444"/>
          <cell r="L2444"/>
          <cell r="M2444"/>
          <cell r="N2444"/>
          <cell r="O2444"/>
          <cell r="P2444"/>
          <cell r="Q2444"/>
          <cell r="R2444"/>
          <cell r="S2444"/>
          <cell r="T2444"/>
          <cell r="U2444"/>
          <cell r="V2444"/>
          <cell r="W2444"/>
          <cell r="X2444" t="str">
            <v>C36H72O2</v>
          </cell>
        </row>
        <row r="2445">
          <cell r="B2445" t="str">
            <v>4169-04-4</v>
          </cell>
          <cell r="C2445" t="str">
            <v>4169-04-4</v>
          </cell>
          <cell r="D2445"/>
          <cell r="E2445">
            <v>0</v>
          </cell>
          <cell r="F2445"/>
          <cell r="G2445"/>
          <cell r="H2445" t="str">
            <v>1-Propanol, 2-phenoxy-</v>
          </cell>
          <cell r="I2445" t="str">
            <v>2-Phenoxypropanol
Propylene glycol phenyl ether</v>
          </cell>
          <cell r="J2445"/>
          <cell r="K2445"/>
          <cell r="L2445"/>
          <cell r="M2445"/>
          <cell r="N2445"/>
          <cell r="O2445"/>
          <cell r="P2445"/>
          <cell r="Q2445"/>
          <cell r="R2445"/>
          <cell r="S2445"/>
          <cell r="T2445"/>
          <cell r="U2445"/>
          <cell r="V2445"/>
          <cell r="W2445"/>
          <cell r="X2445" t="str">
            <v>C9H12O2</v>
          </cell>
        </row>
        <row r="2446">
          <cell r="B2446" t="str">
            <v>4170-30-3</v>
          </cell>
          <cell r="C2446" t="str">
            <v>4170-30-3</v>
          </cell>
          <cell r="D2446"/>
          <cell r="E2446">
            <v>0</v>
          </cell>
          <cell r="F2446"/>
          <cell r="G2446"/>
          <cell r="H2446" t="str">
            <v>2-Butenal</v>
          </cell>
          <cell r="I2446"/>
          <cell r="J2446"/>
          <cell r="K2446"/>
          <cell r="L2446"/>
          <cell r="M2446"/>
          <cell r="N2446"/>
          <cell r="O2446"/>
          <cell r="P2446"/>
          <cell r="Q2446"/>
          <cell r="R2446"/>
          <cell r="S2446"/>
          <cell r="T2446"/>
          <cell r="U2446"/>
          <cell r="V2446"/>
          <cell r="W2446"/>
          <cell r="X2446" t="str">
            <v>C4H6O</v>
          </cell>
        </row>
        <row r="2447">
          <cell r="B2447" t="str">
            <v>4189-44-0</v>
          </cell>
          <cell r="C2447" t="str">
            <v>4189-44-0</v>
          </cell>
          <cell r="D2447"/>
          <cell r="E2447"/>
          <cell r="F2447"/>
          <cell r="G2447"/>
          <cell r="H2447" t="str">
            <v>Thiourea, S,S-dioxide</v>
          </cell>
          <cell r="I2447"/>
          <cell r="J2447"/>
          <cell r="K2447"/>
          <cell r="L2447"/>
          <cell r="M2447"/>
          <cell r="N2447"/>
          <cell r="O2447"/>
          <cell r="P2447"/>
          <cell r="Q2447"/>
          <cell r="R2447"/>
          <cell r="S2447"/>
          <cell r="T2447"/>
          <cell r="U2447"/>
          <cell r="V2447"/>
          <cell r="W2447"/>
          <cell r="X2447" t="str">
            <v>CH4N2O2S</v>
          </cell>
        </row>
        <row r="2448">
          <cell r="B2448" t="str">
            <v>41906-71-2</v>
          </cell>
          <cell r="C2448" t="str">
            <v>41906-71-2</v>
          </cell>
          <cell r="D2448"/>
          <cell r="E2448">
            <v>0</v>
          </cell>
          <cell r="F2448"/>
          <cell r="G2448"/>
          <cell r="H2448" t="str">
            <v>1H-Indene *2,3-dihydro-1,3-dimethyl-1-(2-methyl-2-phenylpropyl)-3-phenyl-</v>
          </cell>
          <cell r="I2448"/>
          <cell r="J2448"/>
          <cell r="K2448"/>
          <cell r="L2448"/>
          <cell r="M2448"/>
          <cell r="N2448"/>
          <cell r="O2448"/>
          <cell r="P2448"/>
          <cell r="Q2448"/>
          <cell r="R2448"/>
          <cell r="S2448"/>
          <cell r="T2448"/>
          <cell r="U2448"/>
          <cell r="V2448"/>
          <cell r="W2448"/>
          <cell r="X2448" t="str">
            <v>C27H30</v>
          </cell>
        </row>
        <row r="2449">
          <cell r="B2449" t="str">
            <v>4191-73-5</v>
          </cell>
          <cell r="C2449" t="str">
            <v>4191-73-5</v>
          </cell>
          <cell r="D2449"/>
          <cell r="E2449">
            <v>0</v>
          </cell>
          <cell r="F2449"/>
          <cell r="G2449"/>
          <cell r="H2449" t="str">
            <v>4-Hydroxybenzoic acid, isopropyl ester</v>
          </cell>
          <cell r="I2449"/>
          <cell r="J2449"/>
          <cell r="K2449"/>
          <cell r="L2449"/>
          <cell r="M2449"/>
          <cell r="N2449"/>
          <cell r="O2449"/>
          <cell r="P2449"/>
          <cell r="Q2449"/>
          <cell r="R2449"/>
          <cell r="S2449"/>
          <cell r="T2449"/>
          <cell r="U2449"/>
          <cell r="V2449"/>
          <cell r="W2449"/>
          <cell r="X2449" t="str">
            <v>C10H12O3</v>
          </cell>
        </row>
        <row r="2450">
          <cell r="B2450" t="str">
            <v>4196-86-5</v>
          </cell>
          <cell r="C2450" t="str">
            <v>4196-86-5</v>
          </cell>
          <cell r="D2450"/>
          <cell r="E2450"/>
          <cell r="F2450"/>
          <cell r="G2450"/>
          <cell r="H2450" t="str">
            <v>Pentaerythritol tetrabenzoate</v>
          </cell>
          <cell r="I2450"/>
          <cell r="J2450"/>
          <cell r="K2450"/>
          <cell r="L2450"/>
          <cell r="M2450"/>
          <cell r="N2450"/>
          <cell r="O2450"/>
          <cell r="P2450"/>
          <cell r="Q2450"/>
          <cell r="R2450"/>
          <cell r="S2450"/>
          <cell r="T2450"/>
          <cell r="U2450"/>
          <cell r="V2450"/>
          <cell r="W2450"/>
          <cell r="X2450" t="str">
            <v>C33H28O8</v>
          </cell>
        </row>
        <row r="2451">
          <cell r="B2451" t="str">
            <v>4196-87-6</v>
          </cell>
          <cell r="C2451" t="str">
            <v>4196-87-6</v>
          </cell>
          <cell r="D2451"/>
          <cell r="E2451">
            <v>0</v>
          </cell>
          <cell r="F2451"/>
          <cell r="G2451"/>
          <cell r="H2451" t="str">
            <v>2-(Hydroxymethyl)-2-methyl-1,3-propanediol tribenzoate</v>
          </cell>
          <cell r="I2451"/>
          <cell r="J2451"/>
          <cell r="K2451"/>
          <cell r="L2451"/>
          <cell r="M2451"/>
          <cell r="N2451"/>
          <cell r="O2451"/>
          <cell r="P2451"/>
          <cell r="Q2451"/>
          <cell r="R2451"/>
          <cell r="S2451"/>
          <cell r="T2451"/>
          <cell r="U2451"/>
          <cell r="V2451"/>
          <cell r="W2451"/>
          <cell r="X2451" t="str">
            <v>C26H24O6</v>
          </cell>
        </row>
        <row r="2452">
          <cell r="B2452" t="str">
            <v>4196-89-8</v>
          </cell>
          <cell r="C2452" t="str">
            <v>4196-89-8</v>
          </cell>
          <cell r="D2452"/>
          <cell r="E2452">
            <v>0</v>
          </cell>
          <cell r="F2452"/>
          <cell r="G2452"/>
          <cell r="H2452" t="str">
            <v>2,2-Dimethyl-1,3-propanediol dibenzoate</v>
          </cell>
          <cell r="I2452" t="str">
            <v xml:space="preserve">Neopentyl glycol dibenzoate
neopentyl glycol, diester with benzoic acid ( 14 -​ 34 %) </v>
          </cell>
          <cell r="J2452"/>
          <cell r="K2452"/>
          <cell r="L2452"/>
          <cell r="M2452"/>
          <cell r="N2452"/>
          <cell r="O2452"/>
          <cell r="P2452"/>
          <cell r="Q2452"/>
          <cell r="R2452"/>
          <cell r="S2452"/>
          <cell r="T2452"/>
          <cell r="U2452"/>
          <cell r="V2452"/>
          <cell r="W2452"/>
          <cell r="X2452" t="str">
            <v>C19H20O4</v>
          </cell>
        </row>
        <row r="2453">
          <cell r="B2453" t="str">
            <v>4197-25-5</v>
          </cell>
          <cell r="C2453" t="str">
            <v>4197-25-5</v>
          </cell>
          <cell r="D2453"/>
          <cell r="E2453"/>
          <cell r="F2453"/>
          <cell r="G2453"/>
          <cell r="H2453" t="str">
            <v>Solvent Black 3
C.I. Solvent Black 3</v>
          </cell>
          <cell r="I2453"/>
          <cell r="J2453"/>
          <cell r="K2453"/>
          <cell r="L2453"/>
          <cell r="M2453"/>
          <cell r="N2453"/>
          <cell r="O2453"/>
          <cell r="P2453"/>
          <cell r="Q2453"/>
          <cell r="R2453"/>
          <cell r="S2453"/>
          <cell r="T2453"/>
          <cell r="U2453"/>
          <cell r="V2453"/>
          <cell r="W2453"/>
          <cell r="X2453" t="str">
            <v>C29H24N6</v>
          </cell>
        </row>
        <row r="2454">
          <cell r="B2454" t="str">
            <v>4197-69-7</v>
          </cell>
          <cell r="C2454" t="str">
            <v>4197-69-7</v>
          </cell>
          <cell r="D2454"/>
          <cell r="E2454">
            <v>0</v>
          </cell>
          <cell r="F2454"/>
          <cell r="G2454"/>
          <cell r="H2454" t="str">
            <v>2-Butylhydroquinone</v>
          </cell>
          <cell r="I2454"/>
          <cell r="J2454"/>
          <cell r="K2454"/>
          <cell r="L2454"/>
          <cell r="M2454"/>
          <cell r="N2454"/>
          <cell r="O2454"/>
          <cell r="P2454"/>
          <cell r="Q2454"/>
          <cell r="R2454"/>
          <cell r="S2454"/>
          <cell r="T2454"/>
          <cell r="U2454"/>
          <cell r="V2454"/>
          <cell r="W2454"/>
          <cell r="X2454" t="str">
            <v>C10H14O2</v>
          </cell>
        </row>
        <row r="2455">
          <cell r="B2455" t="str">
            <v>4203-89-8</v>
          </cell>
          <cell r="C2455" t="str">
            <v>4203-89-8</v>
          </cell>
          <cell r="D2455"/>
          <cell r="E2455">
            <v>0</v>
          </cell>
          <cell r="F2455"/>
          <cell r="G2455"/>
          <cell r="H2455" t="str">
            <v>3-[2-(Methacryloxy)ethyl]-2,2-spirocyclohexyl oxazolidine
3-[2-(Methacryloxy)ethyl]-2,2-spirocyclohexyloxazolidine</v>
          </cell>
          <cell r="I2455"/>
          <cell r="J2455"/>
          <cell r="K2455"/>
          <cell r="L2455"/>
          <cell r="M2455"/>
          <cell r="N2455"/>
          <cell r="O2455"/>
          <cell r="P2455"/>
          <cell r="Q2455"/>
          <cell r="R2455"/>
          <cell r="S2455"/>
          <cell r="T2455"/>
          <cell r="U2455"/>
          <cell r="V2455"/>
          <cell r="W2455"/>
          <cell r="X2455" t="str">
            <v>C14H23NO3</v>
          </cell>
        </row>
        <row r="2456">
          <cell r="B2456" t="str">
            <v>420-46-2</v>
          </cell>
          <cell r="C2456" t="str">
            <v>420-46-2</v>
          </cell>
          <cell r="D2456"/>
          <cell r="E2456"/>
          <cell r="F2456"/>
          <cell r="G2456"/>
          <cell r="H2456" t="str">
            <v>Ethane, 1,1,1-trifluoro-</v>
          </cell>
          <cell r="I2456" t="str">
            <v>1,1,1-trifluoroethane</v>
          </cell>
          <cell r="J2456"/>
          <cell r="K2456"/>
          <cell r="L2456"/>
          <cell r="M2456"/>
          <cell r="N2456"/>
          <cell r="O2456"/>
          <cell r="P2456"/>
          <cell r="Q2456"/>
          <cell r="R2456"/>
          <cell r="S2456"/>
          <cell r="T2456"/>
          <cell r="U2456"/>
          <cell r="V2456"/>
          <cell r="W2456"/>
          <cell r="X2456" t="str">
            <v>C2H3F3</v>
          </cell>
        </row>
        <row r="2457">
          <cell r="B2457" t="str">
            <v>42125-46-2</v>
          </cell>
          <cell r="C2457" t="str">
            <v>42125-46-2</v>
          </cell>
          <cell r="D2457"/>
          <cell r="E2457"/>
          <cell r="F2457"/>
          <cell r="G2457"/>
          <cell r="H2457" t="str">
            <v>Carbonochloridic acid, 4-(1,1-dimethylethyl)cyclohexyl ester</v>
          </cell>
          <cell r="I2457"/>
          <cell r="J2457"/>
          <cell r="K2457" t="str">
            <v>Swiss ordinance</v>
          </cell>
          <cell r="L2457"/>
          <cell r="M2457"/>
          <cell r="N2457"/>
          <cell r="O2457"/>
          <cell r="P2457"/>
          <cell r="Q2457"/>
          <cell r="R2457"/>
          <cell r="S2457"/>
          <cell r="T2457"/>
          <cell r="U2457"/>
          <cell r="V2457"/>
          <cell r="W2457"/>
          <cell r="X2457" t="str">
            <v>C11H19ClO2</v>
          </cell>
        </row>
        <row r="2458">
          <cell r="B2458" t="str">
            <v>42170-25-2</v>
          </cell>
          <cell r="C2458" t="str">
            <v>42170-25-2</v>
          </cell>
          <cell r="D2458"/>
          <cell r="E2458"/>
          <cell r="F2458"/>
          <cell r="G2458"/>
          <cell r="H2458" t="str">
            <v>BIS(ISOCYANATOMETHYL)CYCLOHEXANE</v>
          </cell>
          <cell r="I2458" t="str">
            <v>BIS(ISOCYANATOMETHYL)CYCLOHEXANE</v>
          </cell>
          <cell r="J2458"/>
          <cell r="K2458"/>
          <cell r="L2458"/>
          <cell r="M2458"/>
          <cell r="N2458"/>
          <cell r="O2458"/>
          <cell r="P2458"/>
          <cell r="Q2458"/>
          <cell r="R2458"/>
          <cell r="S2458"/>
          <cell r="T2458"/>
          <cell r="U2458"/>
          <cell r="V2458"/>
          <cell r="W2458"/>
          <cell r="X2458" t="str">
            <v>C10H14N2O2</v>
          </cell>
        </row>
        <row r="2459">
          <cell r="B2459" t="str">
            <v>4219-48-1</v>
          </cell>
          <cell r="C2459" t="str">
            <v>4219-48-1</v>
          </cell>
          <cell r="D2459"/>
          <cell r="E2459"/>
          <cell r="F2459"/>
          <cell r="G2459"/>
          <cell r="H2459" t="str">
            <v>Lauric acid, monoester with ethyleneglycol</v>
          </cell>
          <cell r="I2459" t="str">
            <v>Ethyleneglycol monolaurate</v>
          </cell>
          <cell r="J2459"/>
          <cell r="K2459"/>
          <cell r="L2459"/>
          <cell r="M2459"/>
          <cell r="N2459"/>
          <cell r="O2459"/>
          <cell r="P2459"/>
          <cell r="Q2459"/>
          <cell r="R2459"/>
          <cell r="S2459"/>
          <cell r="T2459"/>
          <cell r="U2459"/>
          <cell r="V2459"/>
          <cell r="W2459"/>
          <cell r="X2459" t="str">
            <v>C14H28O3</v>
          </cell>
        </row>
        <row r="2460">
          <cell r="B2460" t="str">
            <v>4221-80-1</v>
          </cell>
          <cell r="C2460" t="str">
            <v>4221-80-1</v>
          </cell>
          <cell r="D2460"/>
          <cell r="E2460">
            <v>0</v>
          </cell>
          <cell r="F2460"/>
          <cell r="G2460"/>
          <cell r="H2460" t="str">
            <v>3,5-Di-tert-butyl-4-hydroxybenzoic acid, 2,4-di-tert-butylphenyl ester</v>
          </cell>
          <cell r="I2460" t="str">
            <v>2,4-Di-tert-butylphenyl 3,5-di-tert-butyl-4- hydroxybenzoate</v>
          </cell>
          <cell r="J2460"/>
          <cell r="K2460"/>
          <cell r="L2460"/>
          <cell r="M2460"/>
          <cell r="N2460"/>
          <cell r="O2460"/>
          <cell r="P2460"/>
          <cell r="Q2460"/>
          <cell r="R2460"/>
          <cell r="S2460"/>
          <cell r="T2460"/>
          <cell r="U2460"/>
          <cell r="V2460"/>
          <cell r="W2460"/>
          <cell r="X2460" t="str">
            <v>C29H42O3</v>
          </cell>
        </row>
        <row r="2461">
          <cell r="B2461" t="str">
            <v>42254-63-7</v>
          </cell>
          <cell r="C2461" t="str">
            <v>42254-63-7</v>
          </cell>
          <cell r="D2461"/>
          <cell r="E2461"/>
          <cell r="F2461"/>
          <cell r="G2461"/>
          <cell r="H2461" t="str">
            <v>Oleic acid, heptyl ester</v>
          </cell>
          <cell r="I2461"/>
          <cell r="J2461"/>
          <cell r="K2461"/>
          <cell r="L2461"/>
          <cell r="M2461"/>
          <cell r="N2461"/>
          <cell r="O2461"/>
          <cell r="P2461"/>
          <cell r="Q2461"/>
          <cell r="R2461"/>
          <cell r="S2461"/>
          <cell r="T2461"/>
          <cell r="U2461"/>
          <cell r="V2461"/>
          <cell r="W2461"/>
          <cell r="X2461" t="str">
            <v>C25H48O2</v>
          </cell>
        </row>
        <row r="2462">
          <cell r="B2462" t="str">
            <v>4237-44-9</v>
          </cell>
          <cell r="C2462" t="str">
            <v>4237-44-9</v>
          </cell>
          <cell r="D2462"/>
          <cell r="E2462"/>
          <cell r="F2462"/>
          <cell r="G2462"/>
          <cell r="H2462" t="str">
            <v>Phenol, o-(.alpha.-methylbenzyl)-</v>
          </cell>
          <cell r="I2462"/>
          <cell r="J2462"/>
          <cell r="K2462" t="str">
            <v>Swiss ordinance</v>
          </cell>
          <cell r="L2462"/>
          <cell r="M2462"/>
          <cell r="N2462"/>
          <cell r="O2462"/>
          <cell r="P2462"/>
          <cell r="Q2462"/>
          <cell r="R2462"/>
          <cell r="S2462"/>
          <cell r="T2462"/>
          <cell r="U2462"/>
          <cell r="V2462"/>
          <cell r="W2462"/>
          <cell r="X2462" t="str">
            <v>C14H14O</v>
          </cell>
        </row>
        <row r="2463">
          <cell r="B2463" t="str">
            <v>423-82-5</v>
          </cell>
          <cell r="C2463" t="str">
            <v>423-82-5</v>
          </cell>
          <cell r="D2463"/>
          <cell r="E2463"/>
          <cell r="F2463"/>
          <cell r="G2463"/>
          <cell r="H2463" t="str">
            <v>Acrylic acid, ester with N-ethyl-1,1,2,2,3,3,4,4,5,5,6,6,7,7,8,8,8-heptadecafluoro-N-(2-hydroxyethyl)-1-octanesulfonamide</v>
          </cell>
          <cell r="I2463"/>
          <cell r="J2463"/>
          <cell r="K2463"/>
          <cell r="L2463"/>
          <cell r="M2463"/>
          <cell r="N2463"/>
          <cell r="O2463"/>
          <cell r="P2463"/>
          <cell r="Q2463"/>
          <cell r="R2463"/>
          <cell r="S2463"/>
          <cell r="T2463"/>
          <cell r="U2463"/>
          <cell r="V2463"/>
          <cell r="W2463"/>
          <cell r="X2463" t="str">
            <v>C15H12F17NO4S</v>
          </cell>
        </row>
        <row r="2464">
          <cell r="B2464" t="str">
            <v>4245-37-8</v>
          </cell>
          <cell r="C2464" t="str">
            <v>4245-37-8</v>
          </cell>
          <cell r="D2464"/>
          <cell r="E2464"/>
          <cell r="F2464"/>
          <cell r="G2464"/>
          <cell r="H2464" t="str">
            <v>Methacrylic acid, vinyl ester</v>
          </cell>
          <cell r="I2464"/>
          <cell r="J2464"/>
          <cell r="K2464"/>
          <cell r="L2464"/>
          <cell r="M2464"/>
          <cell r="N2464"/>
          <cell r="O2464"/>
          <cell r="P2464"/>
          <cell r="Q2464"/>
          <cell r="R2464"/>
          <cell r="S2464"/>
          <cell r="T2464"/>
          <cell r="U2464"/>
          <cell r="V2464"/>
          <cell r="W2464"/>
          <cell r="X2464" t="str">
            <v>C6H8O2</v>
          </cell>
        </row>
        <row r="2465">
          <cell r="B2465" t="str">
            <v>4246-51-9</v>
          </cell>
          <cell r="C2465" t="str">
            <v>4246-51-9</v>
          </cell>
          <cell r="D2465"/>
          <cell r="E2465"/>
          <cell r="F2465"/>
          <cell r="G2465"/>
          <cell r="H2465" t="str">
            <v>Diethyleneglycol bis(3-aminopropyl) ether</v>
          </cell>
          <cell r="I2465"/>
          <cell r="J2465"/>
          <cell r="K2465" t="str">
            <v>Swiss ordinance</v>
          </cell>
          <cell r="L2465"/>
          <cell r="M2465"/>
          <cell r="N2465"/>
          <cell r="O2465"/>
          <cell r="P2465"/>
          <cell r="Q2465"/>
          <cell r="R2465"/>
          <cell r="S2465"/>
          <cell r="T2465"/>
          <cell r="U2465"/>
          <cell r="V2465"/>
          <cell r="W2465"/>
          <cell r="X2465" t="str">
            <v>C10H24N2O3</v>
          </cell>
        </row>
        <row r="2466">
          <cell r="B2466" t="str">
            <v>4253-76-3</v>
          </cell>
          <cell r="C2466" t="str">
            <v>4253-76-3</v>
          </cell>
          <cell r="D2466"/>
          <cell r="E2466"/>
          <cell r="F2466"/>
          <cell r="G2466"/>
          <cell r="H2466" t="str">
            <v>N-STEARYLTRIMETHYLENEDIAMINE</v>
          </cell>
          <cell r="I2466" t="str">
            <v>N-STEARYLTRIMETHYLENEDIAMINE</v>
          </cell>
          <cell r="J2466"/>
          <cell r="K2466"/>
          <cell r="L2466"/>
          <cell r="M2466"/>
          <cell r="N2466"/>
          <cell r="O2466"/>
          <cell r="P2466"/>
          <cell r="Q2466"/>
          <cell r="R2466"/>
          <cell r="S2466"/>
          <cell r="T2466"/>
          <cell r="U2466"/>
          <cell r="V2466"/>
          <cell r="W2466"/>
          <cell r="X2466" t="str">
            <v>C21H46N2</v>
          </cell>
        </row>
        <row r="2467">
          <cell r="B2467" t="str">
            <v>42594-17-2</v>
          </cell>
          <cell r="C2467" t="str">
            <v>42594-17-2</v>
          </cell>
          <cell r="D2467"/>
          <cell r="E2467"/>
          <cell r="F2467"/>
          <cell r="G2467"/>
          <cell r="H2467" t="str">
            <v>Dicyclopentadienedimethanol diacrylate</v>
          </cell>
          <cell r="I2467"/>
          <cell r="J2467"/>
          <cell r="K2467"/>
          <cell r="L2467"/>
          <cell r="M2467"/>
          <cell r="N2467"/>
          <cell r="O2467"/>
          <cell r="P2467"/>
          <cell r="Q2467"/>
          <cell r="R2467"/>
          <cell r="S2467"/>
          <cell r="T2467"/>
          <cell r="U2467"/>
          <cell r="V2467"/>
          <cell r="W2467"/>
          <cell r="X2467" t="str">
            <v>C18H24O4</v>
          </cell>
        </row>
        <row r="2468">
          <cell r="B2468" t="str">
            <v>4266-66-4</v>
          </cell>
          <cell r="C2468" t="str">
            <v>4266-66-4</v>
          </cell>
          <cell r="D2468"/>
          <cell r="E2468"/>
          <cell r="F2468"/>
          <cell r="G2468"/>
          <cell r="H2468" t="str">
            <v>Adipic acid, 1,6-hexanediamine cyclic amide</v>
          </cell>
          <cell r="I2468" t="str">
            <v>1,8-Diazacyclotetradecane-2,7-dione
Hexamethylenediamine adipate</v>
          </cell>
          <cell r="J2468"/>
          <cell r="K2468"/>
          <cell r="L2468"/>
          <cell r="M2468"/>
          <cell r="N2468"/>
          <cell r="O2468"/>
          <cell r="P2468"/>
          <cell r="Q2468"/>
          <cell r="R2468"/>
          <cell r="S2468"/>
          <cell r="T2468"/>
          <cell r="U2468"/>
          <cell r="V2468"/>
          <cell r="W2468"/>
          <cell r="X2468" t="str">
            <v>C12H22N2O2</v>
          </cell>
        </row>
        <row r="2469">
          <cell r="B2469" t="str">
            <v>42774-15-2</v>
          </cell>
          <cell r="C2469" t="str">
            <v>42774-15-2</v>
          </cell>
          <cell r="D2469"/>
          <cell r="E2469"/>
          <cell r="F2469"/>
          <cell r="G2469"/>
          <cell r="H2469" t="str">
            <v>N,N'-bis(2,2,6,6-tetramethyl-4-piperidinyl) isophthalamide</v>
          </cell>
          <cell r="I2469"/>
          <cell r="J2469"/>
          <cell r="K2469"/>
          <cell r="L2469"/>
          <cell r="M2469"/>
          <cell r="N2469"/>
          <cell r="O2469"/>
          <cell r="P2469"/>
          <cell r="Q2469"/>
          <cell r="R2469"/>
          <cell r="S2469"/>
          <cell r="T2469"/>
          <cell r="U2469"/>
          <cell r="V2469"/>
          <cell r="W2469"/>
          <cell r="X2469" t="str">
            <v>C26H42N4O2</v>
          </cell>
        </row>
        <row r="2470">
          <cell r="B2470" t="str">
            <v>42808-36-6</v>
          </cell>
          <cell r="C2470" t="str">
            <v>42808-36-6</v>
          </cell>
          <cell r="D2470"/>
          <cell r="E2470"/>
          <cell r="F2470"/>
          <cell r="G2470"/>
          <cell r="H2470" t="str">
            <v>BUTYL OLEATE, SULFATED, SODIUM SALT</v>
          </cell>
          <cell r="I2470" t="str">
            <v>BUTYL OLEATE, SULFATED, SODIUM SALT</v>
          </cell>
          <cell r="J2470"/>
          <cell r="K2470"/>
          <cell r="L2470"/>
          <cell r="M2470"/>
          <cell r="N2470"/>
          <cell r="O2470"/>
          <cell r="P2470"/>
          <cell r="Q2470"/>
          <cell r="R2470"/>
          <cell r="S2470"/>
          <cell r="T2470"/>
          <cell r="U2470"/>
          <cell r="V2470"/>
          <cell r="W2470"/>
          <cell r="X2470" t="str">
            <v>C22H43NaO6S</v>
          </cell>
        </row>
        <row r="2471">
          <cell r="B2471" t="str">
            <v>4282-32-0</v>
          </cell>
          <cell r="C2471" t="str">
            <v>4282-32-0</v>
          </cell>
          <cell r="D2471"/>
          <cell r="E2471">
            <v>0</v>
          </cell>
          <cell r="F2471"/>
          <cell r="G2471"/>
          <cell r="H2471" t="str">
            <v>2,5-​Furanedicarboxylic acid, dimethyl ester</v>
          </cell>
          <cell r="I2471" t="str">
            <v>Dimethyl 2,5-furanedicarboxylate
FDME</v>
          </cell>
          <cell r="J2471"/>
          <cell r="K2471"/>
          <cell r="L2471"/>
          <cell r="M2471"/>
          <cell r="N2471"/>
          <cell r="O2471"/>
          <cell r="P2471"/>
          <cell r="Q2471"/>
          <cell r="R2471"/>
          <cell r="S2471"/>
          <cell r="T2471"/>
          <cell r="U2471"/>
          <cell r="V2471"/>
          <cell r="W2471"/>
          <cell r="X2471" t="str">
            <v>C8H8O5</v>
          </cell>
        </row>
        <row r="2472">
          <cell r="B2472" t="str">
            <v>42887-26-3</v>
          </cell>
          <cell r="C2472" t="str">
            <v>42887-26-3</v>
          </cell>
          <cell r="D2472"/>
          <cell r="E2472">
            <v>0</v>
          </cell>
          <cell r="F2472"/>
          <cell r="G2472"/>
          <cell r="H2472" t="str">
            <v>9,10-Anthracenedione, 1-[(4-dodecylphenyl)amino]-</v>
          </cell>
          <cell r="I2472"/>
          <cell r="J2472"/>
          <cell r="K2472"/>
          <cell r="L2472"/>
          <cell r="M2472"/>
          <cell r="N2472"/>
          <cell r="O2472"/>
          <cell r="P2472"/>
          <cell r="Q2472"/>
          <cell r="R2472"/>
          <cell r="S2472"/>
          <cell r="T2472"/>
          <cell r="U2472"/>
          <cell r="V2472"/>
          <cell r="W2472"/>
          <cell r="X2472" t="str">
            <v>C32H37NO2</v>
          </cell>
        </row>
        <row r="2473">
          <cell r="B2473" t="str">
            <v>4292-10-8</v>
          </cell>
          <cell r="C2473" t="str">
            <v>4292-10-8</v>
          </cell>
          <cell r="D2473"/>
          <cell r="E2473"/>
          <cell r="F2473"/>
          <cell r="G2473"/>
          <cell r="H2473" t="str">
            <v>Ammonium, (carboxymethyl)(3-lauramidopropyl)dimethyl-, hydroxide, inner salt</v>
          </cell>
          <cell r="I2473" t="str">
            <v xml:space="preserve">(carboxymethyl)dimethyl-3-[(1-oxododecyl)amino]propylammonium hydroxide
Amphosol LB
Lauramidopropyl betaine </v>
          </cell>
          <cell r="J2473"/>
          <cell r="K2473"/>
          <cell r="L2473"/>
          <cell r="M2473"/>
          <cell r="N2473"/>
          <cell r="O2473"/>
          <cell r="P2473"/>
          <cell r="Q2473"/>
          <cell r="R2473"/>
          <cell r="S2473"/>
          <cell r="T2473"/>
          <cell r="U2473"/>
          <cell r="V2473"/>
          <cell r="W2473"/>
          <cell r="X2473" t="str">
            <v>C19H40N2O4</v>
          </cell>
        </row>
        <row r="2474">
          <cell r="B2474" t="str">
            <v>42966-30-3</v>
          </cell>
          <cell r="C2474" t="str">
            <v>42966-30-3</v>
          </cell>
          <cell r="D2474"/>
          <cell r="E2474"/>
          <cell r="F2474"/>
          <cell r="G2474"/>
          <cell r="H2474" t="str">
            <v>MAGNESIUM CAPRATE</v>
          </cell>
          <cell r="I2474"/>
          <cell r="J2474"/>
          <cell r="K2474"/>
          <cell r="L2474"/>
          <cell r="M2474"/>
          <cell r="N2474"/>
          <cell r="O2474"/>
          <cell r="P2474"/>
          <cell r="Q2474"/>
          <cell r="R2474"/>
          <cell r="S2474"/>
          <cell r="T2474"/>
          <cell r="U2474"/>
          <cell r="V2474"/>
          <cell r="W2474"/>
          <cell r="X2474" t="str">
            <v>C20H38MgO4</v>
          </cell>
        </row>
        <row r="2475">
          <cell r="B2475" t="str">
            <v>42978-66-5</v>
          </cell>
          <cell r="C2475" t="str">
            <v>42978-66-5</v>
          </cell>
          <cell r="D2475"/>
          <cell r="E2475">
            <v>0</v>
          </cell>
          <cell r="F2475"/>
          <cell r="G2475"/>
          <cell r="H2475" t="str">
            <v>Acrylic acid, (1-methyl-1,2-ethanediyl)bis[oxy(methyl-2,1-ethanediyl)] ester
Acrylic acid, diester with tripropyleneglycol</v>
          </cell>
          <cell r="I2475" t="str">
            <v>Tripropylene glycol diacrylate
Acrylic acid, diester with tripropylene glycol
TPGDA
2-Propenoic acid, (1-methyl-1,2-ethanediyl)bis[ oxy(methyl-2,1-ethanediyl)] ester</v>
          </cell>
          <cell r="J2475"/>
          <cell r="K2475"/>
          <cell r="L2475"/>
          <cell r="M2475"/>
          <cell r="N2475"/>
          <cell r="O2475"/>
          <cell r="P2475"/>
          <cell r="Q2475"/>
          <cell r="R2475"/>
          <cell r="S2475"/>
          <cell r="T2475"/>
          <cell r="U2475"/>
          <cell r="V2475"/>
          <cell r="W2475"/>
          <cell r="X2475" t="str">
            <v>C15H24O6</v>
          </cell>
        </row>
        <row r="2476">
          <cell r="B2476" t="str">
            <v>4299-07-4</v>
          </cell>
          <cell r="C2476" t="str">
            <v>4299-07-4</v>
          </cell>
          <cell r="D2476"/>
          <cell r="E2476">
            <v>0</v>
          </cell>
          <cell r="F2476"/>
          <cell r="G2476"/>
          <cell r="H2476" t="str">
            <v>2-Butyl-benzo[d]isothiazolin-3-one
1,2-benzisothiazolin-3-one, 2-butyl</v>
          </cell>
          <cell r="I2476" t="str">
            <v>BBIT
2-Butyl-1,2-benzisothiazolin-3-one
2-Butyl-benzo[d]isothiazolin-3-one
2-Butyl-1,2-benzothiazol-3(2H)-one
N-Butyl-benzisothiazolin-3-one</v>
          </cell>
          <cell r="J2476"/>
          <cell r="K2476"/>
          <cell r="L2476"/>
          <cell r="M2476"/>
          <cell r="N2476"/>
          <cell r="O2476"/>
          <cell r="P2476"/>
          <cell r="Q2476"/>
          <cell r="R2476"/>
          <cell r="S2476"/>
          <cell r="T2476"/>
          <cell r="U2476"/>
          <cell r="V2476"/>
          <cell r="W2476"/>
          <cell r="X2476" t="str">
            <v>C11H13NOS</v>
          </cell>
        </row>
        <row r="2477">
          <cell r="B2477" t="str">
            <v>4314-14-1</v>
          </cell>
          <cell r="C2477" t="str">
            <v>4314-14-1</v>
          </cell>
          <cell r="D2477"/>
          <cell r="E2477"/>
          <cell r="F2477"/>
          <cell r="G2477"/>
          <cell r="H2477" t="str">
            <v>Solvent Yellow 16
C.I. Solvent Yellow 16</v>
          </cell>
          <cell r="I2477"/>
          <cell r="J2477"/>
          <cell r="K2477"/>
          <cell r="L2477"/>
          <cell r="M2477"/>
          <cell r="N2477"/>
          <cell r="O2477"/>
          <cell r="P2477"/>
          <cell r="Q2477"/>
          <cell r="R2477"/>
          <cell r="S2477"/>
          <cell r="T2477"/>
          <cell r="U2477"/>
          <cell r="V2477"/>
          <cell r="W2477"/>
          <cell r="X2477" t="str">
            <v>C16H14N4O</v>
          </cell>
        </row>
        <row r="2478">
          <cell r="B2478" t="str">
            <v>4324-38-3</v>
          </cell>
          <cell r="C2478" t="str">
            <v>4324-38-3</v>
          </cell>
          <cell r="D2478"/>
          <cell r="E2478"/>
          <cell r="F2478"/>
          <cell r="G2478"/>
          <cell r="H2478" t="str">
            <v>Propanoic acid, 3-ethoxy-</v>
          </cell>
          <cell r="I2478"/>
          <cell r="J2478"/>
          <cell r="K2478" t="str">
            <v>Swiss ordinance</v>
          </cell>
          <cell r="L2478"/>
          <cell r="M2478"/>
          <cell r="N2478"/>
          <cell r="O2478"/>
          <cell r="P2478"/>
          <cell r="Q2478"/>
          <cell r="R2478"/>
          <cell r="S2478"/>
          <cell r="T2478"/>
          <cell r="U2478"/>
          <cell r="V2478"/>
          <cell r="W2478"/>
          <cell r="X2478" t="str">
            <v>C5H10O3</v>
          </cell>
        </row>
        <row r="2479">
          <cell r="B2479" t="str">
            <v>4371-64-6</v>
          </cell>
          <cell r="C2479" t="str">
            <v>4371-64-6</v>
          </cell>
          <cell r="D2479"/>
          <cell r="E2479">
            <v>0</v>
          </cell>
          <cell r="F2479"/>
          <cell r="G2479"/>
          <cell r="H2479" t="str">
            <v>1,1-Heptadecanedicarboxylic acid</v>
          </cell>
          <cell r="I2479"/>
          <cell r="J2479"/>
          <cell r="K2479"/>
          <cell r="L2479"/>
          <cell r="M2479"/>
          <cell r="N2479"/>
          <cell r="O2479"/>
          <cell r="P2479"/>
          <cell r="Q2479"/>
          <cell r="R2479"/>
          <cell r="S2479"/>
          <cell r="T2479"/>
          <cell r="U2479"/>
          <cell r="V2479"/>
          <cell r="W2479"/>
          <cell r="X2479" t="str">
            <v>C19H36O4</v>
          </cell>
        </row>
        <row r="2480">
          <cell r="B2480" t="str">
            <v>4378-61-4</v>
          </cell>
          <cell r="C2480" t="str">
            <v>4378-61-4</v>
          </cell>
          <cell r="D2480"/>
          <cell r="E2480"/>
          <cell r="F2480"/>
          <cell r="G2480"/>
          <cell r="H2480" t="str">
            <v>Pigment Red 168</v>
          </cell>
          <cell r="I2480"/>
          <cell r="J2480"/>
          <cell r="K2480"/>
          <cell r="L2480"/>
          <cell r="M2480"/>
          <cell r="N2480"/>
          <cell r="O2480"/>
          <cell r="P2480"/>
          <cell r="Q2480"/>
          <cell r="R2480"/>
          <cell r="S2480"/>
          <cell r="T2480"/>
          <cell r="U2480"/>
          <cell r="V2480"/>
          <cell r="W2480"/>
          <cell r="X2480" t="str">
            <v>C22H8Br2O2</v>
          </cell>
        </row>
        <row r="2481">
          <cell r="B2481" t="str">
            <v>4394-85-8</v>
          </cell>
          <cell r="C2481" t="str">
            <v>4394-85-8</v>
          </cell>
          <cell r="D2481"/>
          <cell r="E2481">
            <v>0</v>
          </cell>
          <cell r="F2481"/>
          <cell r="G2481"/>
          <cell r="H2481" t="str">
            <v>4-Morpholinecarboxaldehyde</v>
          </cell>
          <cell r="I2481"/>
          <cell r="J2481"/>
          <cell r="K2481" t="str">
            <v>Swiss ordinance</v>
          </cell>
          <cell r="L2481"/>
          <cell r="M2481"/>
          <cell r="N2481"/>
          <cell r="O2481"/>
          <cell r="P2481"/>
          <cell r="Q2481"/>
          <cell r="R2481"/>
          <cell r="S2481"/>
          <cell r="T2481"/>
          <cell r="U2481"/>
          <cell r="V2481"/>
          <cell r="W2481"/>
          <cell r="X2481" t="str">
            <v>C5H9NO2</v>
          </cell>
        </row>
        <row r="2482">
          <cell r="B2482" t="str">
            <v>4404-43-7</v>
          </cell>
          <cell r="C2482" t="str">
            <v>4404-43-7</v>
          </cell>
          <cell r="D2482"/>
          <cell r="E2482"/>
          <cell r="F2482"/>
          <cell r="G2482"/>
          <cell r="H2482" t="str">
            <v>Benzenesulfonic acid, 2,2'-(1,2-ethenediyl)bis[5-[[4[bis(2-hydroxyethyl)amino]-6(phenylamino)-1,3,5-triazin-2-yl]amino]-</v>
          </cell>
          <cell r="I2482"/>
          <cell r="J2482"/>
          <cell r="K2482"/>
          <cell r="L2482"/>
          <cell r="M2482"/>
          <cell r="N2482"/>
          <cell r="O2482"/>
          <cell r="P2482"/>
          <cell r="Q2482"/>
          <cell r="R2482"/>
          <cell r="S2482"/>
          <cell r="T2482"/>
          <cell r="U2482"/>
          <cell r="V2482"/>
          <cell r="W2482"/>
          <cell r="X2482" t="str">
            <v>C40H44N12O10S2</v>
          </cell>
        </row>
        <row r="2483">
          <cell r="B2483" t="str">
            <v>4420-74-0</v>
          </cell>
          <cell r="C2483" t="str">
            <v>4420-74-0</v>
          </cell>
          <cell r="D2483"/>
          <cell r="E2483">
            <v>0</v>
          </cell>
          <cell r="F2483"/>
          <cell r="G2483"/>
          <cell r="H2483" t="str">
            <v>1-Propanethiol, 3-(trimethoxysilyl)-</v>
          </cell>
          <cell r="I2483"/>
          <cell r="J2483"/>
          <cell r="K2483" t="str">
            <v>Swiss ordinance</v>
          </cell>
          <cell r="L2483"/>
          <cell r="M2483"/>
          <cell r="N2483"/>
          <cell r="O2483"/>
          <cell r="P2483"/>
          <cell r="Q2483"/>
          <cell r="R2483"/>
          <cell r="S2483"/>
          <cell r="T2483"/>
          <cell r="U2483"/>
          <cell r="V2483"/>
          <cell r="W2483"/>
          <cell r="X2483" t="str">
            <v>C6H16O3SSi</v>
          </cell>
        </row>
        <row r="2484">
          <cell r="B2484" t="str">
            <v>4422-95-1</v>
          </cell>
          <cell r="C2484" t="str">
            <v>4422-95-1</v>
          </cell>
          <cell r="D2484"/>
          <cell r="E2484">
            <v>0</v>
          </cell>
          <cell r="F2484"/>
          <cell r="G2484"/>
          <cell r="H2484" t="str">
            <v>1,3,5-Benzenetricarboxylic acid trichloride</v>
          </cell>
          <cell r="I2484" t="str">
            <v>1,3,5-BENZENETRICARBONYL TRICHLORIDE</v>
          </cell>
          <cell r="J2484"/>
          <cell r="K2484"/>
          <cell r="L2484"/>
          <cell r="M2484"/>
          <cell r="N2484"/>
          <cell r="O2484"/>
          <cell r="P2484"/>
          <cell r="Q2484"/>
          <cell r="R2484"/>
          <cell r="S2484"/>
          <cell r="T2484"/>
          <cell r="U2484"/>
          <cell r="V2484"/>
          <cell r="W2484"/>
          <cell r="X2484" t="str">
            <v>C9H3Cl3O3</v>
          </cell>
        </row>
        <row r="2485">
          <cell r="B2485" t="str">
            <v>4424-06-0</v>
          </cell>
          <cell r="C2485" t="str">
            <v>4424-06-0</v>
          </cell>
          <cell r="D2485"/>
          <cell r="E2485"/>
          <cell r="F2485"/>
          <cell r="G2485"/>
          <cell r="H2485" t="str">
            <v>Pigment Orange 43
C.I. Pigment Orange 43</v>
          </cell>
          <cell r="I2485"/>
          <cell r="J2485"/>
          <cell r="K2485"/>
          <cell r="L2485"/>
          <cell r="M2485"/>
          <cell r="N2485"/>
          <cell r="O2485"/>
          <cell r="P2485"/>
          <cell r="Q2485"/>
          <cell r="R2485"/>
          <cell r="S2485"/>
          <cell r="T2485"/>
          <cell r="U2485"/>
          <cell r="V2485"/>
          <cell r="W2485"/>
          <cell r="X2485" t="str">
            <v>C26H12N4O2</v>
          </cell>
        </row>
        <row r="2486">
          <cell r="B2486" t="str">
            <v>4431-83-8</v>
          </cell>
          <cell r="C2486" t="str">
            <v>4431-83-8</v>
          </cell>
          <cell r="D2486"/>
          <cell r="E2486">
            <v>0</v>
          </cell>
          <cell r="F2486"/>
          <cell r="G2486"/>
          <cell r="H2486" t="str">
            <v>2,5,7,10-Tetraoxaundecane</v>
          </cell>
          <cell r="I2486"/>
          <cell r="J2486"/>
          <cell r="K2486" t="str">
            <v>Swiss ordinance</v>
          </cell>
          <cell r="L2486"/>
          <cell r="M2486"/>
          <cell r="N2486"/>
          <cell r="O2486"/>
          <cell r="P2486"/>
          <cell r="Q2486"/>
          <cell r="R2486"/>
          <cell r="S2486"/>
          <cell r="T2486"/>
          <cell r="U2486"/>
          <cell r="V2486"/>
          <cell r="W2486"/>
          <cell r="X2486" t="str">
            <v>C7H16O4</v>
          </cell>
        </row>
        <row r="2487">
          <cell r="B2487" t="str">
            <v>4433-79-8</v>
          </cell>
          <cell r="C2487" t="str">
            <v>4433-79-8</v>
          </cell>
          <cell r="D2487"/>
          <cell r="E2487">
            <v>0</v>
          </cell>
          <cell r="F2487"/>
          <cell r="G2487"/>
          <cell r="H2487" t="str">
            <v>Acetoacetanilide, 4'-chloro-2',5'-dimethoxy-</v>
          </cell>
          <cell r="I2487"/>
          <cell r="J2487"/>
          <cell r="K2487" t="str">
            <v>Swiss ordinance</v>
          </cell>
          <cell r="L2487"/>
          <cell r="M2487"/>
          <cell r="N2487"/>
          <cell r="O2487"/>
          <cell r="P2487"/>
          <cell r="Q2487"/>
          <cell r="R2487"/>
          <cell r="S2487"/>
          <cell r="T2487"/>
          <cell r="U2487"/>
          <cell r="V2487"/>
          <cell r="W2487"/>
          <cell r="X2487" t="str">
            <v>C12H14ClNO4</v>
          </cell>
        </row>
        <row r="2488">
          <cell r="B2488" t="str">
            <v>4435-53-4</v>
          </cell>
          <cell r="C2488" t="str">
            <v>4435-53-4</v>
          </cell>
          <cell r="D2488"/>
          <cell r="E2488">
            <v>0</v>
          </cell>
          <cell r="F2488"/>
          <cell r="G2488"/>
          <cell r="H2488" t="str">
            <v>3-Methoxybutyl acetate</v>
          </cell>
          <cell r="I2488"/>
          <cell r="J2488"/>
          <cell r="K2488" t="str">
            <v>Swiss ordinance</v>
          </cell>
          <cell r="L2488"/>
          <cell r="M2488"/>
          <cell r="N2488"/>
          <cell r="O2488"/>
          <cell r="P2488"/>
          <cell r="Q2488"/>
          <cell r="R2488"/>
          <cell r="S2488"/>
          <cell r="T2488"/>
          <cell r="U2488"/>
          <cell r="V2488"/>
          <cell r="W2488"/>
          <cell r="X2488" t="str">
            <v>C7H14O3</v>
          </cell>
        </row>
        <row r="2489">
          <cell r="B2489" t="str">
            <v>4457-71-0</v>
          </cell>
          <cell r="C2489" t="str">
            <v>4457-71-0</v>
          </cell>
          <cell r="D2489"/>
          <cell r="E2489">
            <v>0</v>
          </cell>
          <cell r="F2489"/>
          <cell r="G2489"/>
          <cell r="H2489" t="str">
            <v>1,5-Pentanediol, 3-methyl-
3-​methyl-​1,5-​pentanediol</v>
          </cell>
          <cell r="I2489"/>
          <cell r="J2489"/>
          <cell r="K2489"/>
          <cell r="L2489"/>
          <cell r="M2489"/>
          <cell r="N2489"/>
          <cell r="O2489"/>
          <cell r="P2489"/>
          <cell r="Q2489"/>
          <cell r="R2489"/>
          <cell r="S2489"/>
          <cell r="T2489"/>
          <cell r="U2489"/>
          <cell r="V2489"/>
          <cell r="W2489"/>
          <cell r="X2489" t="str">
            <v>C6H14O2</v>
          </cell>
        </row>
        <row r="2490">
          <cell r="B2490" t="str">
            <v>4461-39-6</v>
          </cell>
          <cell r="C2490" t="str">
            <v>4461-39-6</v>
          </cell>
          <cell r="D2490"/>
          <cell r="E2490"/>
          <cell r="F2490"/>
          <cell r="G2490"/>
          <cell r="H2490" t="str">
            <v>Ethanol, 2-[(3-aminopropyl)amino]-</v>
          </cell>
          <cell r="I2490"/>
          <cell r="J2490"/>
          <cell r="K2490" t="str">
            <v>Swiss ordinance</v>
          </cell>
          <cell r="L2490"/>
          <cell r="M2490"/>
          <cell r="N2490"/>
          <cell r="O2490"/>
          <cell r="P2490"/>
          <cell r="Q2490"/>
          <cell r="R2490"/>
          <cell r="S2490"/>
          <cell r="T2490"/>
          <cell r="U2490"/>
          <cell r="V2490"/>
          <cell r="W2490"/>
          <cell r="X2490" t="str">
            <v>C5H14N2O</v>
          </cell>
        </row>
        <row r="2491">
          <cell r="B2491" t="str">
            <v>4461-48-7</v>
          </cell>
          <cell r="C2491" t="str">
            <v>4461-48-7</v>
          </cell>
          <cell r="D2491"/>
          <cell r="E2491">
            <v>0</v>
          </cell>
          <cell r="F2491"/>
          <cell r="G2491"/>
          <cell r="H2491" t="str">
            <v>4-Methyl-2-pentene</v>
          </cell>
          <cell r="I2491"/>
          <cell r="J2491"/>
          <cell r="K2491"/>
          <cell r="L2491"/>
          <cell r="M2491"/>
          <cell r="N2491"/>
          <cell r="O2491"/>
          <cell r="P2491"/>
          <cell r="Q2491"/>
          <cell r="R2491"/>
          <cell r="S2491"/>
          <cell r="T2491"/>
          <cell r="U2491"/>
          <cell r="V2491"/>
          <cell r="W2491"/>
          <cell r="X2491" t="str">
            <v>C6H12</v>
          </cell>
        </row>
        <row r="2492">
          <cell r="B2492" t="str">
            <v>4482-25-1</v>
          </cell>
          <cell r="C2492" t="str">
            <v>4482-25-1</v>
          </cell>
          <cell r="D2492"/>
          <cell r="E2492">
            <v>0</v>
          </cell>
          <cell r="F2492"/>
          <cell r="G2492"/>
          <cell r="H2492" t="str">
            <v>1,3-Benzenediamine-4,4'-[(4-methyl-1,3-phenylene)bis(azo)] bis[6-methyl-</v>
          </cell>
          <cell r="I2492"/>
          <cell r="J2492"/>
          <cell r="K2492"/>
          <cell r="L2492"/>
          <cell r="M2492"/>
          <cell r="N2492"/>
          <cell r="O2492"/>
          <cell r="P2492"/>
          <cell r="Q2492"/>
          <cell r="R2492"/>
          <cell r="S2492"/>
          <cell r="T2492"/>
          <cell r="U2492"/>
          <cell r="V2492"/>
          <cell r="W2492"/>
          <cell r="X2492" t="str">
            <v>C21H24N8</v>
          </cell>
        </row>
        <row r="2493">
          <cell r="B2493" t="str">
            <v>44992-01-0</v>
          </cell>
          <cell r="C2493" t="str">
            <v>44992-01-0</v>
          </cell>
          <cell r="D2493"/>
          <cell r="E2493"/>
          <cell r="F2493"/>
          <cell r="G2493"/>
          <cell r="H2493" t="str">
            <v>Acrylic acid, ester with trimethylethanolammonium chloride
Ethanaminium, N,N,N-trimethyl-2-[(1-oxo-2-propenyl)oxy]-, chloride
Acrylic acid, ester with trimethylethanolammonium chloride</v>
          </cell>
          <cell r="I2493" t="str">
            <v>Acrylic acid, dimethylaminoethylester-methylchloride</v>
          </cell>
          <cell r="J2493"/>
          <cell r="K2493"/>
          <cell r="L2493"/>
          <cell r="M2493"/>
          <cell r="N2493"/>
          <cell r="O2493"/>
          <cell r="P2493"/>
          <cell r="Q2493"/>
          <cell r="R2493"/>
          <cell r="S2493"/>
          <cell r="T2493"/>
          <cell r="U2493"/>
          <cell r="V2493"/>
          <cell r="W2493"/>
          <cell r="X2493" t="str">
            <v>C8H16ClNO2</v>
          </cell>
        </row>
        <row r="2494">
          <cell r="B2494" t="str">
            <v>45127-97-7</v>
          </cell>
          <cell r="C2494" t="str">
            <v>45127-97-7</v>
          </cell>
          <cell r="D2494"/>
          <cell r="E2494"/>
          <cell r="F2494"/>
          <cell r="G2494"/>
          <cell r="H2494" t="str">
            <v>Methacrylic acid-, 2-(2-ethoxyethoxy)ethyl ester</v>
          </cell>
          <cell r="I2494"/>
          <cell r="J2494"/>
          <cell r="K2494" t="str">
            <v>Swiss ordinance</v>
          </cell>
          <cell r="L2494"/>
          <cell r="M2494"/>
          <cell r="N2494"/>
          <cell r="O2494"/>
          <cell r="P2494"/>
          <cell r="Q2494"/>
          <cell r="R2494"/>
          <cell r="S2494"/>
          <cell r="T2494"/>
          <cell r="U2494"/>
          <cell r="V2494"/>
          <cell r="W2494"/>
          <cell r="X2494" t="str">
            <v>C10H18O4</v>
          </cell>
        </row>
        <row r="2495">
          <cell r="B2495" t="str">
            <v>45235-48-1</v>
          </cell>
          <cell r="C2495" t="str">
            <v>45235-48-1</v>
          </cell>
          <cell r="D2495"/>
          <cell r="E2495">
            <v>0</v>
          </cell>
          <cell r="F2495"/>
          <cell r="G2495"/>
          <cell r="H2495" t="str">
            <v>1-Decanol, 2-octyl</v>
          </cell>
          <cell r="I2495" t="str">
            <v>2-Octyl 1-decanol
ISOFOL 18 T (Sasol)</v>
          </cell>
          <cell r="J2495"/>
          <cell r="K2495"/>
          <cell r="L2495"/>
          <cell r="M2495"/>
          <cell r="N2495"/>
          <cell r="O2495"/>
          <cell r="P2495"/>
          <cell r="Q2495"/>
          <cell r="R2495"/>
          <cell r="S2495"/>
          <cell r="T2495"/>
          <cell r="U2495"/>
          <cell r="V2495"/>
          <cell r="W2495"/>
          <cell r="X2495" t="str">
            <v>C18H38O</v>
          </cell>
        </row>
        <row r="2496">
          <cell r="B2496" t="str">
            <v>45267-19-4</v>
          </cell>
          <cell r="C2496" t="str">
            <v>45267-19-4</v>
          </cell>
          <cell r="D2496"/>
          <cell r="E2496"/>
          <cell r="F2496"/>
          <cell r="G2496"/>
          <cell r="H2496" t="str">
            <v>N-[3-(Dimethylamino)propyl]tetradecanamide</v>
          </cell>
          <cell r="I2496" t="str">
            <v>Dimethylaminopropyl myristamide
Schercodine M</v>
          </cell>
          <cell r="J2496"/>
          <cell r="K2496"/>
          <cell r="L2496"/>
          <cell r="M2496"/>
          <cell r="N2496"/>
          <cell r="O2496"/>
          <cell r="P2496"/>
          <cell r="Q2496"/>
          <cell r="R2496"/>
          <cell r="S2496"/>
          <cell r="T2496"/>
          <cell r="U2496"/>
          <cell r="V2496"/>
          <cell r="W2496"/>
          <cell r="X2496" t="str">
            <v>C19H40N2O</v>
          </cell>
        </row>
        <row r="2497">
          <cell r="B2497" t="str">
            <v>45294-18-6</v>
          </cell>
          <cell r="C2497" t="str">
            <v>45294-18-6</v>
          </cell>
          <cell r="D2497"/>
          <cell r="E2497"/>
          <cell r="F2497"/>
          <cell r="G2497"/>
          <cell r="H2497" t="str">
            <v>Methacrylic acid, arachidyl ester</v>
          </cell>
          <cell r="I2497"/>
          <cell r="J2497"/>
          <cell r="K2497"/>
          <cell r="L2497"/>
          <cell r="M2497"/>
          <cell r="N2497"/>
          <cell r="O2497"/>
          <cell r="P2497"/>
          <cell r="Q2497"/>
          <cell r="R2497"/>
          <cell r="S2497"/>
          <cell r="T2497"/>
          <cell r="U2497"/>
          <cell r="V2497"/>
          <cell r="W2497"/>
          <cell r="X2497" t="str">
            <v>C24H46O2</v>
          </cell>
        </row>
        <row r="2498">
          <cell r="B2498" t="str">
            <v>45298-00-8</v>
          </cell>
          <cell r="C2498" t="str">
            <v>45298-00-8</v>
          </cell>
          <cell r="D2498"/>
          <cell r="E2498">
            <v>0</v>
          </cell>
          <cell r="F2498"/>
          <cell r="G2498"/>
          <cell r="H2498" t="str">
            <v>9,12-Octadecadienoic acid (Z,Z)-, 2-ethylhexyl ester</v>
          </cell>
          <cell r="I2498"/>
          <cell r="J2498"/>
          <cell r="K2498"/>
          <cell r="L2498"/>
          <cell r="M2498"/>
          <cell r="N2498"/>
          <cell r="O2498"/>
          <cell r="P2498"/>
          <cell r="Q2498"/>
          <cell r="R2498"/>
          <cell r="S2498"/>
          <cell r="T2498"/>
          <cell r="U2498"/>
          <cell r="V2498"/>
          <cell r="W2498"/>
          <cell r="X2498" t="str">
            <v>C26H48O2</v>
          </cell>
        </row>
        <row r="2499">
          <cell r="B2499" t="str">
            <v>45300-87-6</v>
          </cell>
          <cell r="C2499" t="str">
            <v>45300-87-6</v>
          </cell>
          <cell r="D2499"/>
          <cell r="E2499"/>
          <cell r="F2499"/>
          <cell r="G2499"/>
          <cell r="H2499" t="str">
            <v>ALPHA-DODECYL-OMEGA-HYDROXYPOLY(OXYETHYLENE) (4-4.5 MOLES ETHYLENEOXIDE) MONO- AND DIHYDROGEN PHOSPHATE ESTERS</v>
          </cell>
          <cell r="I2499" t="str">
            <v>ALPHA-DODECYL-OMEGA-HYDROXYPOLY(OXYETHYLENE) (4-4.5 MOLES ETHYLENEOXIDE) MONO- AND DIHYDROGEN PHOSPHATE ESTERS</v>
          </cell>
          <cell r="J2499"/>
          <cell r="K2499"/>
          <cell r="L2499"/>
          <cell r="M2499"/>
          <cell r="N2499"/>
          <cell r="O2499"/>
          <cell r="P2499"/>
          <cell r="Q2499"/>
          <cell r="R2499"/>
          <cell r="S2499"/>
          <cell r="T2499"/>
          <cell r="U2499"/>
          <cell r="V2499"/>
          <cell r="W2499"/>
          <cell r="X2499" t="str">
            <v>C20H43O8P</v>
          </cell>
        </row>
        <row r="2500">
          <cell r="B2500" t="str">
            <v>4531-49-1</v>
          </cell>
          <cell r="C2500" t="str">
            <v>4531-49-1</v>
          </cell>
          <cell r="D2500"/>
          <cell r="E2500"/>
          <cell r="F2500"/>
          <cell r="G2500"/>
          <cell r="H2500" t="str">
            <v>Pigment Yellow 17
C.I. Pigment Yellow 17</v>
          </cell>
          <cell r="I2500"/>
          <cell r="J2500"/>
          <cell r="K2500"/>
          <cell r="L2500"/>
          <cell r="M2500"/>
          <cell r="N2500"/>
          <cell r="O2500"/>
          <cell r="P2500"/>
          <cell r="Q2500"/>
          <cell r="R2500"/>
          <cell r="S2500"/>
          <cell r="T2500"/>
          <cell r="U2500"/>
          <cell r="V2500"/>
          <cell r="W2500"/>
          <cell r="X2500" t="str">
            <v>C34H30Cl2N6O6</v>
          </cell>
        </row>
        <row r="2501">
          <cell r="B2501" t="str">
            <v>45319-57-1</v>
          </cell>
          <cell r="C2501" t="str">
            <v>45319-57-1</v>
          </cell>
          <cell r="D2501"/>
          <cell r="E2501">
            <v>0</v>
          </cell>
          <cell r="F2501"/>
          <cell r="G2501"/>
          <cell r="H2501" t="str">
            <v>1-Octadecanaminium, N-methyl-N-octadecyl-N-(3-sulfopropyl)-, hydroxide, inner salt</v>
          </cell>
          <cell r="I2501"/>
          <cell r="J2501"/>
          <cell r="K2501"/>
          <cell r="L2501"/>
          <cell r="M2501"/>
          <cell r="N2501"/>
          <cell r="O2501"/>
          <cell r="P2501"/>
          <cell r="Q2501"/>
          <cell r="R2501"/>
          <cell r="S2501"/>
          <cell r="T2501"/>
          <cell r="U2501"/>
          <cell r="V2501"/>
          <cell r="W2501"/>
          <cell r="X2501" t="str">
            <v>C40H83NO3S</v>
          </cell>
        </row>
        <row r="2502">
          <cell r="B2502" t="str">
            <v>4538-42-5</v>
          </cell>
          <cell r="C2502" t="str">
            <v>4538-42-5</v>
          </cell>
          <cell r="D2502"/>
          <cell r="E2502"/>
          <cell r="F2502"/>
          <cell r="G2502"/>
          <cell r="H2502" t="str">
            <v>Pentane, 1,5-diisocyanate</v>
          </cell>
          <cell r="I2502" t="str">
            <v>1,5-pentamethylene diisocyanate
1,5-pentane diisocyanate
PDI</v>
          </cell>
          <cell r="J2502"/>
          <cell r="K2502"/>
          <cell r="L2502"/>
          <cell r="M2502"/>
          <cell r="N2502"/>
          <cell r="O2502"/>
          <cell r="P2502"/>
          <cell r="Q2502"/>
          <cell r="R2502"/>
          <cell r="S2502"/>
          <cell r="T2502"/>
          <cell r="U2502"/>
          <cell r="V2502"/>
          <cell r="W2502"/>
          <cell r="X2502" t="str">
            <v>C7H10N2O2</v>
          </cell>
        </row>
        <row r="2503">
          <cell r="B2503" t="str">
            <v>4548-27-0</v>
          </cell>
          <cell r="C2503" t="str">
            <v>4548-27-0</v>
          </cell>
          <cell r="D2503"/>
          <cell r="E2503"/>
          <cell r="F2503"/>
          <cell r="G2503"/>
          <cell r="H2503" t="str">
            <v>N-(Isobutoxymethyl)methacrylamide</v>
          </cell>
          <cell r="I2503"/>
          <cell r="J2503"/>
          <cell r="K2503"/>
          <cell r="L2503"/>
          <cell r="M2503"/>
          <cell r="N2503"/>
          <cell r="O2503"/>
          <cell r="P2503"/>
          <cell r="Q2503"/>
          <cell r="R2503"/>
          <cell r="S2503"/>
          <cell r="T2503"/>
          <cell r="U2503"/>
          <cell r="V2503"/>
          <cell r="W2503"/>
          <cell r="X2503" t="str">
            <v>C9H17NO2</v>
          </cell>
        </row>
        <row r="2504">
          <cell r="B2504" t="str">
            <v>4553-89-3</v>
          </cell>
          <cell r="C2504" t="str">
            <v>4553-89-3</v>
          </cell>
          <cell r="D2504"/>
          <cell r="E2504"/>
          <cell r="F2504"/>
          <cell r="G2504"/>
          <cell r="H2504" t="str">
            <v>Food Brown 3
C.I. Food Brown 3</v>
          </cell>
          <cell r="I2504"/>
          <cell r="J2504"/>
          <cell r="K2504"/>
          <cell r="L2504"/>
          <cell r="M2504"/>
          <cell r="N2504"/>
          <cell r="O2504"/>
          <cell r="P2504"/>
          <cell r="Q2504"/>
          <cell r="R2504"/>
          <cell r="S2504"/>
          <cell r="T2504"/>
          <cell r="U2504"/>
          <cell r="V2504"/>
          <cell r="W2504"/>
          <cell r="X2504" t="str">
            <v>C27H18N4Na2O9S2</v>
          </cell>
        </row>
        <row r="2505">
          <cell r="B2505" t="str">
            <v>4559-86-8</v>
          </cell>
          <cell r="C2505" t="str">
            <v>4559-86-8</v>
          </cell>
          <cell r="D2505"/>
          <cell r="E2505"/>
          <cell r="F2505"/>
          <cell r="G2505"/>
          <cell r="H2505" t="str">
            <v>Urea, tetrabutyl-</v>
          </cell>
          <cell r="I2505"/>
          <cell r="J2505"/>
          <cell r="K2505"/>
          <cell r="L2505"/>
          <cell r="M2505"/>
          <cell r="N2505"/>
          <cell r="O2505"/>
          <cell r="P2505"/>
          <cell r="Q2505"/>
          <cell r="R2505"/>
          <cell r="S2505"/>
          <cell r="T2505"/>
          <cell r="U2505"/>
          <cell r="V2505"/>
          <cell r="W2505"/>
          <cell r="X2505" t="str">
            <v>C17H36N2O</v>
          </cell>
        </row>
        <row r="2506">
          <cell r="B2506" t="str">
            <v>461-58-5</v>
          </cell>
          <cell r="C2506" t="str">
            <v>461-58-5</v>
          </cell>
          <cell r="D2506"/>
          <cell r="E2506"/>
          <cell r="F2506"/>
          <cell r="G2506"/>
          <cell r="H2506" t="str">
            <v>Dicyanodiamide</v>
          </cell>
          <cell r="I2506" t="str">
            <v>CYANOGUANIDINE
Guanidine, cyano
Dicyanodiamide
Cyanoguanidine
DCD</v>
          </cell>
          <cell r="J2506"/>
          <cell r="K2506"/>
          <cell r="L2506"/>
          <cell r="M2506"/>
          <cell r="N2506"/>
          <cell r="O2506"/>
          <cell r="P2506"/>
          <cell r="Q2506"/>
          <cell r="R2506"/>
          <cell r="S2506"/>
          <cell r="T2506"/>
          <cell r="U2506"/>
          <cell r="V2506"/>
          <cell r="W2506"/>
          <cell r="X2506" t="str">
            <v>C2H4N4</v>
          </cell>
        </row>
        <row r="2507">
          <cell r="B2507" t="str">
            <v>4620-70-6</v>
          </cell>
          <cell r="C2507" t="str">
            <v>4620-70-6</v>
          </cell>
          <cell r="D2507"/>
          <cell r="E2507"/>
          <cell r="F2507"/>
          <cell r="G2507"/>
          <cell r="H2507" t="str">
            <v>Ethanol, 2-(tert-butylamino)-</v>
          </cell>
          <cell r="I2507"/>
          <cell r="J2507"/>
          <cell r="K2507" t="str">
            <v>Swiss ordinance</v>
          </cell>
          <cell r="L2507"/>
          <cell r="M2507"/>
          <cell r="N2507"/>
          <cell r="O2507"/>
          <cell r="P2507"/>
          <cell r="Q2507"/>
          <cell r="R2507"/>
          <cell r="S2507"/>
          <cell r="T2507"/>
          <cell r="U2507"/>
          <cell r="V2507"/>
          <cell r="W2507"/>
          <cell r="X2507" t="str">
            <v>C6H15NO</v>
          </cell>
        </row>
        <row r="2508">
          <cell r="B2508" t="str">
            <v>46235-93-2</v>
          </cell>
          <cell r="C2508" t="str">
            <v>46235-93-2</v>
          </cell>
          <cell r="D2508"/>
          <cell r="E2508"/>
          <cell r="F2508"/>
          <cell r="G2508"/>
          <cell r="H2508" t="str">
            <v>Methacrylic acid, 2-(3-oxazolidinyl)ethyl ester
OXAZOLIDINYLETHYL METHACRYLATE</v>
          </cell>
          <cell r="I2508" t="str">
            <v>OXAZOLIDINYLETHYL METHACRYLATE</v>
          </cell>
          <cell r="J2508"/>
          <cell r="K2508"/>
          <cell r="L2508"/>
          <cell r="M2508"/>
          <cell r="N2508"/>
          <cell r="O2508"/>
          <cell r="P2508"/>
          <cell r="Q2508"/>
          <cell r="R2508"/>
          <cell r="S2508"/>
          <cell r="T2508"/>
          <cell r="U2508"/>
          <cell r="V2508"/>
          <cell r="W2508"/>
          <cell r="X2508" t="str">
            <v>C9H15NO3</v>
          </cell>
        </row>
        <row r="2509">
          <cell r="B2509" t="str">
            <v>462-95-3</v>
          </cell>
          <cell r="C2509" t="str">
            <v>462-95-3</v>
          </cell>
          <cell r="D2509"/>
          <cell r="E2509"/>
          <cell r="F2509"/>
          <cell r="G2509"/>
          <cell r="H2509" t="str">
            <v>Methane, diethoxy</v>
          </cell>
          <cell r="I2509" t="str">
            <v>Diethoxymethane
Diethoxy methane
Formaldehyde diethyl acetal</v>
          </cell>
          <cell r="J2509"/>
          <cell r="K2509"/>
          <cell r="L2509"/>
          <cell r="M2509"/>
          <cell r="N2509"/>
          <cell r="O2509"/>
          <cell r="P2509"/>
          <cell r="Q2509"/>
          <cell r="R2509"/>
          <cell r="S2509"/>
          <cell r="T2509"/>
          <cell r="U2509"/>
          <cell r="V2509"/>
          <cell r="W2509"/>
          <cell r="X2509" t="str">
            <v>C5H12O2</v>
          </cell>
        </row>
        <row r="2510">
          <cell r="B2510" t="str">
            <v>463-40-1</v>
          </cell>
          <cell r="C2510" t="str">
            <v>463-40-1</v>
          </cell>
          <cell r="D2510"/>
          <cell r="E2510"/>
          <cell r="F2510"/>
          <cell r="G2510"/>
          <cell r="H2510" t="str">
            <v>Linolenic acid</v>
          </cell>
          <cell r="I2510"/>
          <cell r="J2510"/>
          <cell r="K2510" t="str">
            <v>Swiss ordinance</v>
          </cell>
          <cell r="L2510"/>
          <cell r="M2510"/>
          <cell r="N2510"/>
          <cell r="O2510"/>
          <cell r="P2510"/>
          <cell r="Q2510"/>
          <cell r="R2510"/>
          <cell r="S2510"/>
          <cell r="T2510"/>
          <cell r="U2510"/>
          <cell r="V2510"/>
          <cell r="W2510"/>
          <cell r="X2510" t="str">
            <v>C18H30O2</v>
          </cell>
        </row>
        <row r="2511">
          <cell r="B2511" t="str">
            <v>463-51-4</v>
          </cell>
          <cell r="C2511" t="str">
            <v>463-51-4</v>
          </cell>
          <cell r="D2511"/>
          <cell r="E2511">
            <v>0</v>
          </cell>
          <cell r="F2511"/>
          <cell r="G2511"/>
          <cell r="H2511" t="str">
            <v>Ethen-1-one</v>
          </cell>
          <cell r="I2511" t="str">
            <v>Ethenone
Ketene
Carbometene
Carbomethene</v>
          </cell>
          <cell r="J2511"/>
          <cell r="K2511"/>
          <cell r="L2511"/>
          <cell r="M2511"/>
          <cell r="N2511"/>
          <cell r="O2511"/>
          <cell r="P2511"/>
          <cell r="Q2511"/>
          <cell r="R2511"/>
          <cell r="S2511"/>
          <cell r="T2511"/>
          <cell r="U2511"/>
          <cell r="V2511"/>
          <cell r="W2511"/>
          <cell r="X2511" t="str">
            <v>C2H2O</v>
          </cell>
        </row>
        <row r="2512">
          <cell r="B2512" t="str">
            <v>4635-59-0</v>
          </cell>
          <cell r="C2512" t="str">
            <v>4635-59-0</v>
          </cell>
          <cell r="D2512"/>
          <cell r="E2512"/>
          <cell r="F2512"/>
          <cell r="G2512"/>
          <cell r="H2512" t="str">
            <v>Butyryl chloride, 4-chloro-</v>
          </cell>
          <cell r="I2512"/>
          <cell r="J2512"/>
          <cell r="K2512" t="str">
            <v>Swiss ordinance</v>
          </cell>
          <cell r="L2512"/>
          <cell r="M2512"/>
          <cell r="N2512"/>
          <cell r="O2512"/>
          <cell r="P2512"/>
          <cell r="Q2512"/>
          <cell r="R2512"/>
          <cell r="S2512"/>
          <cell r="T2512"/>
          <cell r="U2512"/>
          <cell r="V2512"/>
          <cell r="W2512"/>
          <cell r="X2512" t="str">
            <v>C4H6Cl2O</v>
          </cell>
        </row>
        <row r="2513">
          <cell r="B2513" t="str">
            <v>4637-24-5</v>
          </cell>
          <cell r="C2513" t="str">
            <v>4637-24-5</v>
          </cell>
          <cell r="D2513"/>
          <cell r="E2513"/>
          <cell r="F2513"/>
          <cell r="G2513"/>
          <cell r="H2513" t="str">
            <v>Trimethylamine, 1,1-dimethoxy-</v>
          </cell>
          <cell r="I2513"/>
          <cell r="J2513"/>
          <cell r="K2513" t="str">
            <v>Swiss ordinance</v>
          </cell>
          <cell r="L2513"/>
          <cell r="M2513"/>
          <cell r="N2513"/>
          <cell r="O2513"/>
          <cell r="P2513"/>
          <cell r="Q2513"/>
          <cell r="R2513"/>
          <cell r="S2513"/>
          <cell r="T2513"/>
          <cell r="U2513"/>
          <cell r="V2513"/>
          <cell r="W2513"/>
          <cell r="X2513" t="str">
            <v>C5H13NO2</v>
          </cell>
        </row>
        <row r="2514">
          <cell r="B2514" t="str">
            <v>4645-32-3</v>
          </cell>
          <cell r="C2514" t="str">
            <v>4645-32-3</v>
          </cell>
          <cell r="D2514"/>
          <cell r="E2514"/>
          <cell r="F2514"/>
          <cell r="G2514"/>
          <cell r="H2514" t="str">
            <v>Phosphonic acid, ethenyl-, dimethyl ester</v>
          </cell>
          <cell r="I2514"/>
          <cell r="J2514"/>
          <cell r="K2514" t="str">
            <v>Swiss ordinance</v>
          </cell>
          <cell r="L2514"/>
          <cell r="M2514"/>
          <cell r="N2514"/>
          <cell r="O2514"/>
          <cell r="P2514"/>
          <cell r="Q2514"/>
          <cell r="R2514"/>
          <cell r="S2514"/>
          <cell r="T2514"/>
          <cell r="U2514"/>
          <cell r="V2514"/>
          <cell r="W2514"/>
          <cell r="X2514" t="str">
            <v>C4H9O3P</v>
          </cell>
        </row>
        <row r="2515">
          <cell r="B2515" t="str">
            <v>4655-34-9</v>
          </cell>
          <cell r="C2515" t="str">
            <v>4655-34-9</v>
          </cell>
          <cell r="D2515"/>
          <cell r="E2515"/>
          <cell r="F2515"/>
          <cell r="G2515"/>
          <cell r="H2515" t="str">
            <v>Methacrylic acid, isopropyl ester</v>
          </cell>
          <cell r="I2515" t="str">
            <v>ISOPROPYL METHACRYLATE</v>
          </cell>
          <cell r="J2515"/>
          <cell r="K2515"/>
          <cell r="L2515"/>
          <cell r="M2515"/>
          <cell r="N2515"/>
          <cell r="O2515"/>
          <cell r="P2515"/>
          <cell r="Q2515"/>
          <cell r="R2515"/>
          <cell r="S2515"/>
          <cell r="T2515"/>
          <cell r="U2515"/>
          <cell r="V2515"/>
          <cell r="W2515"/>
          <cell r="X2515" t="str">
            <v>C7H12O2</v>
          </cell>
        </row>
        <row r="2516">
          <cell r="B2516" t="str">
            <v>4664-49-7</v>
          </cell>
          <cell r="C2516" t="str">
            <v>4664-49-7</v>
          </cell>
          <cell r="D2516"/>
          <cell r="E2516"/>
          <cell r="F2516"/>
          <cell r="G2516"/>
          <cell r="H2516" t="str">
            <v>Methacrylic acid, 2-hydroxyisopropyl ester (=methacrylic acid, 2-hydroxy-1-methylethyl ester)</v>
          </cell>
          <cell r="I2516"/>
          <cell r="J2516"/>
          <cell r="K2516"/>
          <cell r="L2516"/>
          <cell r="M2516"/>
          <cell r="N2516"/>
          <cell r="O2516"/>
          <cell r="P2516"/>
          <cell r="Q2516"/>
          <cell r="R2516"/>
          <cell r="S2516"/>
          <cell r="T2516"/>
          <cell r="U2516"/>
          <cell r="V2516"/>
          <cell r="W2516"/>
          <cell r="X2516" t="str">
            <v>C7H12O3</v>
          </cell>
        </row>
        <row r="2517">
          <cell r="B2517" t="str">
            <v>46728-75-0</v>
          </cell>
          <cell r="C2517" t="str">
            <v>46728-75-0</v>
          </cell>
          <cell r="D2517"/>
          <cell r="E2517">
            <v>0</v>
          </cell>
          <cell r="F2517"/>
          <cell r="G2517"/>
          <cell r="H2517" t="str">
            <v>5-Sulphoisophthalic acid, monolithium salt</v>
          </cell>
          <cell r="I2517"/>
          <cell r="J2517"/>
          <cell r="K2517"/>
          <cell r="L2517"/>
          <cell r="M2517"/>
          <cell r="N2517"/>
          <cell r="O2517"/>
          <cell r="P2517"/>
          <cell r="Q2517"/>
          <cell r="R2517"/>
          <cell r="S2517"/>
          <cell r="T2517"/>
          <cell r="U2517"/>
          <cell r="V2517"/>
          <cell r="W2517"/>
          <cell r="X2517" t="str">
            <v>C8H5LiO7S</v>
          </cell>
        </row>
        <row r="2518">
          <cell r="B2518" t="str">
            <v>46729-07-1</v>
          </cell>
          <cell r="C2518" t="str">
            <v>46729-07-1</v>
          </cell>
          <cell r="D2518"/>
          <cell r="E2518"/>
          <cell r="F2518"/>
          <cell r="G2518"/>
          <cell r="H2518" t="str">
            <v>Methacrylic acid, -tert-butylcyclohexyl ester
Methacrylic acid, 4-tert-butylcyclohexyl ester</v>
          </cell>
          <cell r="I2518"/>
          <cell r="J2518"/>
          <cell r="K2518"/>
          <cell r="L2518"/>
          <cell r="M2518"/>
          <cell r="N2518"/>
          <cell r="O2518"/>
          <cell r="P2518"/>
          <cell r="Q2518"/>
          <cell r="R2518"/>
          <cell r="S2518"/>
          <cell r="T2518"/>
          <cell r="U2518"/>
          <cell r="V2518"/>
          <cell r="W2518"/>
          <cell r="X2518" t="str">
            <v>C14H24O2</v>
          </cell>
        </row>
        <row r="2519">
          <cell r="B2519" t="str">
            <v>467-63-0</v>
          </cell>
          <cell r="C2519" t="str">
            <v>467-63-0</v>
          </cell>
          <cell r="D2519"/>
          <cell r="E2519"/>
          <cell r="F2519"/>
          <cell r="G2519"/>
          <cell r="H2519" t="str">
            <v>Solvent Violet 9</v>
          </cell>
          <cell r="I2519"/>
          <cell r="J2519"/>
          <cell r="K2519"/>
          <cell r="L2519"/>
          <cell r="M2519"/>
          <cell r="N2519"/>
          <cell r="O2519"/>
          <cell r="P2519"/>
          <cell r="Q2519"/>
          <cell r="R2519"/>
          <cell r="S2519"/>
          <cell r="T2519"/>
          <cell r="U2519"/>
          <cell r="V2519"/>
          <cell r="W2519"/>
          <cell r="X2519" t="str">
            <v>C25H31N3O</v>
          </cell>
        </row>
        <row r="2520">
          <cell r="B2520" t="str">
            <v>4702-90-3</v>
          </cell>
          <cell r="C2520" t="str">
            <v>4702-90-3</v>
          </cell>
          <cell r="D2520"/>
          <cell r="E2520"/>
          <cell r="F2520"/>
          <cell r="G2520"/>
          <cell r="H2520" t="str">
            <v>C.I. Solvent Yellow 93</v>
          </cell>
          <cell r="I2520"/>
          <cell r="J2520"/>
          <cell r="K2520"/>
          <cell r="L2520"/>
          <cell r="M2520"/>
          <cell r="N2520"/>
          <cell r="O2520"/>
          <cell r="P2520"/>
          <cell r="Q2520"/>
          <cell r="R2520"/>
          <cell r="S2520"/>
          <cell r="T2520"/>
          <cell r="U2520"/>
          <cell r="V2520"/>
          <cell r="W2520"/>
          <cell r="X2520" t="str">
            <v>C21H18N4O2</v>
          </cell>
        </row>
        <row r="2521">
          <cell r="B2521" t="str">
            <v>4706-78-9</v>
          </cell>
          <cell r="C2521" t="str">
            <v>4706-78-9</v>
          </cell>
          <cell r="D2521"/>
          <cell r="E2521"/>
          <cell r="F2521"/>
          <cell r="G2521"/>
          <cell r="H2521" t="str">
            <v>POTASSIUM LAURYL SULFATE</v>
          </cell>
          <cell r="I2521" t="str">
            <v>POTASSIUM LAURYL SULFATE</v>
          </cell>
          <cell r="J2521"/>
          <cell r="K2521"/>
          <cell r="L2521"/>
          <cell r="M2521"/>
          <cell r="N2521"/>
          <cell r="O2521"/>
          <cell r="P2521"/>
          <cell r="Q2521"/>
          <cell r="R2521"/>
          <cell r="S2521"/>
          <cell r="T2521"/>
          <cell r="U2521"/>
          <cell r="V2521"/>
          <cell r="W2521"/>
          <cell r="X2521" t="str">
            <v>C12H25KO4S</v>
          </cell>
        </row>
        <row r="2522">
          <cell r="B2522" t="str">
            <v>4712-55-4</v>
          </cell>
          <cell r="C2522" t="str">
            <v>4712-55-4</v>
          </cell>
          <cell r="D2522"/>
          <cell r="E2522"/>
          <cell r="F2522"/>
          <cell r="G2522"/>
          <cell r="H2522" t="str">
            <v>Phosphonic acid, diphenyl ester</v>
          </cell>
          <cell r="I2522" t="str">
            <v>Diphenyl phosphonate
Diphenyl hydrogen phosphite
Doverphos 213 (Dover)
Weston DPP (Addivant)</v>
          </cell>
          <cell r="J2522"/>
          <cell r="K2522"/>
          <cell r="L2522"/>
          <cell r="M2522"/>
          <cell r="N2522"/>
          <cell r="O2522"/>
          <cell r="P2522"/>
          <cell r="Q2522"/>
          <cell r="R2522"/>
          <cell r="S2522"/>
          <cell r="T2522"/>
          <cell r="U2522"/>
          <cell r="V2522"/>
          <cell r="W2522"/>
          <cell r="X2522" t="str">
            <v>C12H11O3P</v>
          </cell>
        </row>
        <row r="2523">
          <cell r="B2523" t="str">
            <v>471-34-1</v>
          </cell>
          <cell r="C2523" t="str">
            <v>471-34-1</v>
          </cell>
          <cell r="D2523"/>
          <cell r="E2523"/>
          <cell r="F2523"/>
          <cell r="G2523"/>
          <cell r="H2523" t="str">
            <v>Pigment White 18</v>
          </cell>
          <cell r="I2523" t="str">
            <v>Calcium carbonate
C.I. Pigment White 19
Carbonic acid, calcium salt
CALCIUM CARBONATE</v>
          </cell>
          <cell r="J2523"/>
          <cell r="K2523"/>
          <cell r="L2523"/>
          <cell r="M2523"/>
          <cell r="N2523"/>
          <cell r="O2523"/>
          <cell r="P2523"/>
          <cell r="Q2523"/>
          <cell r="R2523"/>
          <cell r="S2523"/>
          <cell r="T2523"/>
          <cell r="U2523"/>
          <cell r="V2523"/>
          <cell r="W2523"/>
          <cell r="X2523" t="str">
            <v>CaCO3</v>
          </cell>
        </row>
        <row r="2524">
          <cell r="B2524" t="str">
            <v>4719-04-4</v>
          </cell>
          <cell r="C2524" t="str">
            <v>4719-04-4</v>
          </cell>
          <cell r="D2524"/>
          <cell r="E2524">
            <v>0</v>
          </cell>
          <cell r="F2524"/>
          <cell r="G2524"/>
          <cell r="H2524" t="str">
            <v>1,3,5-Triazine-1,3,5(2H,4H,6H)-triethanol</v>
          </cell>
          <cell r="I2524" t="str">
            <v>1,3,5 Tris(2-hydroxyethyl)-1, hexahydrotriazine</v>
          </cell>
          <cell r="J2524"/>
          <cell r="K2524"/>
          <cell r="L2524"/>
          <cell r="M2524"/>
          <cell r="N2524"/>
          <cell r="O2524"/>
          <cell r="P2524"/>
          <cell r="Q2524"/>
          <cell r="R2524"/>
          <cell r="S2524"/>
          <cell r="T2524"/>
          <cell r="U2524"/>
          <cell r="V2524"/>
          <cell r="W2524"/>
          <cell r="X2524" t="str">
            <v>C9H21N3O3</v>
          </cell>
        </row>
        <row r="2525">
          <cell r="B2525" t="str">
            <v>4722-98-9</v>
          </cell>
          <cell r="C2525" t="str">
            <v>4722-98-9</v>
          </cell>
          <cell r="D2525"/>
          <cell r="E2525"/>
          <cell r="F2525"/>
          <cell r="G2525"/>
          <cell r="H2525" t="str">
            <v>Dodecylsulphuric acid, monoethanolamine salt</v>
          </cell>
          <cell r="I2525"/>
          <cell r="J2525"/>
          <cell r="K2525"/>
          <cell r="L2525"/>
          <cell r="M2525"/>
          <cell r="N2525"/>
          <cell r="O2525"/>
          <cell r="P2525"/>
          <cell r="Q2525"/>
          <cell r="R2525"/>
          <cell r="S2525"/>
          <cell r="T2525"/>
          <cell r="U2525"/>
          <cell r="V2525"/>
          <cell r="W2525"/>
          <cell r="X2525" t="str">
            <v>C14H33NO5S</v>
          </cell>
        </row>
        <row r="2526">
          <cell r="B2526" t="str">
            <v>4724-48-5</v>
          </cell>
          <cell r="C2526" t="str">
            <v>4724-48-5</v>
          </cell>
          <cell r="D2526"/>
          <cell r="E2526"/>
          <cell r="F2526"/>
          <cell r="G2526"/>
          <cell r="H2526" t="str">
            <v>n-Octylphosphonic acid</v>
          </cell>
          <cell r="I2526"/>
          <cell r="J2526"/>
          <cell r="K2526"/>
          <cell r="L2526"/>
          <cell r="M2526"/>
          <cell r="N2526"/>
          <cell r="O2526"/>
          <cell r="P2526"/>
          <cell r="Q2526"/>
          <cell r="R2526"/>
          <cell r="S2526"/>
          <cell r="T2526"/>
          <cell r="U2526"/>
          <cell r="V2526"/>
          <cell r="W2526"/>
          <cell r="X2526" t="str">
            <v>C8H19O3P</v>
          </cell>
        </row>
        <row r="2527">
          <cell r="B2527" t="str">
            <v>4736-60-1</v>
          </cell>
          <cell r="C2527" t="str">
            <v>4736-60-1</v>
          </cell>
          <cell r="D2527"/>
          <cell r="E2527"/>
          <cell r="F2527"/>
          <cell r="G2527"/>
          <cell r="H2527" t="str">
            <v>Phosphonium, ethyl triphenyl, iodide</v>
          </cell>
          <cell r="I2527" t="str">
            <v>Ethyl triphenyl phosphonium iodide</v>
          </cell>
          <cell r="J2527"/>
          <cell r="K2527"/>
          <cell r="L2527"/>
          <cell r="M2527"/>
          <cell r="N2527"/>
          <cell r="O2527"/>
          <cell r="P2527"/>
          <cell r="Q2527"/>
          <cell r="R2527"/>
          <cell r="S2527"/>
          <cell r="T2527"/>
          <cell r="U2527"/>
          <cell r="V2527"/>
          <cell r="W2527"/>
          <cell r="X2527" t="str">
            <v>C20H20IP</v>
          </cell>
        </row>
        <row r="2528">
          <cell r="B2528" t="str">
            <v>4744-08-5</v>
          </cell>
          <cell r="C2528" t="str">
            <v>4744-08-5</v>
          </cell>
          <cell r="D2528"/>
          <cell r="E2528">
            <v>0</v>
          </cell>
          <cell r="F2528"/>
          <cell r="G2528"/>
          <cell r="H2528" t="str">
            <v>1,1-Diethoxypropane</v>
          </cell>
          <cell r="I2528" t="str">
            <v>Propane, 1,1-diethoxy
Propionaldehyde diethyl acetal</v>
          </cell>
          <cell r="J2528"/>
          <cell r="K2528"/>
          <cell r="L2528"/>
          <cell r="M2528"/>
          <cell r="N2528"/>
          <cell r="O2528"/>
          <cell r="P2528"/>
          <cell r="Q2528"/>
          <cell r="R2528"/>
          <cell r="S2528"/>
          <cell r="T2528"/>
          <cell r="U2528"/>
          <cell r="V2528"/>
          <cell r="W2528"/>
          <cell r="X2528" t="str">
            <v>C7H16O2</v>
          </cell>
        </row>
        <row r="2529">
          <cell r="B2529" t="str">
            <v>4744-47-2</v>
          </cell>
          <cell r="C2529" t="str">
            <v>4744-47-2</v>
          </cell>
          <cell r="D2529"/>
          <cell r="E2529"/>
          <cell r="F2529"/>
          <cell r="G2529"/>
          <cell r="H2529" t="str">
            <v>ANHYDROENNEAHEPTITOL</v>
          </cell>
          <cell r="I2529"/>
          <cell r="J2529"/>
          <cell r="K2529"/>
          <cell r="L2529"/>
          <cell r="M2529"/>
          <cell r="N2529"/>
          <cell r="O2529"/>
          <cell r="P2529"/>
          <cell r="Q2529"/>
          <cell r="R2529"/>
          <cell r="S2529"/>
          <cell r="T2529"/>
          <cell r="U2529"/>
          <cell r="V2529"/>
          <cell r="W2529"/>
          <cell r="X2529" t="str">
            <v>C9H18O6</v>
          </cell>
        </row>
        <row r="2530">
          <cell r="B2530" t="str">
            <v>47465-97-4</v>
          </cell>
          <cell r="C2530" t="str">
            <v>47465-97-4</v>
          </cell>
          <cell r="D2530"/>
          <cell r="E2530">
            <v>0</v>
          </cell>
          <cell r="F2530"/>
          <cell r="G2530"/>
          <cell r="H2530" t="str">
            <v>3,3-Bis(3-methyl-4-hydroxyphenyl)-2-indolinone</v>
          </cell>
          <cell r="I2530"/>
          <cell r="J2530"/>
          <cell r="K2530"/>
          <cell r="L2530"/>
          <cell r="M2530"/>
          <cell r="N2530"/>
          <cell r="O2530"/>
          <cell r="P2530"/>
          <cell r="Q2530"/>
          <cell r="R2530"/>
          <cell r="S2530"/>
          <cell r="T2530"/>
          <cell r="U2530"/>
          <cell r="V2530"/>
          <cell r="W2530"/>
          <cell r="X2530" t="str">
            <v>C22H19NO3</v>
          </cell>
        </row>
        <row r="2531">
          <cell r="B2531" t="str">
            <v>475-03-6</v>
          </cell>
          <cell r="C2531" t="str">
            <v>475-03-6</v>
          </cell>
          <cell r="D2531"/>
          <cell r="E2531"/>
          <cell r="F2531"/>
          <cell r="G2531"/>
          <cell r="H2531" t="str">
            <v>Naphthalene, 1,2,3,4-tetrahydro 1,1,6-trimethyl</v>
          </cell>
          <cell r="I2531" t="str">
            <v>1,2,3,4-tetrahydro-1,1,6-trimethyl-naphthalene
4,4,7-trimethyl-2,3-dihydro-1H-naphthalene
1,1,6-Trimethyl tetraline
alpha-ionene</v>
          </cell>
          <cell r="J2531"/>
          <cell r="K2531"/>
          <cell r="L2531"/>
          <cell r="M2531"/>
          <cell r="N2531"/>
          <cell r="O2531"/>
          <cell r="P2531"/>
          <cell r="Q2531"/>
          <cell r="R2531"/>
          <cell r="S2531"/>
          <cell r="T2531"/>
          <cell r="U2531"/>
          <cell r="V2531"/>
          <cell r="W2531"/>
          <cell r="X2531" t="str">
            <v>C13H18</v>
          </cell>
        </row>
        <row r="2532">
          <cell r="B2532" t="str">
            <v>4766-57-8</v>
          </cell>
          <cell r="C2532" t="str">
            <v>4766-57-8</v>
          </cell>
          <cell r="D2532"/>
          <cell r="E2532"/>
          <cell r="F2532"/>
          <cell r="G2532"/>
          <cell r="H2532" t="str">
            <v>Silicic acid, tetrabutyl ester</v>
          </cell>
          <cell r="I2532" t="str">
            <v>Tetrabutyloxy silane
Tetrabutoxy silane</v>
          </cell>
          <cell r="J2532"/>
          <cell r="K2532"/>
          <cell r="L2532"/>
          <cell r="M2532"/>
          <cell r="N2532"/>
          <cell r="O2532"/>
          <cell r="P2532"/>
          <cell r="Q2532"/>
          <cell r="R2532"/>
          <cell r="S2532"/>
          <cell r="T2532"/>
          <cell r="U2532"/>
          <cell r="V2532"/>
          <cell r="W2532"/>
          <cell r="X2532" t="str">
            <v>C16H36O4Si</v>
          </cell>
        </row>
        <row r="2533">
          <cell r="B2533" t="str">
            <v>480-63-7</v>
          </cell>
          <cell r="C2533" t="str">
            <v>480-63-7</v>
          </cell>
          <cell r="D2533"/>
          <cell r="E2533"/>
          <cell r="F2533"/>
          <cell r="G2533"/>
          <cell r="H2533" t="str">
            <v>Benzoic acid, 2,4,6-trimethyl</v>
          </cell>
          <cell r="I2533" t="str">
            <v>2,4,6-Trimethylbenzoic acid
Mesitoic acid
beta-Isodurylic acid
Mesitylenecarboxylic acid</v>
          </cell>
          <cell r="J2533"/>
          <cell r="K2533"/>
          <cell r="L2533"/>
          <cell r="M2533"/>
          <cell r="N2533"/>
          <cell r="O2533"/>
          <cell r="P2533"/>
          <cell r="Q2533"/>
          <cell r="R2533"/>
          <cell r="S2533"/>
          <cell r="T2533"/>
          <cell r="U2533"/>
          <cell r="V2533"/>
          <cell r="W2533"/>
          <cell r="X2533" t="str">
            <v>C10H12O2</v>
          </cell>
        </row>
        <row r="2534">
          <cell r="B2534" t="str">
            <v>48076-38-6</v>
          </cell>
          <cell r="C2534" t="str">
            <v>48076-38-6</v>
          </cell>
          <cell r="D2534"/>
          <cell r="E2534"/>
          <cell r="F2534"/>
          <cell r="G2534"/>
          <cell r="H2534" t="str">
            <v>Acrylic acid, eicosyl ester</v>
          </cell>
          <cell r="I2534"/>
          <cell r="J2534"/>
          <cell r="K2534"/>
          <cell r="L2534"/>
          <cell r="M2534"/>
          <cell r="N2534"/>
          <cell r="O2534"/>
          <cell r="P2534"/>
          <cell r="Q2534"/>
          <cell r="R2534"/>
          <cell r="S2534"/>
          <cell r="T2534"/>
          <cell r="U2534"/>
          <cell r="V2534"/>
          <cell r="W2534"/>
          <cell r="X2534" t="str">
            <v>C23H44O2</v>
          </cell>
        </row>
        <row r="2535">
          <cell r="B2535" t="str">
            <v>4813-57-4</v>
          </cell>
          <cell r="C2535" t="str">
            <v>4813-57-4</v>
          </cell>
          <cell r="D2535"/>
          <cell r="E2535"/>
          <cell r="F2535"/>
          <cell r="G2535"/>
          <cell r="H2535" t="str">
            <v>Acrylic acid, octadecyl ester</v>
          </cell>
          <cell r="I2535"/>
          <cell r="J2535"/>
          <cell r="K2535"/>
          <cell r="L2535"/>
          <cell r="M2535"/>
          <cell r="N2535"/>
          <cell r="O2535"/>
          <cell r="P2535"/>
          <cell r="Q2535"/>
          <cell r="R2535"/>
          <cell r="S2535"/>
          <cell r="T2535"/>
          <cell r="U2535"/>
          <cell r="V2535"/>
          <cell r="W2535"/>
          <cell r="X2535" t="str">
            <v>C21H40O2</v>
          </cell>
        </row>
        <row r="2536">
          <cell r="B2536" t="str">
            <v>482-89-3</v>
          </cell>
          <cell r="C2536" t="str">
            <v>482-89-3</v>
          </cell>
          <cell r="D2536"/>
          <cell r="E2536"/>
          <cell r="F2536"/>
          <cell r="G2536"/>
          <cell r="H2536" t="str">
            <v>Natural Blue 1</v>
          </cell>
          <cell r="I2536"/>
          <cell r="J2536"/>
          <cell r="K2536" t="str">
            <v>Swiss ordinance</v>
          </cell>
          <cell r="L2536"/>
          <cell r="M2536"/>
          <cell r="N2536"/>
          <cell r="O2536"/>
          <cell r="P2536"/>
          <cell r="Q2536"/>
          <cell r="R2536"/>
          <cell r="S2536"/>
          <cell r="T2536"/>
          <cell r="U2536"/>
          <cell r="V2536"/>
          <cell r="W2536"/>
          <cell r="X2536" t="str">
            <v>C16H10N2O2</v>
          </cell>
        </row>
        <row r="2537">
          <cell r="B2537" t="str">
            <v>487-68-3</v>
          </cell>
          <cell r="C2537" t="str">
            <v>487-68-3</v>
          </cell>
          <cell r="D2537"/>
          <cell r="E2537">
            <v>0</v>
          </cell>
          <cell r="F2537"/>
          <cell r="G2537"/>
          <cell r="H2537" t="str">
            <v>2,4,6-Trimethyl benzaldehyde</v>
          </cell>
          <cell r="I2537" t="str">
            <v>Benzaldehyde, 2,4,6-trimethyl</v>
          </cell>
          <cell r="J2537"/>
          <cell r="K2537"/>
          <cell r="L2537"/>
          <cell r="M2537"/>
          <cell r="N2537"/>
          <cell r="O2537"/>
          <cell r="P2537"/>
          <cell r="Q2537"/>
          <cell r="R2537"/>
          <cell r="S2537"/>
          <cell r="T2537"/>
          <cell r="U2537"/>
          <cell r="V2537"/>
          <cell r="W2537"/>
          <cell r="X2537" t="str">
            <v>C10H12O</v>
          </cell>
        </row>
        <row r="2538">
          <cell r="B2538" t="str">
            <v>4884-24-6</v>
          </cell>
          <cell r="C2538" t="str">
            <v>4884-24-6</v>
          </cell>
          <cell r="D2538"/>
          <cell r="E2538"/>
          <cell r="F2538"/>
          <cell r="G2538"/>
          <cell r="H2538" t="str">
            <v xml:space="preserve">Cyclopentanone, 2-cyclopentyl </v>
          </cell>
          <cell r="I2538" t="str">
            <v>[1,1'-Bicyclopentyl]-2-one</v>
          </cell>
          <cell r="J2538"/>
          <cell r="K2538"/>
          <cell r="L2538"/>
          <cell r="M2538"/>
          <cell r="N2538"/>
          <cell r="O2538"/>
          <cell r="P2538"/>
          <cell r="Q2538"/>
          <cell r="R2538"/>
          <cell r="S2538"/>
          <cell r="T2538"/>
          <cell r="U2538"/>
          <cell r="V2538"/>
          <cell r="W2538"/>
          <cell r="X2538" t="str">
            <v>C10H16O</v>
          </cell>
        </row>
        <row r="2539">
          <cell r="B2539" t="str">
            <v>4889-45-6</v>
          </cell>
          <cell r="C2539" t="str">
            <v>4889-45-6</v>
          </cell>
          <cell r="D2539"/>
          <cell r="E2539"/>
          <cell r="F2539"/>
          <cell r="G2539"/>
          <cell r="H2539" t="str">
            <v>Tristearyl phosphate</v>
          </cell>
          <cell r="I2539" t="str">
            <v>Part of Weston 618 ( 0.5 -​ 2.0 %)</v>
          </cell>
          <cell r="J2539"/>
          <cell r="K2539"/>
          <cell r="L2539"/>
          <cell r="M2539"/>
          <cell r="N2539"/>
          <cell r="O2539"/>
          <cell r="P2539"/>
          <cell r="Q2539"/>
          <cell r="R2539"/>
          <cell r="S2539"/>
          <cell r="T2539"/>
          <cell r="U2539"/>
          <cell r="V2539"/>
          <cell r="W2539"/>
          <cell r="X2539" t="str">
            <v>C54H111O4P</v>
          </cell>
        </row>
        <row r="2540">
          <cell r="B2540" t="str">
            <v>4948-15-6</v>
          </cell>
          <cell r="C2540" t="str">
            <v>4948-15-6</v>
          </cell>
          <cell r="D2540"/>
          <cell r="E2540"/>
          <cell r="F2540"/>
          <cell r="G2540"/>
          <cell r="H2540" t="str">
            <v>Pigment Red 149
C.I. Pigment Red 149</v>
          </cell>
          <cell r="I2540"/>
          <cell r="J2540"/>
          <cell r="K2540"/>
          <cell r="L2540"/>
          <cell r="M2540"/>
          <cell r="N2540"/>
          <cell r="O2540"/>
          <cell r="P2540"/>
          <cell r="Q2540"/>
          <cell r="R2540"/>
          <cell r="S2540"/>
          <cell r="T2540"/>
          <cell r="U2540"/>
          <cell r="V2540"/>
          <cell r="W2540"/>
          <cell r="X2540" t="str">
            <v>C40H26N2O4</v>
          </cell>
        </row>
        <row r="2541">
          <cell r="B2541" t="str">
            <v>496-46-8</v>
          </cell>
          <cell r="C2541" t="str">
            <v>496-46-8</v>
          </cell>
          <cell r="D2541"/>
          <cell r="E2541"/>
          <cell r="F2541"/>
          <cell r="G2541"/>
          <cell r="H2541" t="str">
            <v>Glycoluril</v>
          </cell>
          <cell r="I2541"/>
          <cell r="J2541"/>
          <cell r="K2541" t="str">
            <v>Swiss ordinance</v>
          </cell>
          <cell r="L2541"/>
          <cell r="M2541"/>
          <cell r="N2541"/>
          <cell r="O2541"/>
          <cell r="P2541"/>
          <cell r="Q2541"/>
          <cell r="R2541"/>
          <cell r="S2541"/>
          <cell r="T2541"/>
          <cell r="U2541"/>
          <cell r="V2541"/>
          <cell r="W2541"/>
          <cell r="X2541" t="str">
            <v>C4H6N4O2</v>
          </cell>
        </row>
        <row r="2542">
          <cell r="B2542" t="str">
            <v>497-19-8</v>
          </cell>
          <cell r="C2542" t="str">
            <v>497-19-8</v>
          </cell>
          <cell r="D2542"/>
          <cell r="E2542"/>
          <cell r="F2542"/>
          <cell r="G2542"/>
          <cell r="H2542" t="str">
            <v>Carbonic acid, disodium salt</v>
          </cell>
          <cell r="I2542" t="str">
            <v>Carbonic acid, disodium salt
Sodium carbonate</v>
          </cell>
          <cell r="J2542"/>
          <cell r="K2542"/>
          <cell r="L2542"/>
          <cell r="M2542"/>
          <cell r="N2542"/>
          <cell r="O2542"/>
          <cell r="P2542"/>
          <cell r="Q2542"/>
          <cell r="R2542"/>
          <cell r="S2542"/>
          <cell r="T2542"/>
          <cell r="U2542"/>
          <cell r="V2542"/>
          <cell r="W2542"/>
          <cell r="X2542" t="str">
            <v>CNa2O3</v>
          </cell>
        </row>
        <row r="2543">
          <cell r="B2543" t="str">
            <v>497-26-7</v>
          </cell>
          <cell r="C2543" t="str">
            <v>497-26-7</v>
          </cell>
          <cell r="D2543"/>
          <cell r="E2543">
            <v>0</v>
          </cell>
          <cell r="F2543"/>
          <cell r="G2543"/>
          <cell r="H2543" t="str">
            <v>1,3-Dioxolane, 2-methyl</v>
          </cell>
          <cell r="I2543" t="str">
            <v>2-methyl-1,3-dioxolane
2MD</v>
          </cell>
          <cell r="J2543"/>
          <cell r="K2543"/>
          <cell r="L2543"/>
          <cell r="M2543"/>
          <cell r="N2543"/>
          <cell r="O2543"/>
          <cell r="P2543"/>
          <cell r="Q2543"/>
          <cell r="R2543"/>
          <cell r="S2543"/>
          <cell r="T2543"/>
          <cell r="U2543"/>
          <cell r="V2543"/>
          <cell r="W2543"/>
          <cell r="X2543" t="str">
            <v>C4H8O2</v>
          </cell>
        </row>
        <row r="2544">
          <cell r="B2544" t="str">
            <v>497-39-2</v>
          </cell>
          <cell r="C2544" t="str">
            <v>497-39-2</v>
          </cell>
          <cell r="D2544"/>
          <cell r="E2544">
            <v>0</v>
          </cell>
          <cell r="F2544"/>
          <cell r="G2544"/>
          <cell r="H2544" t="str">
            <v>4,6-DI-TERT-BUTYL-M-CRESOL</v>
          </cell>
          <cell r="I2544" t="str">
            <v>4,6-DI-TERT-BUTYL-M-CRESOL</v>
          </cell>
          <cell r="J2544"/>
          <cell r="K2544"/>
          <cell r="L2544"/>
          <cell r="M2544"/>
          <cell r="N2544"/>
          <cell r="O2544"/>
          <cell r="P2544"/>
          <cell r="Q2544"/>
          <cell r="R2544"/>
          <cell r="S2544"/>
          <cell r="T2544"/>
          <cell r="U2544"/>
          <cell r="V2544"/>
          <cell r="W2544"/>
          <cell r="X2544" t="str">
            <v>C15H24O</v>
          </cell>
        </row>
        <row r="2545">
          <cell r="B2545" t="str">
            <v>4979-32-2</v>
          </cell>
          <cell r="C2545" t="str">
            <v>4979-32-2</v>
          </cell>
          <cell r="D2545"/>
          <cell r="E2545"/>
          <cell r="F2545"/>
          <cell r="G2545"/>
          <cell r="H2545" t="str">
            <v>N,N-dicyclohexylbenzothiazole-2-sulphenamide</v>
          </cell>
          <cell r="I2545" t="str">
            <v>2-benzothiazolesulphenamide, N,N-dicyclohexyl; 
N,N,-dicyclohexyl-2-benzothiazolesulphenamide; 
DCBS</v>
          </cell>
          <cell r="J2545"/>
          <cell r="K2545"/>
          <cell r="L2545"/>
          <cell r="M2545"/>
          <cell r="N2545"/>
          <cell r="O2545"/>
          <cell r="P2545"/>
          <cell r="Q2545"/>
          <cell r="R2545"/>
          <cell r="S2545"/>
          <cell r="T2545"/>
          <cell r="U2545"/>
          <cell r="V2545"/>
          <cell r="W2545"/>
          <cell r="X2545" t="str">
            <v>C19H26N2S2</v>
          </cell>
        </row>
        <row r="2546">
          <cell r="B2546" t="str">
            <v>498-66-8</v>
          </cell>
          <cell r="C2546" t="str">
            <v>498-66-8</v>
          </cell>
          <cell r="D2546"/>
          <cell r="E2546"/>
          <cell r="F2546"/>
          <cell r="G2546"/>
          <cell r="H2546" t="str">
            <v>Bicyclo[2.2.1]hept-2-ene</v>
          </cell>
          <cell r="I2546" t="str">
            <v>Norbornene</v>
          </cell>
          <cell r="J2546"/>
          <cell r="K2546"/>
          <cell r="L2546"/>
          <cell r="M2546"/>
          <cell r="N2546"/>
          <cell r="O2546"/>
          <cell r="P2546"/>
          <cell r="Q2546"/>
          <cell r="R2546"/>
          <cell r="S2546"/>
          <cell r="T2546"/>
          <cell r="U2546"/>
          <cell r="V2546"/>
          <cell r="W2546"/>
          <cell r="X2546" t="str">
            <v>C7H10</v>
          </cell>
        </row>
        <row r="2547">
          <cell r="B2547" t="str">
            <v>4986-89-4</v>
          </cell>
          <cell r="C2547" t="str">
            <v>4986-89-4</v>
          </cell>
          <cell r="D2547"/>
          <cell r="E2547"/>
          <cell r="F2547"/>
          <cell r="G2547"/>
          <cell r="H2547" t="str">
            <v>Pentaerythritol tetraacrylate</v>
          </cell>
          <cell r="I2547" t="str">
            <v>PETA</v>
          </cell>
          <cell r="J2547"/>
          <cell r="K2547"/>
          <cell r="L2547"/>
          <cell r="M2547"/>
          <cell r="N2547"/>
          <cell r="O2547"/>
          <cell r="P2547"/>
          <cell r="Q2547"/>
          <cell r="R2547"/>
          <cell r="S2547"/>
          <cell r="T2547"/>
          <cell r="U2547"/>
          <cell r="V2547"/>
          <cell r="W2547"/>
          <cell r="X2547" t="str">
            <v>C17H20O8</v>
          </cell>
        </row>
        <row r="2548">
          <cell r="B2548" t="str">
            <v>4991-47-3</v>
          </cell>
          <cell r="C2548" t="str">
            <v>4991-47-3</v>
          </cell>
          <cell r="D2548"/>
          <cell r="E2548"/>
          <cell r="F2548"/>
          <cell r="G2548"/>
          <cell r="H2548" t="str">
            <v>ZINC PALMITATE</v>
          </cell>
          <cell r="I2548"/>
          <cell r="J2548"/>
          <cell r="K2548"/>
          <cell r="L2548"/>
          <cell r="M2548"/>
          <cell r="N2548"/>
          <cell r="O2548"/>
          <cell r="P2548"/>
          <cell r="Q2548"/>
          <cell r="R2548"/>
          <cell r="S2548"/>
          <cell r="T2548"/>
          <cell r="U2548"/>
          <cell r="V2548"/>
          <cell r="W2548"/>
          <cell r="X2548" t="str">
            <v>C32H62O4Zn</v>
          </cell>
        </row>
        <row r="2549">
          <cell r="B2549" t="str">
            <v>4994-16-5</v>
          </cell>
          <cell r="C2549" t="str">
            <v>4994-16-5</v>
          </cell>
          <cell r="D2549"/>
          <cell r="E2549">
            <v>0</v>
          </cell>
          <cell r="F2549"/>
          <cell r="G2549"/>
          <cell r="H2549" t="str">
            <v>4-Phenyl cyclohexene</v>
          </cell>
          <cell r="I2549" t="str">
            <v>4-PCH
3-Cyclohexen-1-yl benzene</v>
          </cell>
          <cell r="J2549"/>
          <cell r="K2549"/>
          <cell r="L2549"/>
          <cell r="M2549"/>
          <cell r="N2549"/>
          <cell r="O2549"/>
          <cell r="P2549"/>
          <cell r="Q2549"/>
          <cell r="R2549"/>
          <cell r="S2549"/>
          <cell r="T2549"/>
          <cell r="U2549"/>
          <cell r="V2549"/>
          <cell r="W2549"/>
          <cell r="X2549" t="str">
            <v>C12H14</v>
          </cell>
        </row>
        <row r="2550">
          <cell r="B2550" t="str">
            <v>499-75-2</v>
          </cell>
          <cell r="C2550" t="str">
            <v>499-75-2</v>
          </cell>
          <cell r="D2550"/>
          <cell r="E2550">
            <v>0</v>
          </cell>
          <cell r="F2550"/>
          <cell r="G2550"/>
          <cell r="H2550" t="str">
            <v xml:space="preserve">5-Isopropyl-2-methylphenol </v>
          </cell>
          <cell r="I2550" t="str">
            <v>Carvacrol</v>
          </cell>
          <cell r="J2550"/>
          <cell r="K2550"/>
          <cell r="L2550"/>
          <cell r="M2550"/>
          <cell r="N2550"/>
          <cell r="O2550"/>
          <cell r="P2550"/>
          <cell r="Q2550"/>
          <cell r="R2550"/>
          <cell r="S2550"/>
          <cell r="T2550"/>
          <cell r="U2550"/>
          <cell r="V2550"/>
          <cell r="W2550"/>
          <cell r="X2550" t="str">
            <v>C10H14O</v>
          </cell>
        </row>
        <row r="2551">
          <cell r="B2551" t="str">
            <v>499-83-2</v>
          </cell>
          <cell r="C2551" t="str">
            <v>499-83-2</v>
          </cell>
          <cell r="D2551"/>
          <cell r="E2551">
            <v>0</v>
          </cell>
          <cell r="F2551"/>
          <cell r="G2551"/>
          <cell r="H2551" t="str">
            <v>2,6-Pyridinedicarboxylic acid</v>
          </cell>
          <cell r="I2551"/>
          <cell r="J2551"/>
          <cell r="K2551"/>
          <cell r="L2551"/>
          <cell r="M2551"/>
          <cell r="N2551"/>
          <cell r="O2551"/>
          <cell r="P2551"/>
          <cell r="Q2551"/>
          <cell r="R2551"/>
          <cell r="S2551"/>
          <cell r="T2551"/>
          <cell r="U2551"/>
          <cell r="V2551"/>
          <cell r="W2551"/>
          <cell r="X2551" t="str">
            <v>C7H5NO4</v>
          </cell>
        </row>
        <row r="2552">
          <cell r="B2552" t="str">
            <v>50-00-0</v>
          </cell>
          <cell r="C2552" t="str">
            <v>50-00-0</v>
          </cell>
          <cell r="D2552"/>
          <cell r="E2552">
            <v>0</v>
          </cell>
          <cell r="F2552"/>
          <cell r="G2552"/>
          <cell r="H2552" t="str">
            <v>Formaldehyde</v>
          </cell>
          <cell r="I2552" t="str">
            <v>Methanal
formalin</v>
          </cell>
          <cell r="J2552"/>
          <cell r="K2552"/>
          <cell r="L2552"/>
          <cell r="M2552"/>
          <cell r="N2552"/>
          <cell r="O2552"/>
          <cell r="P2552"/>
          <cell r="Q2552"/>
          <cell r="R2552"/>
          <cell r="S2552"/>
          <cell r="T2552"/>
          <cell r="U2552"/>
          <cell r="V2552"/>
          <cell r="W2552"/>
          <cell r="X2552" t="str">
            <v>CH2O</v>
          </cell>
        </row>
        <row r="2553">
          <cell r="B2553" t="str">
            <v>5002-47-1</v>
          </cell>
          <cell r="C2553" t="str">
            <v>5002-47-1</v>
          </cell>
          <cell r="D2553"/>
          <cell r="E2553"/>
          <cell r="F2553"/>
          <cell r="G2553"/>
          <cell r="H2553" t="str">
            <v>Decanoic acid, 2-[4-[3-[2-(trifluoromethyl)-10H-phenothiazin-10-yl]propyl]-1-piperazinyl]ethyl ester</v>
          </cell>
          <cell r="I2553"/>
          <cell r="J2553"/>
          <cell r="K2553"/>
          <cell r="L2553"/>
          <cell r="M2553"/>
          <cell r="N2553"/>
          <cell r="O2553"/>
          <cell r="P2553"/>
          <cell r="Q2553"/>
          <cell r="R2553"/>
          <cell r="S2553"/>
          <cell r="T2553"/>
          <cell r="U2553"/>
          <cell r="V2553"/>
          <cell r="W2553"/>
          <cell r="X2553" t="str">
            <v>C32H44F3N3O2S</v>
          </cell>
        </row>
        <row r="2554">
          <cell r="B2554" t="str">
            <v>500-38-9</v>
          </cell>
          <cell r="C2554" t="str">
            <v>500-38-9</v>
          </cell>
          <cell r="D2554"/>
          <cell r="E2554"/>
          <cell r="F2554"/>
          <cell r="G2554"/>
          <cell r="H2554" t="str">
            <v>NORDIHYDROGUAIARETIC ACID</v>
          </cell>
          <cell r="I2554" t="str">
            <v>NORDIHYDROGUAIARETIC ACID--PROHIBITED</v>
          </cell>
          <cell r="J2554"/>
          <cell r="K2554"/>
          <cell r="L2554"/>
          <cell r="M2554"/>
          <cell r="N2554"/>
          <cell r="O2554"/>
          <cell r="P2554"/>
          <cell r="Q2554"/>
          <cell r="R2554"/>
          <cell r="S2554"/>
          <cell r="T2554"/>
          <cell r="U2554"/>
          <cell r="V2554"/>
          <cell r="W2554"/>
          <cell r="X2554" t="str">
            <v>C18H22O4</v>
          </cell>
        </row>
        <row r="2555">
          <cell r="B2555" t="str">
            <v>501-24-6</v>
          </cell>
          <cell r="C2555" t="str">
            <v>501-24-6</v>
          </cell>
          <cell r="D2555"/>
          <cell r="E2555">
            <v>0</v>
          </cell>
          <cell r="F2555"/>
          <cell r="G2555"/>
          <cell r="H2555" t="str">
            <v>3-Pentadecylphenol</v>
          </cell>
          <cell r="I2555"/>
          <cell r="J2555"/>
          <cell r="K2555"/>
          <cell r="L2555"/>
          <cell r="M2555"/>
          <cell r="N2555"/>
          <cell r="O2555"/>
          <cell r="P2555"/>
          <cell r="Q2555"/>
          <cell r="R2555"/>
          <cell r="S2555"/>
          <cell r="T2555"/>
          <cell r="U2555"/>
          <cell r="V2555"/>
          <cell r="W2555"/>
          <cell r="X2555" t="str">
            <v>C21H36O</v>
          </cell>
        </row>
        <row r="2556">
          <cell r="B2556" t="str">
            <v>5012-62-4</v>
          </cell>
          <cell r="C2556" t="str">
            <v>5012-62-4</v>
          </cell>
          <cell r="D2556"/>
          <cell r="E2556">
            <v>0</v>
          </cell>
          <cell r="F2556"/>
          <cell r="G2556"/>
          <cell r="H2556" t="str">
            <v>2,6-BIS(1-METHYLHEPTADECYL)-P-CRESOL</v>
          </cell>
          <cell r="I2556" t="str">
            <v>2,6-BIS(1-METHYLHEPTADECYL)-P-CRESOL</v>
          </cell>
          <cell r="J2556"/>
          <cell r="K2556"/>
          <cell r="L2556"/>
          <cell r="M2556"/>
          <cell r="N2556"/>
          <cell r="O2556"/>
          <cell r="P2556"/>
          <cell r="Q2556"/>
          <cell r="R2556"/>
          <cell r="S2556"/>
          <cell r="T2556"/>
          <cell r="U2556"/>
          <cell r="V2556"/>
          <cell r="W2556"/>
          <cell r="X2556" t="str">
            <v>C43H80O</v>
          </cell>
        </row>
        <row r="2557">
          <cell r="B2557" t="str">
            <v>501-53-1</v>
          </cell>
          <cell r="C2557" t="str">
            <v>501-53-1</v>
          </cell>
          <cell r="D2557"/>
          <cell r="E2557"/>
          <cell r="F2557"/>
          <cell r="G2557"/>
          <cell r="H2557" t="str">
            <v>Formic acid, chloro-, benzyl ester</v>
          </cell>
          <cell r="I2557"/>
          <cell r="J2557"/>
          <cell r="K2557" t="str">
            <v>Swiss ordinance</v>
          </cell>
          <cell r="L2557"/>
          <cell r="M2557"/>
          <cell r="N2557"/>
          <cell r="O2557"/>
          <cell r="P2557"/>
          <cell r="Q2557"/>
          <cell r="R2557"/>
          <cell r="S2557"/>
          <cell r="T2557"/>
          <cell r="U2557"/>
          <cell r="V2557"/>
          <cell r="W2557"/>
          <cell r="X2557" t="str">
            <v>C8H7ClO2</v>
          </cell>
        </row>
        <row r="2558">
          <cell r="B2558" t="str">
            <v>50-21-5</v>
          </cell>
          <cell r="C2558" t="str">
            <v>50-21-5</v>
          </cell>
          <cell r="D2558"/>
          <cell r="E2558"/>
          <cell r="F2558"/>
          <cell r="G2558"/>
          <cell r="H2558" t="str">
            <v>Lactic acid</v>
          </cell>
          <cell r="I2558" t="str">
            <v>Propanoic acid, 2-hydroxy-</v>
          </cell>
          <cell r="J2558"/>
          <cell r="K2558"/>
          <cell r="L2558"/>
          <cell r="M2558"/>
          <cell r="N2558"/>
          <cell r="O2558"/>
          <cell r="P2558"/>
          <cell r="Q2558"/>
          <cell r="R2558"/>
          <cell r="S2558"/>
          <cell r="T2558"/>
          <cell r="U2558"/>
          <cell r="V2558"/>
          <cell r="W2558"/>
          <cell r="X2558" t="str">
            <v>C3H6O3</v>
          </cell>
        </row>
        <row r="2559">
          <cell r="B2559" t="str">
            <v>502-44-3</v>
          </cell>
          <cell r="C2559" t="str">
            <v>502-44-3</v>
          </cell>
          <cell r="D2559"/>
          <cell r="E2559">
            <v>0</v>
          </cell>
          <cell r="F2559"/>
          <cell r="G2559"/>
          <cell r="H2559" t="str">
            <v>2-Oxepanone
Caprolactone</v>
          </cell>
          <cell r="I2559" t="str">
            <v>Epsilon-caprolactone
2-Oxetanone
1,6-Hexanolide
2-oxepanone
6-hexanolactone</v>
          </cell>
          <cell r="J2559"/>
          <cell r="K2559"/>
          <cell r="L2559"/>
          <cell r="M2559"/>
          <cell r="N2559"/>
          <cell r="O2559"/>
          <cell r="P2559"/>
          <cell r="Q2559"/>
          <cell r="R2559"/>
          <cell r="S2559"/>
          <cell r="T2559"/>
          <cell r="U2559"/>
          <cell r="V2559"/>
          <cell r="W2559"/>
          <cell r="X2559" t="str">
            <v>C6H10O2</v>
          </cell>
        </row>
        <row r="2560">
          <cell r="B2560" t="str">
            <v>502-55-6</v>
          </cell>
          <cell r="C2560" t="str">
            <v>502-55-6</v>
          </cell>
          <cell r="D2560"/>
          <cell r="E2560"/>
          <cell r="F2560"/>
          <cell r="G2560"/>
          <cell r="H2560" t="str">
            <v>Diethylxanthogen disulphide</v>
          </cell>
          <cell r="I2560" t="str">
            <v>O,O-DIETHYL DITHIOBIS(THIOFORMATE)</v>
          </cell>
          <cell r="J2560"/>
          <cell r="K2560"/>
          <cell r="L2560"/>
          <cell r="M2560"/>
          <cell r="N2560"/>
          <cell r="O2560"/>
          <cell r="P2560"/>
          <cell r="Q2560"/>
          <cell r="R2560"/>
          <cell r="S2560"/>
          <cell r="T2560"/>
          <cell r="U2560"/>
          <cell r="V2560"/>
          <cell r="W2560"/>
          <cell r="X2560" t="str">
            <v>C6H10O2S4</v>
          </cell>
        </row>
        <row r="2561">
          <cell r="B2561" t="str">
            <v>5026-74-4</v>
          </cell>
          <cell r="C2561" t="str">
            <v>5026-74-4</v>
          </cell>
          <cell r="D2561"/>
          <cell r="E2561">
            <v>0</v>
          </cell>
          <cell r="F2561"/>
          <cell r="G2561"/>
          <cell r="H2561" t="str">
            <v>2-Oxiranemethanamine, N-[4-(oxiranylmethoxy)phenyl]-N-(oxiranylmethyl)-</v>
          </cell>
          <cell r="I2561"/>
          <cell r="J2561"/>
          <cell r="K2561" t="str">
            <v>Swiss ordinance</v>
          </cell>
          <cell r="L2561"/>
          <cell r="M2561"/>
          <cell r="N2561"/>
          <cell r="O2561"/>
          <cell r="P2561"/>
          <cell r="Q2561"/>
          <cell r="R2561"/>
          <cell r="S2561"/>
          <cell r="T2561"/>
          <cell r="U2561"/>
          <cell r="V2561"/>
          <cell r="W2561"/>
          <cell r="X2561" t="str">
            <v>C15H19NO4</v>
          </cell>
        </row>
        <row r="2562">
          <cell r="B2562" t="str">
            <v>502-73-8</v>
          </cell>
          <cell r="C2562" t="str">
            <v>502-73-8</v>
          </cell>
          <cell r="D2562"/>
          <cell r="E2562">
            <v>0</v>
          </cell>
          <cell r="F2562"/>
          <cell r="G2562"/>
          <cell r="H2562" t="str">
            <v>16-Hentriacontanone</v>
          </cell>
          <cell r="I2562" t="str">
            <v>Palmitone
Dipentadecyl ketone</v>
          </cell>
          <cell r="J2562"/>
          <cell r="K2562"/>
          <cell r="L2562"/>
          <cell r="M2562"/>
          <cell r="N2562"/>
          <cell r="O2562"/>
          <cell r="P2562"/>
          <cell r="Q2562"/>
          <cell r="R2562"/>
          <cell r="S2562"/>
          <cell r="T2562"/>
          <cell r="U2562"/>
          <cell r="V2562"/>
          <cell r="W2562"/>
          <cell r="X2562" t="str">
            <v>C31H62O</v>
          </cell>
        </row>
        <row r="2563">
          <cell r="B2563" t="str">
            <v>503-17-3</v>
          </cell>
          <cell r="C2563" t="str">
            <v>503-17-3</v>
          </cell>
          <cell r="D2563"/>
          <cell r="E2563">
            <v>0</v>
          </cell>
          <cell r="F2563"/>
          <cell r="G2563"/>
          <cell r="H2563" t="str">
            <v>2-Butyne</v>
          </cell>
          <cell r="I2563"/>
          <cell r="J2563"/>
          <cell r="K2563"/>
          <cell r="L2563"/>
          <cell r="M2563"/>
          <cell r="N2563"/>
          <cell r="O2563"/>
          <cell r="P2563"/>
          <cell r="Q2563"/>
          <cell r="R2563"/>
          <cell r="S2563"/>
          <cell r="T2563"/>
          <cell r="U2563"/>
          <cell r="V2563"/>
          <cell r="W2563"/>
          <cell r="X2563" t="str">
            <v>C4H6</v>
          </cell>
        </row>
        <row r="2564">
          <cell r="B2564" t="str">
            <v>5036-48-6</v>
          </cell>
          <cell r="C2564" t="str">
            <v>5036-48-6</v>
          </cell>
          <cell r="D2564"/>
          <cell r="E2564">
            <v>0</v>
          </cell>
          <cell r="F2564"/>
          <cell r="G2564"/>
          <cell r="H2564" t="str">
            <v>1H-Imidazole-1-propanamine</v>
          </cell>
          <cell r="I2564"/>
          <cell r="J2564"/>
          <cell r="K2564" t="str">
            <v>Swiss ordinance</v>
          </cell>
          <cell r="L2564"/>
          <cell r="M2564"/>
          <cell r="N2564"/>
          <cell r="O2564"/>
          <cell r="P2564"/>
          <cell r="Q2564"/>
          <cell r="R2564"/>
          <cell r="S2564"/>
          <cell r="T2564"/>
          <cell r="U2564"/>
          <cell r="V2564"/>
          <cell r="W2564"/>
          <cell r="X2564" t="str">
            <v>C6H11N3</v>
          </cell>
        </row>
        <row r="2565">
          <cell r="B2565" t="str">
            <v>50448-95-8</v>
          </cell>
          <cell r="C2565" t="str">
            <v>50448-95-8</v>
          </cell>
          <cell r="D2565"/>
          <cell r="E2565"/>
          <cell r="F2565"/>
          <cell r="G2565"/>
          <cell r="H2565" t="str">
            <v>Propanoic acid, 3-mercapto-, 2-ethylhexyl ester</v>
          </cell>
          <cell r="I2565"/>
          <cell r="J2565"/>
          <cell r="K2565" t="str">
            <v>Swiss ordinance</v>
          </cell>
          <cell r="L2565"/>
          <cell r="M2565"/>
          <cell r="N2565"/>
          <cell r="O2565"/>
          <cell r="P2565"/>
          <cell r="Q2565"/>
          <cell r="R2565"/>
          <cell r="S2565"/>
          <cell r="T2565"/>
          <cell r="U2565"/>
          <cell r="V2565"/>
          <cell r="W2565"/>
          <cell r="X2565" t="str">
            <v>C11H22O2S</v>
          </cell>
        </row>
        <row r="2566">
          <cell r="B2566" t="str">
            <v>504-53-0</v>
          </cell>
          <cell r="C2566" t="str">
            <v>504-53-0</v>
          </cell>
          <cell r="D2566"/>
          <cell r="E2566"/>
          <cell r="F2566"/>
          <cell r="G2566"/>
          <cell r="H2566" t="str">
            <v>Di-n-heptadecyl ketone</v>
          </cell>
          <cell r="I2566" t="str">
            <v xml:space="preserve">Diheptadecyl ketone, 
Heptadecyl ketone, 
pentatriacontan-18-one, 
18-pentatriacontanone, 
Stearone </v>
          </cell>
          <cell r="J2566"/>
          <cell r="K2566"/>
          <cell r="L2566"/>
          <cell r="M2566"/>
          <cell r="N2566"/>
          <cell r="O2566"/>
          <cell r="P2566"/>
          <cell r="Q2566"/>
          <cell r="R2566"/>
          <cell r="S2566"/>
          <cell r="T2566"/>
          <cell r="U2566"/>
          <cell r="V2566"/>
          <cell r="W2566"/>
          <cell r="X2566" t="str">
            <v>C35H70O</v>
          </cell>
        </row>
        <row r="2567">
          <cell r="B2567" t="str">
            <v>504-60-9</v>
          </cell>
          <cell r="C2567" t="str">
            <v>504-60-9</v>
          </cell>
          <cell r="D2567"/>
          <cell r="E2567">
            <v>0</v>
          </cell>
          <cell r="F2567"/>
          <cell r="G2567"/>
          <cell r="H2567" t="str">
            <v>1,3-Pentadiene</v>
          </cell>
          <cell r="I2567"/>
          <cell r="J2567"/>
          <cell r="K2567"/>
          <cell r="L2567"/>
          <cell r="M2567"/>
          <cell r="N2567"/>
          <cell r="O2567"/>
          <cell r="P2567"/>
          <cell r="Q2567"/>
          <cell r="R2567"/>
          <cell r="S2567"/>
          <cell r="T2567"/>
          <cell r="U2567"/>
          <cell r="V2567"/>
          <cell r="W2567"/>
          <cell r="X2567" t="str">
            <v>C5H8</v>
          </cell>
        </row>
        <row r="2568">
          <cell r="B2568" t="str">
            <v>504-63-2</v>
          </cell>
          <cell r="C2568" t="str">
            <v>504-63-2</v>
          </cell>
          <cell r="D2568"/>
          <cell r="E2568">
            <v>0</v>
          </cell>
          <cell r="F2568"/>
          <cell r="G2568"/>
          <cell r="H2568" t="str">
            <v>1,3-Propanediol</v>
          </cell>
          <cell r="I2568"/>
          <cell r="J2568"/>
          <cell r="K2568"/>
          <cell r="L2568"/>
          <cell r="M2568"/>
          <cell r="N2568"/>
          <cell r="O2568"/>
          <cell r="P2568"/>
          <cell r="Q2568"/>
          <cell r="R2568"/>
          <cell r="S2568"/>
          <cell r="T2568"/>
          <cell r="U2568"/>
          <cell r="V2568"/>
          <cell r="W2568"/>
          <cell r="X2568" t="str">
            <v>C3H8O2</v>
          </cell>
        </row>
        <row r="2569">
          <cell r="B2569" t="str">
            <v>504-75-6</v>
          </cell>
          <cell r="C2569" t="str">
            <v>504-75-6</v>
          </cell>
          <cell r="D2569"/>
          <cell r="E2569">
            <v>0</v>
          </cell>
          <cell r="F2569"/>
          <cell r="G2569"/>
          <cell r="H2569" t="str">
            <v>2-Imidazoline</v>
          </cell>
          <cell r="I2569"/>
          <cell r="J2569"/>
          <cell r="K2569"/>
          <cell r="L2569"/>
          <cell r="M2569"/>
          <cell r="N2569"/>
          <cell r="O2569"/>
          <cell r="P2569"/>
          <cell r="Q2569"/>
          <cell r="R2569"/>
          <cell r="S2569"/>
          <cell r="T2569"/>
          <cell r="U2569"/>
          <cell r="V2569"/>
          <cell r="W2569"/>
          <cell r="X2569" t="str">
            <v>C3H6N2</v>
          </cell>
        </row>
        <row r="2570">
          <cell r="B2570" t="str">
            <v>504-77-8</v>
          </cell>
          <cell r="C2570" t="str">
            <v>504-77-8</v>
          </cell>
          <cell r="D2570"/>
          <cell r="E2570"/>
          <cell r="F2570"/>
          <cell r="G2570"/>
          <cell r="H2570" t="str">
            <v>OXAZOLINE</v>
          </cell>
          <cell r="I2570"/>
          <cell r="J2570"/>
          <cell r="K2570"/>
          <cell r="L2570"/>
          <cell r="M2570"/>
          <cell r="N2570"/>
          <cell r="O2570"/>
          <cell r="P2570"/>
          <cell r="Q2570"/>
          <cell r="R2570"/>
          <cell r="S2570"/>
          <cell r="T2570"/>
          <cell r="U2570"/>
          <cell r="V2570"/>
          <cell r="W2570"/>
          <cell r="X2570" t="str">
            <v>C3H5NO</v>
          </cell>
        </row>
        <row r="2571">
          <cell r="B2571" t="str">
            <v>5048-82-8</v>
          </cell>
          <cell r="C2571" t="str">
            <v>5048-82-8</v>
          </cell>
          <cell r="D2571"/>
          <cell r="E2571"/>
          <cell r="F2571"/>
          <cell r="G2571"/>
          <cell r="H2571" t="str">
            <v>Acrylic acid, phenylaminoethyl ester</v>
          </cell>
          <cell r="I2571"/>
          <cell r="J2571"/>
          <cell r="K2571"/>
          <cell r="L2571"/>
          <cell r="M2571"/>
          <cell r="N2571"/>
          <cell r="O2571"/>
          <cell r="P2571"/>
          <cell r="Q2571"/>
          <cell r="R2571"/>
          <cell r="S2571"/>
          <cell r="T2571"/>
          <cell r="U2571"/>
          <cell r="V2571"/>
          <cell r="W2571"/>
          <cell r="X2571" t="str">
            <v>C11H13NO2</v>
          </cell>
        </row>
        <row r="2572">
          <cell r="B2572" t="str">
            <v>505-48-6</v>
          </cell>
          <cell r="C2572" t="str">
            <v>505-48-6</v>
          </cell>
          <cell r="D2572"/>
          <cell r="E2572"/>
          <cell r="F2572"/>
          <cell r="G2572"/>
          <cell r="H2572" t="str">
            <v>Octanedioic acid
Suberic acid</v>
          </cell>
          <cell r="I2572"/>
          <cell r="J2572"/>
          <cell r="K2572"/>
          <cell r="L2572"/>
          <cell r="M2572"/>
          <cell r="N2572"/>
          <cell r="O2572"/>
          <cell r="P2572"/>
          <cell r="Q2572"/>
          <cell r="R2572"/>
          <cell r="S2572"/>
          <cell r="T2572"/>
          <cell r="U2572"/>
          <cell r="V2572"/>
          <cell r="W2572"/>
          <cell r="X2572" t="str">
            <v>C8H14O4</v>
          </cell>
        </row>
        <row r="2573">
          <cell r="B2573" t="str">
            <v>505-65-7</v>
          </cell>
          <cell r="C2573" t="str">
            <v>505-65-7</v>
          </cell>
          <cell r="D2573"/>
          <cell r="E2573">
            <v>0</v>
          </cell>
          <cell r="F2573"/>
          <cell r="G2573"/>
          <cell r="H2573" t="str">
            <v>1,4-Butanediol formal</v>
          </cell>
          <cell r="I2573" t="str">
            <v>Formaldehyde, cyclic tetramethylene acetal
1,4-Butanediol formal
1,4-(Methylenedioxy)butane
1,3-Dioxacycloheptane
Tetramethylene formal
1,3-dioxepane</v>
          </cell>
          <cell r="J2573"/>
          <cell r="K2573"/>
          <cell r="L2573"/>
          <cell r="M2573"/>
          <cell r="N2573"/>
          <cell r="O2573"/>
          <cell r="P2573"/>
          <cell r="Q2573"/>
          <cell r="R2573"/>
          <cell r="S2573"/>
          <cell r="T2573"/>
          <cell r="U2573"/>
          <cell r="V2573"/>
          <cell r="W2573"/>
          <cell r="X2573" t="str">
            <v>C5H10O2</v>
          </cell>
        </row>
        <row r="2574">
          <cell r="B2574" t="str">
            <v>50593-68-5</v>
          </cell>
          <cell r="C2574" t="str">
            <v>50593-68-5</v>
          </cell>
          <cell r="D2574"/>
          <cell r="E2574">
            <v>0</v>
          </cell>
          <cell r="F2574"/>
          <cell r="G2574"/>
          <cell r="H2574" t="str">
            <v>1H-Indazole, 3-chloro-6-nitro-</v>
          </cell>
          <cell r="I2574"/>
          <cell r="J2574"/>
          <cell r="K2574" t="str">
            <v>Swiss ordinance</v>
          </cell>
          <cell r="L2574"/>
          <cell r="M2574"/>
          <cell r="N2574"/>
          <cell r="O2574"/>
          <cell r="P2574"/>
          <cell r="Q2574"/>
          <cell r="R2574"/>
          <cell r="S2574"/>
          <cell r="T2574"/>
          <cell r="U2574"/>
          <cell r="V2574"/>
          <cell r="W2574"/>
          <cell r="X2574" t="str">
            <v>C7H4ClN3O2</v>
          </cell>
        </row>
        <row r="2575">
          <cell r="B2575" t="str">
            <v>506-23-0</v>
          </cell>
          <cell r="C2575" t="str">
            <v>506-23-0</v>
          </cell>
          <cell r="D2575"/>
          <cell r="E2575">
            <v>0</v>
          </cell>
          <cell r="F2575"/>
          <cell r="G2575"/>
          <cell r="H2575" t="str">
            <v>9,11,13-Octadecatrienoic acid, (E,Z,E)-</v>
          </cell>
          <cell r="I2575"/>
          <cell r="J2575"/>
          <cell r="K2575" t="str">
            <v>Swiss ordinance</v>
          </cell>
          <cell r="L2575"/>
          <cell r="M2575"/>
          <cell r="N2575"/>
          <cell r="O2575"/>
          <cell r="P2575"/>
          <cell r="Q2575"/>
          <cell r="R2575"/>
          <cell r="S2575"/>
          <cell r="T2575"/>
          <cell r="U2575"/>
          <cell r="V2575"/>
          <cell r="W2575"/>
          <cell r="X2575" t="str">
            <v>C18H30O2</v>
          </cell>
        </row>
        <row r="2576">
          <cell r="B2576" t="str">
            <v>506-30-9</v>
          </cell>
          <cell r="C2576" t="str">
            <v>506-30-9</v>
          </cell>
          <cell r="D2576"/>
          <cell r="E2576"/>
          <cell r="F2576"/>
          <cell r="G2576"/>
          <cell r="H2576" t="str">
            <v>Arachidic acid
Eicosanoic acid</v>
          </cell>
          <cell r="I2576" t="str">
            <v>Eicosanoic acid
Arachidic acid</v>
          </cell>
          <cell r="J2576"/>
          <cell r="K2576"/>
          <cell r="L2576"/>
          <cell r="M2576"/>
          <cell r="N2576"/>
          <cell r="O2576"/>
          <cell r="P2576"/>
          <cell r="Q2576"/>
          <cell r="R2576"/>
          <cell r="S2576"/>
          <cell r="T2576"/>
          <cell r="U2576"/>
          <cell r="V2576"/>
          <cell r="W2576"/>
          <cell r="X2576" t="str">
            <v>C20H40O2</v>
          </cell>
        </row>
        <row r="2577">
          <cell r="B2577" t="str">
            <v>506-48-9</v>
          </cell>
          <cell r="C2577" t="str">
            <v>506-48-9</v>
          </cell>
          <cell r="D2577"/>
          <cell r="E2577"/>
          <cell r="F2577"/>
          <cell r="G2577"/>
          <cell r="H2577" t="str">
            <v>Octacosanoic acid</v>
          </cell>
          <cell r="I2577" t="str">
            <v>Montanic acid</v>
          </cell>
          <cell r="J2577"/>
          <cell r="K2577"/>
          <cell r="L2577"/>
          <cell r="M2577"/>
          <cell r="N2577"/>
          <cell r="O2577"/>
          <cell r="P2577"/>
          <cell r="Q2577"/>
          <cell r="R2577"/>
          <cell r="S2577"/>
          <cell r="T2577"/>
          <cell r="U2577"/>
          <cell r="V2577"/>
          <cell r="W2577"/>
          <cell r="X2577" t="str">
            <v>C28H56O2</v>
          </cell>
        </row>
        <row r="2578">
          <cell r="B2578" t="str">
            <v>506-51-4</v>
          </cell>
          <cell r="C2578" t="str">
            <v>506-51-4</v>
          </cell>
          <cell r="D2578"/>
          <cell r="E2578">
            <v>0</v>
          </cell>
          <cell r="F2578"/>
          <cell r="G2578"/>
          <cell r="H2578" t="str">
            <v>1-Tetracosanol</v>
          </cell>
          <cell r="I2578" t="str">
            <v>Tetracosanyl alcohol</v>
          </cell>
          <cell r="J2578"/>
          <cell r="K2578"/>
          <cell r="L2578"/>
          <cell r="M2578"/>
          <cell r="N2578"/>
          <cell r="O2578"/>
          <cell r="P2578"/>
          <cell r="Q2578"/>
          <cell r="R2578"/>
          <cell r="S2578"/>
          <cell r="T2578"/>
          <cell r="U2578"/>
          <cell r="V2578"/>
          <cell r="W2578"/>
          <cell r="X2578" t="str">
            <v>C24H50O</v>
          </cell>
        </row>
        <row r="2579">
          <cell r="B2579" t="str">
            <v>506-52-5</v>
          </cell>
          <cell r="C2579" t="str">
            <v>506-52-5</v>
          </cell>
          <cell r="D2579"/>
          <cell r="E2579">
            <v>0</v>
          </cell>
          <cell r="F2579"/>
          <cell r="G2579"/>
          <cell r="H2579" t="str">
            <v>1-Hexacosanol</v>
          </cell>
          <cell r="I2579" t="str">
            <v>Ceryl alcohol</v>
          </cell>
          <cell r="J2579"/>
          <cell r="K2579"/>
          <cell r="L2579"/>
          <cell r="M2579"/>
          <cell r="N2579"/>
          <cell r="O2579"/>
          <cell r="P2579"/>
          <cell r="Q2579"/>
          <cell r="R2579"/>
          <cell r="S2579"/>
          <cell r="T2579"/>
          <cell r="U2579"/>
          <cell r="V2579"/>
          <cell r="W2579"/>
          <cell r="X2579" t="str">
            <v>C26H54O</v>
          </cell>
        </row>
        <row r="2580">
          <cell r="B2580" t="str">
            <v>506-87-6</v>
          </cell>
          <cell r="C2580" t="str">
            <v>506-87-6</v>
          </cell>
          <cell r="D2580"/>
          <cell r="E2580"/>
          <cell r="F2580"/>
          <cell r="G2580"/>
          <cell r="H2580" t="str">
            <v>Carbonic acid, diammonium salt</v>
          </cell>
          <cell r="I2580" t="str">
            <v>Ammonium carbonate</v>
          </cell>
          <cell r="J2580"/>
          <cell r="K2580"/>
          <cell r="L2580"/>
          <cell r="M2580"/>
          <cell r="N2580"/>
          <cell r="O2580"/>
          <cell r="P2580"/>
          <cell r="Q2580"/>
          <cell r="R2580"/>
          <cell r="S2580"/>
          <cell r="T2580"/>
          <cell r="U2580"/>
          <cell r="V2580"/>
          <cell r="W2580"/>
          <cell r="X2580" t="str">
            <v>CH8N2O3</v>
          </cell>
        </row>
        <row r="2581">
          <cell r="B2581" t="str">
            <v>50-70-4</v>
          </cell>
          <cell r="C2581" t="str">
            <v>50-70-4</v>
          </cell>
          <cell r="D2581"/>
          <cell r="E2581"/>
          <cell r="F2581"/>
          <cell r="G2581"/>
          <cell r="H2581" t="str">
            <v>Sorbitol</v>
          </cell>
          <cell r="I2581" t="str">
            <v>D-SORBITOL
D-Glucitol
E420</v>
          </cell>
          <cell r="J2581"/>
          <cell r="K2581"/>
          <cell r="L2581"/>
          <cell r="M2581"/>
          <cell r="N2581"/>
          <cell r="O2581"/>
          <cell r="P2581"/>
          <cell r="Q2581"/>
          <cell r="R2581"/>
          <cell r="S2581"/>
          <cell r="T2581"/>
          <cell r="U2581"/>
          <cell r="V2581"/>
          <cell r="W2581"/>
          <cell r="X2581" t="str">
            <v>C6H14O6</v>
          </cell>
        </row>
        <row r="2582">
          <cell r="B2582" t="str">
            <v>50729-75-4</v>
          </cell>
          <cell r="C2582" t="str">
            <v>50729-75-4</v>
          </cell>
          <cell r="D2582"/>
          <cell r="E2582">
            <v>0</v>
          </cell>
          <cell r="F2582"/>
          <cell r="G2582"/>
          <cell r="H2582" t="str">
            <v>1,3,5-Triazine-2,4-diamine-6-[2-(2-undecyl-1H-imidazol-1-yl) ethyl]-</v>
          </cell>
          <cell r="I2582"/>
          <cell r="J2582"/>
          <cell r="K2582"/>
          <cell r="L2582"/>
          <cell r="M2582"/>
          <cell r="N2582"/>
          <cell r="O2582"/>
          <cell r="P2582"/>
          <cell r="Q2582"/>
          <cell r="R2582"/>
          <cell r="S2582"/>
          <cell r="T2582"/>
          <cell r="U2582"/>
          <cell r="V2582"/>
          <cell r="W2582"/>
          <cell r="X2582" t="str">
            <v>C19H33N7</v>
          </cell>
        </row>
        <row r="2583">
          <cell r="B2583" t="str">
            <v>50-81-7</v>
          </cell>
          <cell r="C2583" t="str">
            <v>50-81-7</v>
          </cell>
          <cell r="D2583"/>
          <cell r="E2583"/>
          <cell r="F2583"/>
          <cell r="G2583"/>
          <cell r="H2583" t="str">
            <v>Ascorbic acid</v>
          </cell>
          <cell r="I2583" t="str">
            <v>L-Ascorbic acid</v>
          </cell>
          <cell r="J2583"/>
          <cell r="K2583"/>
          <cell r="L2583"/>
          <cell r="M2583"/>
          <cell r="N2583"/>
          <cell r="O2583"/>
          <cell r="P2583"/>
          <cell r="Q2583"/>
          <cell r="R2583"/>
          <cell r="S2583"/>
          <cell r="T2583"/>
          <cell r="U2583"/>
          <cell r="V2583"/>
          <cell r="W2583"/>
          <cell r="X2583" t="str">
            <v>C6H8O6</v>
          </cell>
        </row>
        <row r="2584">
          <cell r="B2584" t="str">
            <v>50849-47-3</v>
          </cell>
          <cell r="C2584" t="str">
            <v>50849-47-3</v>
          </cell>
          <cell r="D2584"/>
          <cell r="E2584"/>
          <cell r="F2584"/>
          <cell r="G2584"/>
          <cell r="H2584" t="str">
            <v>Benzaldehyde, 2-hydroxy-5-nonyl-, oxime</v>
          </cell>
          <cell r="I2584"/>
          <cell r="J2584"/>
          <cell r="K2584" t="str">
            <v>Swiss ordinance</v>
          </cell>
          <cell r="L2584"/>
          <cell r="M2584"/>
          <cell r="N2584"/>
          <cell r="O2584"/>
          <cell r="P2584"/>
          <cell r="Q2584"/>
          <cell r="R2584"/>
          <cell r="S2584"/>
          <cell r="T2584"/>
          <cell r="U2584"/>
          <cell r="V2584"/>
          <cell r="W2584"/>
          <cell r="X2584" t="str">
            <v>C16H25NO2</v>
          </cell>
        </row>
        <row r="2585">
          <cell r="B2585" t="str">
            <v>509-34-2</v>
          </cell>
          <cell r="C2585" t="str">
            <v>509-34-2</v>
          </cell>
          <cell r="D2585"/>
          <cell r="E2585"/>
          <cell r="F2585"/>
          <cell r="G2585"/>
          <cell r="H2585" t="str">
            <v>Solvent Red 49
C.I. Solvent Red 49</v>
          </cell>
          <cell r="I2585"/>
          <cell r="J2585"/>
          <cell r="K2585"/>
          <cell r="L2585"/>
          <cell r="M2585"/>
          <cell r="N2585"/>
          <cell r="O2585"/>
          <cell r="P2585"/>
          <cell r="Q2585"/>
          <cell r="R2585"/>
          <cell r="S2585"/>
          <cell r="T2585"/>
          <cell r="U2585"/>
          <cell r="V2585"/>
          <cell r="W2585"/>
          <cell r="X2585" t="str">
            <v>C28H30N2O3</v>
          </cell>
        </row>
        <row r="2586">
          <cell r="B2586" t="str">
            <v>50940-49-3</v>
          </cell>
          <cell r="C2586" t="str">
            <v>50940-49-3</v>
          </cell>
          <cell r="D2586"/>
          <cell r="E2586"/>
          <cell r="F2586"/>
          <cell r="G2586"/>
          <cell r="H2586" t="str">
            <v>Succinic acid, monoacryloyloxyethyl ester</v>
          </cell>
          <cell r="I2586" t="str">
            <v>Butanedioic acid, mono[2-[(1-oxo-2-propenyl)oxy]ethyl] ester
Mono(2-acryloyloxyethyl) succinate
Succinic acid, hydrogen 2-(acryloyloxy)ethyl ester</v>
          </cell>
          <cell r="J2586"/>
          <cell r="K2586"/>
          <cell r="L2586"/>
          <cell r="M2586"/>
          <cell r="N2586"/>
          <cell r="O2586"/>
          <cell r="P2586"/>
          <cell r="Q2586"/>
          <cell r="R2586"/>
          <cell r="S2586"/>
          <cell r="T2586"/>
          <cell r="U2586"/>
          <cell r="V2586"/>
          <cell r="W2586"/>
          <cell r="X2586" t="str">
            <v>C9H12O6</v>
          </cell>
        </row>
        <row r="2587">
          <cell r="B2587" t="str">
            <v>50976-02-8</v>
          </cell>
          <cell r="C2587" t="str">
            <v>50976-02-8</v>
          </cell>
          <cell r="D2587"/>
          <cell r="E2587"/>
          <cell r="F2587"/>
          <cell r="G2587"/>
          <cell r="H2587" t="str">
            <v>Acrylic acid, dicyclopentadienyl ester</v>
          </cell>
          <cell r="I2587" t="str">
            <v>2-Propenoic acid, 3a,4,7,7a-tetrahydro-4,7-methano-1H-indenyl ester</v>
          </cell>
          <cell r="J2587"/>
          <cell r="K2587"/>
          <cell r="L2587"/>
          <cell r="M2587"/>
          <cell r="N2587"/>
          <cell r="O2587"/>
          <cell r="P2587"/>
          <cell r="Q2587"/>
          <cell r="R2587"/>
          <cell r="S2587"/>
          <cell r="T2587"/>
          <cell r="U2587"/>
          <cell r="V2587"/>
          <cell r="W2587"/>
          <cell r="X2587" t="str">
            <v>C13H14O2</v>
          </cell>
        </row>
        <row r="2588">
          <cell r="B2588" t="str">
            <v>50976-02-8 and 903574-98-1</v>
          </cell>
          <cell r="C2588" t="e">
            <v>#N/A</v>
          </cell>
          <cell r="D2588"/>
          <cell r="E2588"/>
          <cell r="F2588"/>
          <cell r="G2588"/>
          <cell r="H2588" t="str">
            <v>Acrylic acid, dicyclopentadienyl ester</v>
          </cell>
          <cell r="I2588" t="str">
            <v>2-Propenoic acid, 3a,4,7,7a-tetrahydro-4,7-methano-1H-indenyl ester
Dicyclopentadienyl acrylate
Tricyclodecadienyl acrylate
Laromer DCPA (BASF)
DCPA
Tricyclo[5.2.1.0 2,6]deca-4,8-dien-3-yl acrylate</v>
          </cell>
          <cell r="J2588"/>
          <cell r="K2588"/>
          <cell r="L2588"/>
          <cell r="M2588"/>
          <cell r="N2588"/>
          <cell r="O2588"/>
          <cell r="P2588"/>
          <cell r="Q2588"/>
          <cell r="R2588"/>
          <cell r="S2588"/>
          <cell r="T2588"/>
          <cell r="U2588"/>
          <cell r="V2588"/>
          <cell r="W2588"/>
          <cell r="X2588" t="str">
            <v>C13H14O2</v>
          </cell>
        </row>
        <row r="2589">
          <cell r="B2589" t="str">
            <v>50-99-7</v>
          </cell>
          <cell r="C2589" t="str">
            <v>50-99-7</v>
          </cell>
          <cell r="D2589"/>
          <cell r="E2589"/>
          <cell r="F2589"/>
          <cell r="G2589"/>
          <cell r="H2589" t="str">
            <v>D-Glucose
Glucose</v>
          </cell>
          <cell r="I2589" t="str">
            <v>Anhydrous dextrose
D-Glucosemonohydrate</v>
          </cell>
          <cell r="J2589"/>
          <cell r="K2589"/>
          <cell r="L2589"/>
          <cell r="M2589"/>
          <cell r="N2589"/>
          <cell r="O2589"/>
          <cell r="P2589"/>
          <cell r="Q2589"/>
          <cell r="R2589"/>
          <cell r="S2589"/>
          <cell r="T2589"/>
          <cell r="U2589"/>
          <cell r="V2589"/>
          <cell r="W2589"/>
          <cell r="X2589" t="str">
            <v>C6H12O6</v>
          </cell>
        </row>
        <row r="2590">
          <cell r="B2590" t="str">
            <v>51000-52-3</v>
          </cell>
          <cell r="C2590" t="str">
            <v>51000-52-3</v>
          </cell>
          <cell r="D2590"/>
          <cell r="E2590"/>
          <cell r="F2590"/>
          <cell r="G2590"/>
          <cell r="H2590" t="str">
            <v>Neodecanoic acid, vinyl ester</v>
          </cell>
          <cell r="I2590" t="str">
            <v>Neodecanoic acid, vinyl ester
Neodecanoic acid, ethenyl ester</v>
          </cell>
          <cell r="J2590"/>
          <cell r="K2590"/>
          <cell r="L2590"/>
          <cell r="M2590"/>
          <cell r="N2590"/>
          <cell r="O2590"/>
          <cell r="P2590"/>
          <cell r="Q2590"/>
          <cell r="R2590"/>
          <cell r="S2590"/>
          <cell r="T2590"/>
          <cell r="U2590"/>
          <cell r="V2590"/>
          <cell r="W2590"/>
          <cell r="X2590" t="str">
            <v>C12H22O2</v>
          </cell>
        </row>
        <row r="2591">
          <cell r="B2591" t="str">
            <v>51026-28-9</v>
          </cell>
          <cell r="C2591" t="str">
            <v>51026-28-9</v>
          </cell>
          <cell r="D2591"/>
          <cell r="E2591"/>
          <cell r="F2591"/>
          <cell r="G2591"/>
          <cell r="H2591" t="str">
            <v>Carbamodithioic acid, (hydroxymethyl)methyl-, monopotassium salt</v>
          </cell>
          <cell r="I2591" t="str">
            <v>POTASSIUM N-HYDROXYMETHYL-N-METHYLDITHIOCARBAMATE</v>
          </cell>
          <cell r="J2591"/>
          <cell r="K2591"/>
          <cell r="L2591"/>
          <cell r="M2591"/>
          <cell r="N2591"/>
          <cell r="O2591"/>
          <cell r="P2591"/>
          <cell r="Q2591"/>
          <cell r="R2591"/>
          <cell r="S2591"/>
          <cell r="T2591"/>
          <cell r="U2591"/>
          <cell r="V2591"/>
          <cell r="W2591"/>
          <cell r="X2591" t="str">
            <v>C3H6KNOS2</v>
          </cell>
        </row>
        <row r="2592">
          <cell r="B2592" t="str">
            <v>5102-83-0</v>
          </cell>
          <cell r="C2592" t="str">
            <v>5102-83-0</v>
          </cell>
          <cell r="D2592"/>
          <cell r="E2592"/>
          <cell r="F2592"/>
          <cell r="G2592"/>
          <cell r="H2592" t="str">
            <v>Pigment Yellow 13
C.I. Pigment Yellow 13</v>
          </cell>
          <cell r="I2592" t="str">
            <v>Butanamide, 2,2'-[(3,3'-dichloro[1,1'-biphenyl]-4,4'-diyl)bis(azo)]bis[N-(2,4-dimethylphenyl)-3-oxo-</v>
          </cell>
          <cell r="J2592"/>
          <cell r="K2592"/>
          <cell r="L2592"/>
          <cell r="M2592"/>
          <cell r="N2592"/>
          <cell r="O2592"/>
          <cell r="P2592"/>
          <cell r="Q2592"/>
          <cell r="R2592"/>
          <cell r="S2592"/>
          <cell r="T2592"/>
          <cell r="U2592"/>
          <cell r="V2592"/>
          <cell r="W2592"/>
          <cell r="X2592" t="str">
            <v>C36H34Cl2N6O4</v>
          </cell>
        </row>
        <row r="2593">
          <cell r="B2593" t="str">
            <v>510-39-4</v>
          </cell>
          <cell r="C2593" t="str">
            <v>510-39-4</v>
          </cell>
          <cell r="D2593"/>
          <cell r="E2593"/>
          <cell r="F2593"/>
          <cell r="G2593"/>
          <cell r="H2593" t="str">
            <v>Atis-13-ene-17,18-dioic acid, 15.alpha.-carboxy-13-isopropyl-, cyclic 15,17-anhydride</v>
          </cell>
          <cell r="I2593"/>
          <cell r="J2593"/>
          <cell r="K2593"/>
          <cell r="L2593"/>
          <cell r="M2593"/>
          <cell r="N2593"/>
          <cell r="O2593"/>
          <cell r="P2593"/>
          <cell r="Q2593"/>
          <cell r="R2593"/>
          <cell r="S2593"/>
          <cell r="T2593"/>
          <cell r="U2593"/>
          <cell r="V2593"/>
          <cell r="W2593"/>
          <cell r="X2593" t="str">
            <v>C24H32O5</v>
          </cell>
        </row>
        <row r="2594">
          <cell r="B2594" t="str">
            <v>51139-08-3</v>
          </cell>
          <cell r="C2594" t="str">
            <v>51139-08-3</v>
          </cell>
          <cell r="D2594"/>
          <cell r="E2594"/>
          <cell r="F2594"/>
          <cell r="G2594"/>
          <cell r="H2594" t="str">
            <v>N,N'-Ethylene bis(decanamide)</v>
          </cell>
          <cell r="I2594" t="str">
            <v>N,N'-Ethane-1,2-diylbis(decanamide)</v>
          </cell>
          <cell r="J2594"/>
          <cell r="K2594"/>
          <cell r="L2594"/>
          <cell r="M2594"/>
          <cell r="N2594"/>
          <cell r="O2594"/>
          <cell r="P2594"/>
          <cell r="Q2594"/>
          <cell r="R2594"/>
          <cell r="S2594"/>
          <cell r="T2594"/>
          <cell r="U2594"/>
          <cell r="V2594"/>
          <cell r="W2594"/>
          <cell r="X2594" t="str">
            <v>C22H44N2O2</v>
          </cell>
        </row>
        <row r="2595">
          <cell r="B2595" t="str">
            <v>5117-12-4</v>
          </cell>
          <cell r="C2595" t="str">
            <v>5117-12-4</v>
          </cell>
          <cell r="D2595"/>
          <cell r="E2595"/>
          <cell r="F2595"/>
          <cell r="G2595"/>
          <cell r="H2595" t="str">
            <v>N-Acryloyl morpholine</v>
          </cell>
          <cell r="I2595" t="str">
            <v>N-Acrylylmorpholine
4-Acrolylmorpholine
2-Propen-1-one, 1-(4-morpholinyl)</v>
          </cell>
          <cell r="J2595"/>
          <cell r="K2595"/>
          <cell r="L2595"/>
          <cell r="M2595"/>
          <cell r="N2595"/>
          <cell r="O2595"/>
          <cell r="P2595"/>
          <cell r="Q2595"/>
          <cell r="R2595"/>
          <cell r="S2595"/>
          <cell r="T2595"/>
          <cell r="U2595"/>
          <cell r="V2595"/>
          <cell r="W2595"/>
          <cell r="X2595" t="str">
            <v>C7H11NO2</v>
          </cell>
        </row>
        <row r="2596">
          <cell r="B2596" t="str">
            <v>5117-19-1</v>
          </cell>
          <cell r="C2596" t="str">
            <v>5117-19-1</v>
          </cell>
          <cell r="D2596"/>
          <cell r="E2596"/>
          <cell r="F2596"/>
          <cell r="G2596"/>
          <cell r="H2596" t="str">
            <v>PEG-8</v>
          </cell>
          <cell r="I2596" t="str">
            <v>PEG-8</v>
          </cell>
          <cell r="J2596"/>
          <cell r="K2596"/>
          <cell r="L2596"/>
          <cell r="M2596"/>
          <cell r="N2596"/>
          <cell r="O2596"/>
          <cell r="P2596"/>
          <cell r="Q2596"/>
          <cell r="R2596"/>
          <cell r="S2596"/>
          <cell r="T2596"/>
          <cell r="U2596"/>
          <cell r="V2596"/>
          <cell r="W2596"/>
          <cell r="X2596" t="str">
            <v>C16H34O9</v>
          </cell>
        </row>
        <row r="2597">
          <cell r="B2597" t="str">
            <v>51200-87-4</v>
          </cell>
          <cell r="C2597" t="str">
            <v>51200-87-4</v>
          </cell>
          <cell r="D2597"/>
          <cell r="E2597"/>
          <cell r="F2597"/>
          <cell r="G2597"/>
          <cell r="H2597" t="str">
            <v>Oxazolidine, 4,4-dimethyl-</v>
          </cell>
          <cell r="I2597"/>
          <cell r="J2597"/>
          <cell r="K2597" t="str">
            <v>Swiss ordinance</v>
          </cell>
          <cell r="L2597"/>
          <cell r="M2597"/>
          <cell r="N2597"/>
          <cell r="O2597"/>
          <cell r="P2597"/>
          <cell r="Q2597"/>
          <cell r="R2597"/>
          <cell r="S2597"/>
          <cell r="T2597"/>
          <cell r="U2597"/>
          <cell r="V2597"/>
          <cell r="W2597"/>
          <cell r="X2597" t="str">
            <v>C5H11NO</v>
          </cell>
        </row>
        <row r="2598">
          <cell r="B2598" t="str">
            <v>5124-30-1</v>
          </cell>
          <cell r="C2598" t="str">
            <v>5124-30-1</v>
          </cell>
          <cell r="D2598"/>
          <cell r="E2598"/>
          <cell r="F2598"/>
          <cell r="G2598"/>
          <cell r="H2598" t="str">
            <v>Dicyclohexylmethane 4,4′-diisocyanate</v>
          </cell>
          <cell r="I2598" t="str">
            <v>4,4'-METHYLENEBIS(CYCLOHEXYL ISOCYANATE)
Dicyclohexylmethane-4,4'-diisocyanate
Bis(4-isocyanatocyclohexyl) methane
Cyclohexane, 1,1'-methylenebis[4-isocyanato]-</v>
          </cell>
          <cell r="J2598"/>
          <cell r="K2598"/>
          <cell r="L2598"/>
          <cell r="M2598"/>
          <cell r="N2598"/>
          <cell r="O2598"/>
          <cell r="P2598"/>
          <cell r="Q2598"/>
          <cell r="R2598"/>
          <cell r="S2598"/>
          <cell r="T2598"/>
          <cell r="U2598"/>
          <cell r="V2598"/>
          <cell r="W2598"/>
          <cell r="X2598" t="str">
            <v>C15H22N2O2</v>
          </cell>
        </row>
        <row r="2599">
          <cell r="B2599" t="str">
            <v>51247-58-6</v>
          </cell>
          <cell r="C2599" t="str">
            <v>51247-58-6</v>
          </cell>
          <cell r="D2599"/>
          <cell r="E2599">
            <v>0</v>
          </cell>
          <cell r="F2599"/>
          <cell r="G2599"/>
          <cell r="H2599" t="str">
            <v>2,4-DIAMINOBENZENESULFONIC ACID, CALCIUM SALT (2:1)</v>
          </cell>
          <cell r="I2599" t="str">
            <v>2,4-DIAMINOBENZENESULFONIC ACID, CALCIUM SALT (2:1)</v>
          </cell>
          <cell r="J2599"/>
          <cell r="K2599"/>
          <cell r="L2599"/>
          <cell r="M2599"/>
          <cell r="N2599"/>
          <cell r="O2599"/>
          <cell r="P2599"/>
          <cell r="Q2599"/>
          <cell r="R2599"/>
          <cell r="S2599"/>
          <cell r="T2599"/>
          <cell r="U2599"/>
          <cell r="V2599"/>
          <cell r="W2599"/>
          <cell r="X2599" t="str">
            <v>C12H14CaN4O6S2</v>
          </cell>
        </row>
        <row r="2600">
          <cell r="B2600" t="str">
            <v>513-02-0</v>
          </cell>
          <cell r="C2600" t="str">
            <v>513-02-0</v>
          </cell>
          <cell r="D2600"/>
          <cell r="E2600"/>
          <cell r="F2600"/>
          <cell r="G2600"/>
          <cell r="H2600" t="str">
            <v>Phosphoric acid, triisopropyl ester</v>
          </cell>
          <cell r="I2600"/>
          <cell r="J2600"/>
          <cell r="K2600" t="str">
            <v>Swiss ordinance</v>
          </cell>
          <cell r="L2600"/>
          <cell r="M2600"/>
          <cell r="N2600"/>
          <cell r="O2600"/>
          <cell r="P2600"/>
          <cell r="Q2600"/>
          <cell r="R2600"/>
          <cell r="S2600"/>
          <cell r="T2600"/>
          <cell r="U2600"/>
          <cell r="V2600"/>
          <cell r="W2600"/>
          <cell r="X2600" t="str">
            <v>C9H21O4P</v>
          </cell>
        </row>
        <row r="2601">
          <cell r="B2601" t="str">
            <v>5131-66-8</v>
          </cell>
          <cell r="C2601" t="str">
            <v>5131-66-8</v>
          </cell>
          <cell r="D2601"/>
          <cell r="E2601">
            <v>0</v>
          </cell>
          <cell r="F2601"/>
          <cell r="G2601"/>
          <cell r="H2601" t="str">
            <v>1,2-Propylene glycol 1-monobutyl ether
2-Propanol, 1-butoxy-</v>
          </cell>
          <cell r="I2601" t="str">
            <v>1-Butoxy-2-propanol
2-Propanol, 1-butoxy-</v>
          </cell>
          <cell r="J2601"/>
          <cell r="K2601"/>
          <cell r="L2601"/>
          <cell r="M2601"/>
          <cell r="N2601"/>
          <cell r="O2601"/>
          <cell r="P2601"/>
          <cell r="Q2601"/>
          <cell r="R2601"/>
          <cell r="S2601"/>
          <cell r="T2601"/>
          <cell r="U2601"/>
          <cell r="V2601"/>
          <cell r="W2601"/>
          <cell r="X2601" t="str">
            <v>C7H16O2</v>
          </cell>
        </row>
        <row r="2602">
          <cell r="B2602" t="str">
            <v>513-35-9</v>
          </cell>
          <cell r="C2602" t="str">
            <v>513-35-9</v>
          </cell>
          <cell r="D2602"/>
          <cell r="E2602">
            <v>0</v>
          </cell>
          <cell r="F2602"/>
          <cell r="G2602"/>
          <cell r="H2602" t="str">
            <v>2-Methyl-2-butene</v>
          </cell>
          <cell r="I2602"/>
          <cell r="J2602"/>
          <cell r="K2602"/>
          <cell r="L2602"/>
          <cell r="M2602"/>
          <cell r="N2602"/>
          <cell r="O2602"/>
          <cell r="P2602"/>
          <cell r="Q2602"/>
          <cell r="R2602"/>
          <cell r="S2602"/>
          <cell r="T2602"/>
          <cell r="U2602"/>
          <cell r="V2602"/>
          <cell r="W2602"/>
          <cell r="X2602" t="str">
            <v>C5H10</v>
          </cell>
        </row>
        <row r="2603">
          <cell r="B2603" t="str">
            <v>5137-36-0</v>
          </cell>
          <cell r="C2603" t="str">
            <v>5137-36-0</v>
          </cell>
          <cell r="D2603"/>
          <cell r="E2603">
            <v>0</v>
          </cell>
          <cell r="F2603"/>
          <cell r="G2603"/>
          <cell r="H2603" t="str">
            <v>4-BROMOACETOXYMETHYL-M-DIOXOLANE</v>
          </cell>
          <cell r="I2603" t="str">
            <v>4-BROMOACETOXYMETHYL-M-DIOXOLANE</v>
          </cell>
          <cell r="J2603"/>
          <cell r="K2603"/>
          <cell r="L2603"/>
          <cell r="M2603"/>
          <cell r="N2603"/>
          <cell r="O2603"/>
          <cell r="P2603"/>
          <cell r="Q2603"/>
          <cell r="R2603"/>
          <cell r="S2603"/>
          <cell r="T2603"/>
          <cell r="U2603"/>
          <cell r="V2603"/>
          <cell r="W2603"/>
          <cell r="X2603" t="str">
            <v>C6H9BrO4</v>
          </cell>
        </row>
        <row r="2604">
          <cell r="B2604" t="str">
            <v>5137-70-2</v>
          </cell>
          <cell r="C2604" t="str">
            <v>5137-70-2</v>
          </cell>
          <cell r="D2604"/>
          <cell r="E2604"/>
          <cell r="F2604"/>
          <cell r="G2604"/>
          <cell r="H2604" t="str">
            <v>Phosphonic acid, dodecyl-</v>
          </cell>
          <cell r="I2604"/>
          <cell r="J2604"/>
          <cell r="K2604" t="str">
            <v>Swiss ordinance</v>
          </cell>
          <cell r="L2604"/>
          <cell r="M2604"/>
          <cell r="N2604"/>
          <cell r="O2604"/>
          <cell r="P2604"/>
          <cell r="Q2604"/>
          <cell r="R2604"/>
          <cell r="S2604"/>
          <cell r="T2604"/>
          <cell r="U2604"/>
          <cell r="V2604"/>
          <cell r="W2604"/>
          <cell r="X2604" t="str">
            <v>C12H27O3P</v>
          </cell>
        </row>
        <row r="2605">
          <cell r="B2605" t="str">
            <v>5138-18-1</v>
          </cell>
          <cell r="C2605" t="str">
            <v>5138-18-1</v>
          </cell>
          <cell r="D2605"/>
          <cell r="E2605"/>
          <cell r="F2605"/>
          <cell r="G2605"/>
          <cell r="H2605" t="str">
            <v>Sulphosuccinic acid</v>
          </cell>
          <cell r="I2605" t="str">
            <v>Butanedioic acid, sulfo-</v>
          </cell>
          <cell r="J2605"/>
          <cell r="K2605"/>
          <cell r="L2605"/>
          <cell r="M2605"/>
          <cell r="N2605"/>
          <cell r="O2605"/>
          <cell r="P2605"/>
          <cell r="Q2605"/>
          <cell r="R2605"/>
          <cell r="S2605"/>
          <cell r="T2605"/>
          <cell r="U2605"/>
          <cell r="V2605"/>
          <cell r="W2605"/>
          <cell r="X2605" t="str">
            <v>C4H6O7S</v>
          </cell>
        </row>
        <row r="2606">
          <cell r="B2606" t="str">
            <v>513-85-9</v>
          </cell>
          <cell r="C2606" t="str">
            <v>513-85-9</v>
          </cell>
          <cell r="D2606"/>
          <cell r="E2606">
            <v>0</v>
          </cell>
          <cell r="F2606"/>
          <cell r="G2606"/>
          <cell r="H2606" t="str">
            <v>2,3-Butanediol</v>
          </cell>
          <cell r="I2606"/>
          <cell r="J2606"/>
          <cell r="K2606"/>
          <cell r="L2606"/>
          <cell r="M2606"/>
          <cell r="N2606"/>
          <cell r="O2606"/>
          <cell r="P2606"/>
          <cell r="Q2606"/>
          <cell r="R2606"/>
          <cell r="S2606"/>
          <cell r="T2606"/>
          <cell r="U2606"/>
          <cell r="V2606"/>
          <cell r="W2606"/>
          <cell r="X2606" t="str">
            <v>C4H10O2</v>
          </cell>
        </row>
        <row r="2607">
          <cell r="B2607" t="str">
            <v>5153-25-3</v>
          </cell>
          <cell r="C2607" t="str">
            <v>5153-25-3</v>
          </cell>
          <cell r="D2607"/>
          <cell r="E2607">
            <v>0</v>
          </cell>
          <cell r="F2607"/>
          <cell r="G2607"/>
          <cell r="H2607" t="str">
            <v>4-Hydroxybenzoic acid, 2-ethylhexyl ester</v>
          </cell>
          <cell r="I2607"/>
          <cell r="J2607"/>
          <cell r="K2607"/>
          <cell r="L2607"/>
          <cell r="M2607"/>
          <cell r="N2607"/>
          <cell r="O2607"/>
          <cell r="P2607"/>
          <cell r="Q2607"/>
          <cell r="R2607"/>
          <cell r="S2607"/>
          <cell r="T2607"/>
          <cell r="U2607"/>
          <cell r="V2607"/>
          <cell r="W2607"/>
          <cell r="X2607" t="str">
            <v>C15H22O3</v>
          </cell>
        </row>
        <row r="2608">
          <cell r="B2608" t="str">
            <v>5153-77-5</v>
          </cell>
          <cell r="C2608" t="str">
            <v>5153-77-5</v>
          </cell>
          <cell r="D2608"/>
          <cell r="E2608"/>
          <cell r="F2608"/>
          <cell r="G2608"/>
          <cell r="H2608" t="str">
            <v>N-(Butoxymethyl)methacrylamide</v>
          </cell>
          <cell r="I2608"/>
          <cell r="J2608"/>
          <cell r="K2608"/>
          <cell r="L2608"/>
          <cell r="M2608"/>
          <cell r="N2608"/>
          <cell r="O2608"/>
          <cell r="P2608"/>
          <cell r="Q2608"/>
          <cell r="R2608"/>
          <cell r="S2608"/>
          <cell r="T2608"/>
          <cell r="U2608"/>
          <cell r="V2608"/>
          <cell r="W2608"/>
          <cell r="X2608" t="str">
            <v>C9H17NO2</v>
          </cell>
        </row>
        <row r="2609">
          <cell r="B2609" t="str">
            <v>5187-23-5</v>
          </cell>
          <cell r="C2609" t="str">
            <v>5187-23-5</v>
          </cell>
          <cell r="D2609"/>
          <cell r="E2609">
            <v>0</v>
          </cell>
          <cell r="F2609"/>
          <cell r="G2609"/>
          <cell r="H2609" t="str">
            <v>1,3-Dioxane-5-methanol, 5-ethyl-</v>
          </cell>
          <cell r="I2609"/>
          <cell r="J2609"/>
          <cell r="K2609" t="str">
            <v>Swiss ordinance</v>
          </cell>
          <cell r="L2609"/>
          <cell r="M2609"/>
          <cell r="N2609"/>
          <cell r="O2609"/>
          <cell r="P2609"/>
          <cell r="Q2609"/>
          <cell r="R2609"/>
          <cell r="S2609"/>
          <cell r="T2609"/>
          <cell r="U2609"/>
          <cell r="V2609"/>
          <cell r="W2609"/>
          <cell r="X2609" t="str">
            <v>C7H14O3</v>
          </cell>
        </row>
        <row r="2610">
          <cell r="B2610" t="str">
            <v>51877-53-3</v>
          </cell>
          <cell r="C2610" t="str">
            <v>51877-53-3</v>
          </cell>
          <cell r="D2610"/>
          <cell r="E2610"/>
          <cell r="F2610"/>
          <cell r="G2610"/>
          <cell r="H2610" t="str">
            <v>Lactic acid, manganese salt</v>
          </cell>
          <cell r="I2610"/>
          <cell r="J2610"/>
          <cell r="K2610"/>
          <cell r="L2610"/>
          <cell r="M2610"/>
          <cell r="N2610"/>
          <cell r="O2610"/>
          <cell r="P2610"/>
          <cell r="Q2610"/>
          <cell r="R2610"/>
          <cell r="S2610"/>
          <cell r="T2610"/>
          <cell r="U2610"/>
          <cell r="V2610"/>
          <cell r="W2610"/>
          <cell r="X2610" t="str">
            <v>C3H6MnO3</v>
          </cell>
        </row>
        <row r="2611">
          <cell r="B2611" t="str">
            <v>5202-78-8</v>
          </cell>
          <cell r="C2611" t="str">
            <v>5202-78-8</v>
          </cell>
          <cell r="D2611"/>
          <cell r="E2611">
            <v>0</v>
          </cell>
          <cell r="F2611"/>
          <cell r="G2611"/>
          <cell r="H2611" t="str">
            <v>Acetamide, N-vinyl</v>
          </cell>
          <cell r="I2611" t="str">
            <v>N-vinylacetamide
NVA</v>
          </cell>
          <cell r="J2611"/>
          <cell r="K2611"/>
          <cell r="L2611"/>
          <cell r="M2611"/>
          <cell r="N2611"/>
          <cell r="O2611"/>
          <cell r="P2611"/>
          <cell r="Q2611"/>
          <cell r="R2611"/>
          <cell r="S2611"/>
          <cell r="T2611"/>
          <cell r="U2611"/>
          <cell r="V2611"/>
          <cell r="W2611"/>
          <cell r="X2611" t="str">
            <v>C4H7NO</v>
          </cell>
        </row>
        <row r="2612">
          <cell r="B2612" t="str">
            <v>520-45-6</v>
          </cell>
          <cell r="C2612" t="str">
            <v>520-45-6</v>
          </cell>
          <cell r="D2612"/>
          <cell r="E2612"/>
          <cell r="F2612"/>
          <cell r="G2612"/>
          <cell r="H2612" t="str">
            <v>DEHYDROACETIC ACID</v>
          </cell>
          <cell r="I2612"/>
          <cell r="J2612"/>
          <cell r="K2612"/>
          <cell r="L2612"/>
          <cell r="M2612"/>
          <cell r="N2612"/>
          <cell r="O2612"/>
          <cell r="P2612"/>
          <cell r="Q2612"/>
          <cell r="R2612"/>
          <cell r="S2612"/>
          <cell r="T2612"/>
          <cell r="U2612"/>
          <cell r="V2612"/>
          <cell r="W2612"/>
          <cell r="X2612" t="str">
            <v>C8H8O4</v>
          </cell>
        </row>
        <row r="2613">
          <cell r="B2613" t="str">
            <v>52047-59-3</v>
          </cell>
          <cell r="C2613" t="str">
            <v>52047-59-3</v>
          </cell>
          <cell r="D2613"/>
          <cell r="E2613">
            <v>0</v>
          </cell>
          <cell r="F2613"/>
          <cell r="G2613"/>
          <cell r="H2613" t="str">
            <v>2-(4-Dodecylphenyl)indole</v>
          </cell>
          <cell r="I2613"/>
          <cell r="J2613"/>
          <cell r="K2613"/>
          <cell r="L2613"/>
          <cell r="M2613"/>
          <cell r="N2613"/>
          <cell r="O2613"/>
          <cell r="P2613"/>
          <cell r="Q2613"/>
          <cell r="R2613"/>
          <cell r="S2613"/>
          <cell r="T2613"/>
          <cell r="U2613"/>
          <cell r="V2613"/>
          <cell r="W2613"/>
          <cell r="X2613" t="str">
            <v>C26H35N</v>
          </cell>
        </row>
        <row r="2614">
          <cell r="B2614" t="str">
            <v>5205-93-6</v>
          </cell>
          <cell r="C2614" t="str">
            <v>5205-93-6</v>
          </cell>
          <cell r="D2614"/>
          <cell r="E2614">
            <v>0</v>
          </cell>
          <cell r="F2614"/>
          <cell r="G2614"/>
          <cell r="H2614" t="str">
            <v>2-Propenamide, N-[3-(dimethylamino)propyl]-2-methyl-</v>
          </cell>
          <cell r="I2614" t="str">
            <v>N-(Dimethylaminopropyl)methacrylamide</v>
          </cell>
          <cell r="J2614"/>
          <cell r="K2614"/>
          <cell r="L2614"/>
          <cell r="M2614"/>
          <cell r="N2614"/>
          <cell r="O2614"/>
          <cell r="P2614"/>
          <cell r="Q2614"/>
          <cell r="R2614"/>
          <cell r="S2614"/>
          <cell r="T2614"/>
          <cell r="U2614"/>
          <cell r="V2614"/>
          <cell r="W2614"/>
          <cell r="X2614" t="str">
            <v>C9H18N2O</v>
          </cell>
        </row>
        <row r="2615">
          <cell r="B2615" t="str">
            <v>5205-95-8</v>
          </cell>
          <cell r="C2615" t="str">
            <v>5205-95-8</v>
          </cell>
          <cell r="D2615"/>
          <cell r="E2615">
            <v>0</v>
          </cell>
          <cell r="F2615"/>
          <cell r="G2615"/>
          <cell r="H2615" t="str">
            <v>1-Propanaminium, N,N-dimethyl-N-[3-[(2-methyl-1-oxo-2-propenyl) amino] propyl]-3-sulfo-, hydroxide, inner salt</v>
          </cell>
          <cell r="I2615"/>
          <cell r="J2615"/>
          <cell r="K2615"/>
          <cell r="L2615"/>
          <cell r="M2615"/>
          <cell r="N2615"/>
          <cell r="O2615"/>
          <cell r="P2615"/>
          <cell r="Q2615"/>
          <cell r="R2615"/>
          <cell r="S2615"/>
          <cell r="T2615"/>
          <cell r="U2615"/>
          <cell r="V2615"/>
          <cell r="W2615"/>
          <cell r="X2615" t="str">
            <v>C12H24N2O4S</v>
          </cell>
        </row>
        <row r="2616">
          <cell r="B2616" t="str">
            <v>52161-54-3</v>
          </cell>
          <cell r="C2616" t="str">
            <v>52161-54-3</v>
          </cell>
          <cell r="D2616"/>
          <cell r="E2616">
            <v>0</v>
          </cell>
          <cell r="F2616"/>
          <cell r="G2616"/>
          <cell r="H2616" t="str">
            <v>2-Hexene, 2,5-diphenyl</v>
          </cell>
          <cell r="I2616" t="str">
            <v>2,5-Diphenyl-2-hexene
Benzene, 1,1'-(1,4-dimethyl-1-butene-1,4-diyl)bis-</v>
          </cell>
          <cell r="J2616"/>
          <cell r="K2616"/>
          <cell r="L2616"/>
          <cell r="M2616"/>
          <cell r="N2616"/>
          <cell r="O2616"/>
          <cell r="P2616"/>
          <cell r="Q2616"/>
          <cell r="R2616"/>
          <cell r="S2616"/>
          <cell r="T2616"/>
          <cell r="U2616"/>
          <cell r="V2616"/>
          <cell r="W2616"/>
          <cell r="X2616" t="str">
            <v>C18H20</v>
          </cell>
        </row>
        <row r="2617">
          <cell r="B2617" t="str">
            <v>5221-17-0</v>
          </cell>
          <cell r="C2617" t="str">
            <v>5221-17-0</v>
          </cell>
          <cell r="D2617"/>
          <cell r="E2617">
            <v>0</v>
          </cell>
          <cell r="F2617"/>
          <cell r="G2617"/>
          <cell r="H2617" t="str">
            <v>2,3-DIBROMO PROPIONALDEHYDE</v>
          </cell>
          <cell r="I2617" t="str">
            <v>2,3-DIBROMOPROPIONALDEHYDE</v>
          </cell>
          <cell r="J2617"/>
          <cell r="K2617"/>
          <cell r="L2617"/>
          <cell r="M2617"/>
          <cell r="N2617"/>
          <cell r="O2617"/>
          <cell r="P2617"/>
          <cell r="Q2617"/>
          <cell r="R2617"/>
          <cell r="S2617"/>
          <cell r="T2617"/>
          <cell r="U2617"/>
          <cell r="V2617"/>
          <cell r="W2617"/>
          <cell r="X2617" t="str">
            <v>C3H4Br2O</v>
          </cell>
        </row>
        <row r="2618">
          <cell r="B2618" t="str">
            <v>52238-92-3</v>
          </cell>
          <cell r="C2618" t="str">
            <v>52238-92-3</v>
          </cell>
          <cell r="D2618"/>
          <cell r="E2618"/>
          <cell r="F2618"/>
          <cell r="G2618"/>
          <cell r="H2618" t="str">
            <v>Pigment Red 242
C.I. Pigment Red 242</v>
          </cell>
          <cell r="I2618"/>
          <cell r="J2618"/>
          <cell r="K2618"/>
          <cell r="L2618"/>
          <cell r="M2618"/>
          <cell r="N2618"/>
          <cell r="O2618"/>
          <cell r="P2618"/>
          <cell r="Q2618"/>
          <cell r="R2618"/>
          <cell r="S2618"/>
          <cell r="T2618"/>
          <cell r="U2618"/>
          <cell r="V2618"/>
          <cell r="W2618"/>
          <cell r="X2618" t="str">
            <v>C42H22Cl4F6N6O4</v>
          </cell>
        </row>
        <row r="2619">
          <cell r="B2619" t="str">
            <v>52270-44-7</v>
          </cell>
          <cell r="C2619" t="str">
            <v>52270-44-7</v>
          </cell>
          <cell r="D2619"/>
          <cell r="E2619"/>
          <cell r="F2619"/>
          <cell r="G2619"/>
          <cell r="H2619" t="str">
            <v>Neodecanoic acid, cobalt(II) salt
Neodecanoic acid, cobalt (ii) salt</v>
          </cell>
          <cell r="I2619" t="str">
            <v>Similar to 68078</v>
          </cell>
          <cell r="J2619"/>
          <cell r="K2619"/>
          <cell r="L2619"/>
          <cell r="M2619"/>
          <cell r="N2619"/>
          <cell r="O2619"/>
          <cell r="P2619"/>
          <cell r="Q2619"/>
          <cell r="R2619"/>
          <cell r="S2619"/>
          <cell r="T2619"/>
          <cell r="U2619"/>
          <cell r="V2619"/>
          <cell r="W2619"/>
          <cell r="X2619" t="str">
            <v>C10H20O2</v>
          </cell>
        </row>
        <row r="2620">
          <cell r="B2620" t="str">
            <v>522-75-8</v>
          </cell>
          <cell r="C2620" t="str">
            <v>522-75-8</v>
          </cell>
          <cell r="D2620"/>
          <cell r="E2620"/>
          <cell r="F2620"/>
          <cell r="G2620"/>
          <cell r="H2620" t="str">
            <v>Disperse Red 364
C.I. Disperse Red 364</v>
          </cell>
          <cell r="I2620"/>
          <cell r="J2620"/>
          <cell r="K2620"/>
          <cell r="L2620"/>
          <cell r="M2620"/>
          <cell r="N2620"/>
          <cell r="O2620"/>
          <cell r="P2620"/>
          <cell r="Q2620"/>
          <cell r="R2620"/>
          <cell r="S2620"/>
          <cell r="T2620"/>
          <cell r="U2620"/>
          <cell r="V2620"/>
          <cell r="W2620"/>
          <cell r="X2620" t="str">
            <v>C16H8O2S2</v>
          </cell>
        </row>
        <row r="2621">
          <cell r="B2621" t="str">
            <v>52301-70-9</v>
          </cell>
          <cell r="C2621" t="str">
            <v>52301-70-9</v>
          </cell>
          <cell r="D2621"/>
          <cell r="E2621">
            <v>0</v>
          </cell>
          <cell r="F2621"/>
          <cell r="G2621"/>
          <cell r="H2621" t="str">
            <v>1,4-Benzenedisulfonic acid, 2,2'-[1,2-ethenediylbis[(3-sulfo-4,1-phenylene)imino[6-(4-morpholinyl)-1,3,5-triazine-4,2-diyl]imino]]bis-, hexasodium salt</v>
          </cell>
          <cell r="I2621"/>
          <cell r="J2621"/>
          <cell r="K2621"/>
          <cell r="L2621"/>
          <cell r="M2621"/>
          <cell r="N2621"/>
          <cell r="O2621"/>
          <cell r="P2621"/>
          <cell r="Q2621"/>
          <cell r="R2621"/>
          <cell r="S2621"/>
          <cell r="T2621"/>
          <cell r="U2621"/>
          <cell r="V2621"/>
          <cell r="W2621"/>
          <cell r="X2621" t="str">
            <v>C40H34N12Na6O20S6</v>
          </cell>
        </row>
        <row r="2622">
          <cell r="B2622" t="str">
            <v>52305-09-6</v>
          </cell>
          <cell r="C2622" t="str">
            <v>52305-09-6</v>
          </cell>
          <cell r="D2622"/>
          <cell r="E2622"/>
          <cell r="F2622"/>
          <cell r="G2622"/>
          <cell r="H2622" t="str">
            <v>Butanedioic acid, (tetrapropenyl)-, monoester with 1,2-propanediol</v>
          </cell>
          <cell r="I2622"/>
          <cell r="J2622"/>
          <cell r="K2622"/>
          <cell r="L2622"/>
          <cell r="M2622"/>
          <cell r="N2622"/>
          <cell r="O2622"/>
          <cell r="P2622"/>
          <cell r="Q2622"/>
          <cell r="R2622"/>
          <cell r="S2622"/>
          <cell r="T2622"/>
          <cell r="U2622"/>
          <cell r="V2622"/>
          <cell r="W2622"/>
          <cell r="X2622" t="str">
            <v>C19H34O5</v>
          </cell>
        </row>
        <row r="2623">
          <cell r="B2623" t="str">
            <v>5232-99-5</v>
          </cell>
          <cell r="C2623" t="str">
            <v>5232-99-5</v>
          </cell>
          <cell r="D2623"/>
          <cell r="E2623">
            <v>0</v>
          </cell>
          <cell r="F2623"/>
          <cell r="G2623"/>
          <cell r="H2623" t="str">
            <v>2-Cyano-3,3-diphenylacrylic acid, ethyl ester</v>
          </cell>
          <cell r="I2623"/>
          <cell r="J2623"/>
          <cell r="K2623"/>
          <cell r="L2623"/>
          <cell r="M2623"/>
          <cell r="N2623"/>
          <cell r="O2623"/>
          <cell r="P2623"/>
          <cell r="Q2623"/>
          <cell r="R2623"/>
          <cell r="S2623"/>
          <cell r="T2623"/>
          <cell r="U2623"/>
          <cell r="V2623"/>
          <cell r="W2623"/>
          <cell r="X2623" t="str">
            <v>C18H15NO2</v>
          </cell>
        </row>
        <row r="2624">
          <cell r="B2624" t="str">
            <v>52338-87-1</v>
          </cell>
          <cell r="C2624" t="str">
            <v>52338-87-1</v>
          </cell>
          <cell r="D2624"/>
          <cell r="E2624"/>
          <cell r="F2624"/>
          <cell r="G2624"/>
          <cell r="H2624" t="str">
            <v>Urea, N,N'-bis[3-(dimethylamino)propyl]-</v>
          </cell>
          <cell r="I2624"/>
          <cell r="J2624"/>
          <cell r="K2624" t="str">
            <v>Swiss ordinance</v>
          </cell>
          <cell r="L2624"/>
          <cell r="M2624"/>
          <cell r="N2624"/>
          <cell r="O2624"/>
          <cell r="P2624"/>
          <cell r="Q2624"/>
          <cell r="R2624"/>
          <cell r="S2624"/>
          <cell r="T2624"/>
          <cell r="U2624"/>
          <cell r="V2624"/>
          <cell r="W2624"/>
          <cell r="X2624" t="str">
            <v>C11H26N4O</v>
          </cell>
        </row>
        <row r="2625">
          <cell r="B2625" t="str">
            <v>52372-36-8</v>
          </cell>
          <cell r="C2625" t="str">
            <v>52372-36-8</v>
          </cell>
          <cell r="D2625"/>
          <cell r="E2625"/>
          <cell r="F2625"/>
          <cell r="G2625"/>
          <cell r="H2625" t="str">
            <v>Solvent Red 196</v>
          </cell>
          <cell r="I2625"/>
          <cell r="J2625"/>
          <cell r="K2625"/>
          <cell r="L2625"/>
          <cell r="M2625"/>
          <cell r="N2625"/>
          <cell r="O2625"/>
          <cell r="P2625"/>
          <cell r="Q2625"/>
          <cell r="R2625"/>
          <cell r="S2625"/>
          <cell r="T2625"/>
          <cell r="U2625"/>
          <cell r="V2625"/>
          <cell r="W2625"/>
          <cell r="X2625" t="str">
            <v>C23H18N4O2</v>
          </cell>
        </row>
        <row r="2626">
          <cell r="B2626" t="str">
            <v>52373-93-0</v>
          </cell>
          <cell r="C2626" t="str">
            <v>52373-93-0</v>
          </cell>
          <cell r="D2626"/>
          <cell r="E2626">
            <v>0</v>
          </cell>
          <cell r="F2626"/>
          <cell r="G2626"/>
          <cell r="H2626" t="str">
            <v>2,3-Anthracenedicarbonitrile, 1-amino-4-(ethylamino)-9,10-dihydro-9,10-dioxo-</v>
          </cell>
          <cell r="I2626"/>
          <cell r="J2626"/>
          <cell r="K2626"/>
          <cell r="L2626"/>
          <cell r="M2626"/>
          <cell r="N2626"/>
          <cell r="O2626"/>
          <cell r="P2626"/>
          <cell r="Q2626"/>
          <cell r="R2626"/>
          <cell r="S2626"/>
          <cell r="T2626"/>
          <cell r="U2626"/>
          <cell r="V2626"/>
          <cell r="W2626"/>
          <cell r="X2626" t="str">
            <v>C18H12N4O2</v>
          </cell>
        </row>
        <row r="2627">
          <cell r="B2627" t="str">
            <v>52408-42-1</v>
          </cell>
          <cell r="C2627" t="str">
            <v>52408-42-1</v>
          </cell>
          <cell r="D2627"/>
          <cell r="E2627">
            <v>0</v>
          </cell>
          <cell r="F2627"/>
          <cell r="G2627"/>
          <cell r="H2627" t="str">
            <v>Acrylic acid *1,4-butanediylbis[oxy(2-hydroxy-3,1-propanediyl)] ester</v>
          </cell>
          <cell r="I2627"/>
          <cell r="J2627"/>
          <cell r="K2627"/>
          <cell r="L2627"/>
          <cell r="M2627"/>
          <cell r="N2627"/>
          <cell r="O2627"/>
          <cell r="P2627"/>
          <cell r="Q2627"/>
          <cell r="R2627"/>
          <cell r="S2627"/>
          <cell r="T2627"/>
          <cell r="U2627"/>
          <cell r="V2627"/>
          <cell r="W2627"/>
          <cell r="X2627" t="str">
            <v>C16H26O8</v>
          </cell>
        </row>
        <row r="2628">
          <cell r="B2628" t="str">
            <v>52408-84-1</v>
          </cell>
          <cell r="C2628" t="str">
            <v>52408-84-1</v>
          </cell>
          <cell r="D2628"/>
          <cell r="E2628"/>
          <cell r="F2628"/>
          <cell r="G2628"/>
          <cell r="H2628" t="str">
            <v>Polypropyleneglycol glycerol ether triacrylate</v>
          </cell>
          <cell r="I2628" t="str">
            <v>GLYCERYL PROPOXY TRIACRYLATE
GPTA
Propoxylated glyceryl triacrylate
Propoxylated glycerol triacrylate</v>
          </cell>
          <cell r="J2628"/>
          <cell r="K2628"/>
          <cell r="L2628"/>
          <cell r="M2628"/>
          <cell r="N2628"/>
          <cell r="O2628"/>
          <cell r="P2628"/>
          <cell r="Q2628"/>
          <cell r="R2628"/>
          <cell r="S2628"/>
          <cell r="T2628"/>
          <cell r="U2628"/>
          <cell r="V2628"/>
          <cell r="W2628"/>
          <cell r="X2628" t="str">
            <v>C21H32O9</v>
          </cell>
        </row>
        <row r="2629">
          <cell r="B2629" t="str">
            <v>5242-49-9</v>
          </cell>
          <cell r="C2629" t="str">
            <v>5242-49-9</v>
          </cell>
          <cell r="D2629"/>
          <cell r="E2629">
            <v>0</v>
          </cell>
          <cell r="F2629"/>
          <cell r="G2629"/>
          <cell r="H2629" t="str">
            <v>4-(2-Benzoxazolyl)-4'-(5-methyl-2-benzoxazolyl)stilbene</v>
          </cell>
          <cell r="I2629" t="str">
            <v>4-(2-BENZOXAZOLYL)-4'-(5-METHYL-2-BENZOXAZOLYL)STILBENE</v>
          </cell>
          <cell r="J2629"/>
          <cell r="K2629"/>
          <cell r="L2629"/>
          <cell r="M2629"/>
          <cell r="N2629"/>
          <cell r="O2629"/>
          <cell r="P2629"/>
          <cell r="Q2629"/>
          <cell r="R2629"/>
          <cell r="S2629"/>
          <cell r="T2629"/>
          <cell r="U2629"/>
          <cell r="V2629"/>
          <cell r="W2629"/>
          <cell r="X2629" t="str">
            <v>C29H20N2O2</v>
          </cell>
        </row>
        <row r="2630">
          <cell r="B2630" t="str">
            <v>5244-34-8</v>
          </cell>
          <cell r="C2630" t="str">
            <v>5244-34-8</v>
          </cell>
          <cell r="D2630"/>
          <cell r="E2630"/>
          <cell r="F2630"/>
          <cell r="G2630"/>
          <cell r="H2630" t="str">
            <v>Ethanol, 2,2'-(ethylenedithio)di-</v>
          </cell>
          <cell r="I2630"/>
          <cell r="J2630"/>
          <cell r="K2630" t="str">
            <v>Swiss ordinance</v>
          </cell>
          <cell r="L2630"/>
          <cell r="M2630"/>
          <cell r="N2630"/>
          <cell r="O2630"/>
          <cell r="P2630"/>
          <cell r="Q2630"/>
          <cell r="R2630"/>
          <cell r="S2630"/>
          <cell r="T2630"/>
          <cell r="U2630"/>
          <cell r="V2630"/>
          <cell r="W2630"/>
          <cell r="X2630" t="str">
            <v>C6H14O2S2</v>
          </cell>
        </row>
        <row r="2631">
          <cell r="B2631" t="str">
            <v>52497-24-2</v>
          </cell>
          <cell r="C2631" t="str">
            <v>52497-24-2</v>
          </cell>
          <cell r="D2631"/>
          <cell r="E2631"/>
          <cell r="F2631"/>
          <cell r="G2631"/>
          <cell r="H2631" t="str">
            <v>OCTADECANOIC ACID 2-((2-HYDROXYETHYL) OCTADECYLAMINO)ETHYL ESTER</v>
          </cell>
          <cell r="I2631"/>
          <cell r="J2631"/>
          <cell r="K2631"/>
          <cell r="L2631"/>
          <cell r="M2631"/>
          <cell r="N2631"/>
          <cell r="O2631"/>
          <cell r="P2631"/>
          <cell r="Q2631"/>
          <cell r="R2631"/>
          <cell r="S2631"/>
          <cell r="T2631"/>
          <cell r="U2631"/>
          <cell r="V2631"/>
          <cell r="W2631"/>
          <cell r="X2631" t="str">
            <v>C40H81NO3</v>
          </cell>
        </row>
        <row r="2632">
          <cell r="B2632" t="str">
            <v>52-51-7</v>
          </cell>
          <cell r="C2632" t="str">
            <v>52-51-7</v>
          </cell>
          <cell r="D2632"/>
          <cell r="E2632">
            <v>0</v>
          </cell>
          <cell r="F2632"/>
          <cell r="G2632"/>
          <cell r="H2632" t="str">
            <v>1,3-Propanediol, 2-bromo-2-nitro-
1,3-Propanediol, 2-bromo-2-nitro</v>
          </cell>
          <cell r="I2632" t="str">
            <v>2-Bromo-2-nitro-1,3-propanediol
Bronopol
B2-Bromo-2 nitropropane-1,3-diol</v>
          </cell>
          <cell r="J2632"/>
          <cell r="K2632"/>
          <cell r="L2632"/>
          <cell r="M2632"/>
          <cell r="N2632"/>
          <cell r="O2632"/>
          <cell r="P2632"/>
          <cell r="Q2632"/>
          <cell r="R2632"/>
          <cell r="S2632"/>
          <cell r="T2632"/>
          <cell r="U2632"/>
          <cell r="V2632"/>
          <cell r="W2632"/>
          <cell r="X2632" t="str">
            <v>C3H6BrNO4</v>
          </cell>
        </row>
        <row r="2633">
          <cell r="B2633" t="str">
            <v>52551-46-9</v>
          </cell>
          <cell r="C2633" t="str">
            <v>52551-46-9</v>
          </cell>
          <cell r="D2633"/>
          <cell r="E2633"/>
          <cell r="F2633"/>
          <cell r="G2633"/>
          <cell r="H2633" t="str">
            <v>Sorbitol tetraoleate</v>
          </cell>
          <cell r="I2633"/>
          <cell r="J2633"/>
          <cell r="K2633"/>
          <cell r="L2633"/>
          <cell r="M2633"/>
          <cell r="N2633"/>
          <cell r="O2633"/>
          <cell r="P2633"/>
          <cell r="Q2633"/>
          <cell r="R2633"/>
          <cell r="S2633"/>
          <cell r="T2633"/>
          <cell r="U2633"/>
          <cell r="V2633"/>
          <cell r="W2633"/>
          <cell r="X2633" t="str">
            <v>C78H142O10</v>
          </cell>
        </row>
        <row r="2634">
          <cell r="B2634" t="str">
            <v>52562-28-4</v>
          </cell>
          <cell r="C2634" t="str">
            <v>52562-28-4</v>
          </cell>
          <cell r="D2634"/>
          <cell r="E2634">
            <v>0</v>
          </cell>
          <cell r="F2634"/>
          <cell r="G2634"/>
          <cell r="H2634" t="str">
            <v>1-Propanaminium, N,N-dimethyl-N-[3-[(1-oxododecyl)amino]propyl]-3-sulfo-, hydroxide, inner salt</v>
          </cell>
          <cell r="I2634"/>
          <cell r="J2634"/>
          <cell r="K2634"/>
          <cell r="L2634"/>
          <cell r="M2634"/>
          <cell r="N2634"/>
          <cell r="O2634"/>
          <cell r="P2634"/>
          <cell r="Q2634"/>
          <cell r="R2634"/>
          <cell r="S2634"/>
          <cell r="T2634"/>
          <cell r="U2634"/>
          <cell r="V2634"/>
          <cell r="W2634"/>
          <cell r="X2634" t="str">
            <v>C20H42N2O4S</v>
          </cell>
        </row>
        <row r="2635">
          <cell r="B2635" t="str">
            <v>52645-53-1</v>
          </cell>
          <cell r="C2635" t="str">
            <v>52645-53-1</v>
          </cell>
          <cell r="D2635"/>
          <cell r="E2635"/>
          <cell r="F2635"/>
          <cell r="G2635"/>
          <cell r="H2635" t="str">
            <v>Cyclopropanecarboxylic acid, 3-(2,2-dichloro-ethenyl)-2,2-dimethyl-, (3-phenoxy phenyl) methyl ester</v>
          </cell>
          <cell r="I2635"/>
          <cell r="J2635"/>
          <cell r="K2635"/>
          <cell r="L2635"/>
          <cell r="M2635"/>
          <cell r="N2635"/>
          <cell r="O2635"/>
          <cell r="P2635"/>
          <cell r="Q2635"/>
          <cell r="R2635"/>
          <cell r="S2635"/>
          <cell r="T2635"/>
          <cell r="U2635"/>
          <cell r="V2635"/>
          <cell r="W2635"/>
          <cell r="X2635" t="str">
            <v>C21H20Cl2O3</v>
          </cell>
        </row>
        <row r="2636">
          <cell r="B2636" t="str">
            <v>526-73-8</v>
          </cell>
          <cell r="C2636" t="str">
            <v>526-73-8</v>
          </cell>
          <cell r="D2636"/>
          <cell r="E2636">
            <v>0</v>
          </cell>
          <cell r="F2636"/>
          <cell r="G2636"/>
          <cell r="H2636" t="str">
            <v>1,2,3-Trimethylbenzene</v>
          </cell>
          <cell r="I2636"/>
          <cell r="J2636"/>
          <cell r="K2636" t="str">
            <v>Swiss ordinance</v>
          </cell>
          <cell r="L2636"/>
          <cell r="M2636"/>
          <cell r="N2636"/>
          <cell r="O2636"/>
          <cell r="P2636"/>
          <cell r="Q2636"/>
          <cell r="R2636"/>
          <cell r="S2636"/>
          <cell r="T2636"/>
          <cell r="U2636"/>
          <cell r="V2636"/>
          <cell r="W2636"/>
          <cell r="X2636" t="str">
            <v>C9H12</v>
          </cell>
        </row>
        <row r="2637">
          <cell r="B2637" t="str">
            <v>526-75-0</v>
          </cell>
          <cell r="C2637" t="str">
            <v>526-75-0</v>
          </cell>
          <cell r="D2637"/>
          <cell r="E2637">
            <v>0</v>
          </cell>
          <cell r="F2637"/>
          <cell r="G2637"/>
          <cell r="H2637" t="str">
            <v>2,3-Dimethylphenol</v>
          </cell>
          <cell r="I2637" t="str">
            <v>o-Xylenol
2,3-Dimethylphenol</v>
          </cell>
          <cell r="J2637"/>
          <cell r="K2637"/>
          <cell r="L2637"/>
          <cell r="M2637"/>
          <cell r="N2637"/>
          <cell r="O2637"/>
          <cell r="P2637"/>
          <cell r="Q2637"/>
          <cell r="R2637"/>
          <cell r="S2637"/>
          <cell r="T2637"/>
          <cell r="U2637"/>
          <cell r="V2637"/>
          <cell r="W2637"/>
          <cell r="X2637" t="str">
            <v>C8H10O</v>
          </cell>
        </row>
        <row r="2638">
          <cell r="B2638" t="str">
            <v>526-95-4</v>
          </cell>
          <cell r="C2638" t="str">
            <v>526-95-4</v>
          </cell>
          <cell r="D2638"/>
          <cell r="E2638"/>
          <cell r="F2638"/>
          <cell r="G2638"/>
          <cell r="H2638" t="str">
            <v>Gluconic acid</v>
          </cell>
          <cell r="I2638" t="str">
            <v>D-Gluconic acid</v>
          </cell>
          <cell r="J2638"/>
          <cell r="K2638"/>
          <cell r="L2638"/>
          <cell r="M2638"/>
          <cell r="N2638"/>
          <cell r="O2638"/>
          <cell r="P2638"/>
          <cell r="Q2638"/>
          <cell r="R2638"/>
          <cell r="S2638"/>
          <cell r="T2638"/>
          <cell r="U2638"/>
          <cell r="V2638"/>
          <cell r="W2638"/>
          <cell r="X2638" t="str">
            <v>C6H12O7</v>
          </cell>
        </row>
        <row r="2639">
          <cell r="B2639" t="str">
            <v>52722-86-8</v>
          </cell>
          <cell r="C2639" t="str">
            <v>52722-86-8</v>
          </cell>
          <cell r="D2639"/>
          <cell r="E2639">
            <v>0</v>
          </cell>
          <cell r="F2639"/>
          <cell r="G2639"/>
          <cell r="H2639" t="str">
            <v>1-Piperidineethanol, 4-hydroxy-2,2,6,6-tetramethyl-</v>
          </cell>
          <cell r="I2639"/>
          <cell r="J2639"/>
          <cell r="K2639" t="str">
            <v>Swiss ordinance</v>
          </cell>
          <cell r="L2639"/>
          <cell r="M2639"/>
          <cell r="N2639"/>
          <cell r="O2639"/>
          <cell r="P2639"/>
          <cell r="Q2639"/>
          <cell r="R2639"/>
          <cell r="S2639"/>
          <cell r="T2639"/>
          <cell r="U2639"/>
          <cell r="V2639"/>
          <cell r="W2639"/>
          <cell r="X2639" t="str">
            <v>C11H23NO2</v>
          </cell>
        </row>
        <row r="2640">
          <cell r="B2640" t="str">
            <v>5274-68-0</v>
          </cell>
          <cell r="C2640" t="str">
            <v>5274-68-0</v>
          </cell>
          <cell r="D2640"/>
          <cell r="E2640">
            <v>0</v>
          </cell>
          <cell r="F2640"/>
          <cell r="G2640"/>
          <cell r="H2640" t="str">
            <v>3,6,9,12-Tetraoxatetracosan-1-ol
POLYOXYETHYLENE (4) LAURYL ETHER</v>
          </cell>
          <cell r="I2640" t="str">
            <v>POLYOXYETHYLENE (4) LAURYL ETHER</v>
          </cell>
          <cell r="J2640"/>
          <cell r="K2640"/>
          <cell r="L2640"/>
          <cell r="M2640"/>
          <cell r="N2640"/>
          <cell r="O2640"/>
          <cell r="P2640"/>
          <cell r="Q2640"/>
          <cell r="R2640"/>
          <cell r="S2640"/>
          <cell r="T2640"/>
          <cell r="U2640"/>
          <cell r="V2640"/>
          <cell r="W2640"/>
          <cell r="X2640" t="str">
            <v>C20H42O5</v>
          </cell>
        </row>
        <row r="2641">
          <cell r="B2641" t="str">
            <v>52767-61-0</v>
          </cell>
          <cell r="C2641" t="str">
            <v>52767-61-0</v>
          </cell>
          <cell r="D2641"/>
          <cell r="E2641">
            <v>0</v>
          </cell>
          <cell r="F2641"/>
          <cell r="G2641"/>
          <cell r="H2641" t="str">
            <v>Acetic acid, hydroxy-, 1,2-ethanediyl ester</v>
          </cell>
          <cell r="I2641"/>
          <cell r="J2641"/>
          <cell r="K2641" t="str">
            <v>Swiss ordinance</v>
          </cell>
          <cell r="L2641"/>
          <cell r="M2641"/>
          <cell r="N2641"/>
          <cell r="O2641"/>
          <cell r="P2641"/>
          <cell r="Q2641"/>
          <cell r="R2641"/>
          <cell r="S2641"/>
          <cell r="T2641"/>
          <cell r="U2641"/>
          <cell r="V2641"/>
          <cell r="W2641"/>
          <cell r="X2641" t="str">
            <v>C6H10O6</v>
          </cell>
        </row>
        <row r="2642">
          <cell r="B2642" t="str">
            <v xml:space="preserve">527-84-4 </v>
          </cell>
          <cell r="C2642" t="e">
            <v>#N/A</v>
          </cell>
          <cell r="D2642"/>
          <cell r="E2642"/>
          <cell r="F2642"/>
          <cell r="G2642"/>
          <cell r="H2642" t="str">
            <v xml:space="preserve">o-Cymene                                                                                                                                              </v>
          </cell>
          <cell r="I2642"/>
          <cell r="J2642"/>
          <cell r="K2642"/>
          <cell r="L2642"/>
          <cell r="M2642"/>
          <cell r="N2642"/>
          <cell r="O2642"/>
          <cell r="P2642" t="str">
            <v>o</v>
          </cell>
          <cell r="Q2642"/>
          <cell r="R2642"/>
          <cell r="S2642"/>
          <cell r="T2642"/>
          <cell r="U2642">
            <v>707</v>
          </cell>
          <cell r="V2642"/>
          <cell r="W2642"/>
          <cell r="X2642" t="str">
            <v>C10H14</v>
          </cell>
        </row>
        <row r="2643">
          <cell r="B2643" t="str">
            <v>5280-68-2</v>
          </cell>
          <cell r="C2643" t="str">
            <v>5280-68-2</v>
          </cell>
          <cell r="D2643"/>
          <cell r="E2643"/>
          <cell r="F2643"/>
          <cell r="G2643"/>
          <cell r="H2643" t="str">
            <v>Pigment Red 146
C.I. Pigment Red 146</v>
          </cell>
          <cell r="I2643" t="str">
            <v>2-Naphthalenecarboxamide,N-(4-chloro-2,5-dimethoxyphenyl)-3-hydroxy-4-[[2-methoxy-5[(phenylamino)carbonyl]phenyl]azo]-</v>
          </cell>
          <cell r="J2643"/>
          <cell r="K2643"/>
          <cell r="L2643"/>
          <cell r="M2643"/>
          <cell r="N2643"/>
          <cell r="O2643"/>
          <cell r="P2643"/>
          <cell r="Q2643"/>
          <cell r="R2643"/>
          <cell r="S2643"/>
          <cell r="T2643"/>
          <cell r="U2643"/>
          <cell r="V2643"/>
          <cell r="W2643"/>
          <cell r="X2643" t="str">
            <v>C33H27ClN4O6</v>
          </cell>
        </row>
        <row r="2644">
          <cell r="B2644" t="str">
            <v>5280-78-4</v>
          </cell>
          <cell r="C2644" t="str">
            <v>5280-78-4</v>
          </cell>
          <cell r="D2644"/>
          <cell r="E2644"/>
          <cell r="F2644"/>
          <cell r="G2644"/>
          <cell r="H2644" t="str">
            <v>Pigment Red 144
C.I. Pigment Red 144</v>
          </cell>
          <cell r="I2644"/>
          <cell r="J2644"/>
          <cell r="K2644"/>
          <cell r="L2644"/>
          <cell r="M2644"/>
          <cell r="N2644"/>
          <cell r="O2644"/>
          <cell r="P2644"/>
          <cell r="Q2644"/>
          <cell r="R2644"/>
          <cell r="S2644"/>
          <cell r="T2644"/>
          <cell r="U2644"/>
          <cell r="V2644"/>
          <cell r="W2644"/>
          <cell r="X2644" t="str">
            <v>C40H23Cl5N6O4</v>
          </cell>
        </row>
        <row r="2645">
          <cell r="B2645" t="str">
            <v>5280-80-8</v>
          </cell>
          <cell r="C2645" t="str">
            <v>5280-80-8</v>
          </cell>
          <cell r="D2645"/>
          <cell r="E2645"/>
          <cell r="F2645"/>
          <cell r="G2645"/>
          <cell r="H2645" t="str">
            <v>Pigment Yellow 95
C.I. Pigment Yellow 95</v>
          </cell>
          <cell r="I2645" t="str">
            <v>3,3'-((2,5-DIMETHYL-1,4-PHENYLENE)BIS(IMINO(1-ACETYL-2-OXO-2,1-ETHANEDIYL)AZO))BIS(4-CHLORO-N-(5-CHLORO-2-METHYLPHENYL)BENZAMIDE)</v>
          </cell>
          <cell r="J2645"/>
          <cell r="K2645"/>
          <cell r="L2645"/>
          <cell r="M2645"/>
          <cell r="N2645"/>
          <cell r="O2645"/>
          <cell r="P2645"/>
          <cell r="Q2645"/>
          <cell r="R2645"/>
          <cell r="S2645"/>
          <cell r="T2645"/>
          <cell r="U2645"/>
          <cell r="V2645"/>
          <cell r="W2645"/>
          <cell r="X2645" t="str">
            <v>C44H38Cl4N8O6</v>
          </cell>
        </row>
        <row r="2646">
          <cell r="B2646" t="str">
            <v>52821-24-6</v>
          </cell>
          <cell r="C2646" t="str">
            <v>52821-24-6</v>
          </cell>
          <cell r="D2646"/>
          <cell r="E2646"/>
          <cell r="F2646"/>
          <cell r="G2646"/>
          <cell r="H2646" t="str">
            <v>Basic Yellow 131</v>
          </cell>
          <cell r="I2646"/>
          <cell r="J2646"/>
          <cell r="K2646"/>
          <cell r="L2646"/>
          <cell r="M2646"/>
          <cell r="N2646"/>
          <cell r="O2646"/>
          <cell r="P2646"/>
          <cell r="Q2646"/>
          <cell r="R2646"/>
          <cell r="S2646"/>
          <cell r="T2646"/>
          <cell r="U2646"/>
          <cell r="V2646"/>
          <cell r="W2646"/>
          <cell r="X2646" t="str">
            <v>C18H20N2O4</v>
          </cell>
        </row>
        <row r="2647">
          <cell r="B2647" t="str">
            <v>52829-07-9</v>
          </cell>
          <cell r="C2647" t="str">
            <v>52829-07-9</v>
          </cell>
          <cell r="D2647"/>
          <cell r="E2647"/>
          <cell r="F2647"/>
          <cell r="G2647"/>
          <cell r="H2647" t="str">
            <v>Sebacic acid, bis(2,2,6,6-tetramethyl-4-piperidyl) ester</v>
          </cell>
          <cell r="I2647" t="str">
            <v>BIS(2,2,6,6-TETRAMETHYL-4-PIPERIDINYL) SEBACATE</v>
          </cell>
          <cell r="J2647"/>
          <cell r="K2647"/>
          <cell r="L2647"/>
          <cell r="M2647"/>
          <cell r="N2647"/>
          <cell r="O2647"/>
          <cell r="P2647"/>
          <cell r="Q2647"/>
          <cell r="R2647"/>
          <cell r="S2647"/>
          <cell r="T2647"/>
          <cell r="U2647"/>
          <cell r="V2647"/>
          <cell r="W2647"/>
          <cell r="X2647" t="str">
            <v>C28H52N2O4</v>
          </cell>
        </row>
        <row r="2648">
          <cell r="B2648" t="str">
            <v>52829‐07‐9</v>
          </cell>
          <cell r="C2648" t="e">
            <v>#N/A</v>
          </cell>
          <cell r="D2648"/>
          <cell r="E2648"/>
          <cell r="F2648"/>
          <cell r="G2648"/>
          <cell r="H2648" t="str">
            <v>Sebacic acid, di(2,2,6,6‐tetramethyl‐ 
4‐piperidinyl) ester</v>
          </cell>
          <cell r="I2648" t="str">
            <v>Decanedioic acid, 1,10‐bis(2,2,6,6‐tetramethyl‐ 
4‐piperidinyl) ester
Bis(2,2,6,6‐tetramethyl‐4‐piperidyl) sebacate
Tinuvin 770 (BASF)</v>
          </cell>
          <cell r="J2648"/>
          <cell r="K2648"/>
          <cell r="L2648"/>
          <cell r="M2648"/>
          <cell r="N2648"/>
          <cell r="O2648"/>
          <cell r="P2648"/>
          <cell r="Q2648"/>
          <cell r="R2648"/>
          <cell r="S2648"/>
          <cell r="T2648"/>
          <cell r="U2648"/>
          <cell r="V2648"/>
          <cell r="W2648"/>
          <cell r="X2648" t="str">
            <v>C28H52N</v>
          </cell>
        </row>
        <row r="2649">
          <cell r="B2649" t="str">
            <v>52846-56-7</v>
          </cell>
          <cell r="C2649" t="str">
            <v>52846-56-7</v>
          </cell>
          <cell r="D2649"/>
          <cell r="E2649"/>
          <cell r="F2649"/>
          <cell r="G2649"/>
          <cell r="H2649" t="str">
            <v>Pigment Orange 62
C.I. Pigment Orange 62</v>
          </cell>
          <cell r="I2649"/>
          <cell r="J2649"/>
          <cell r="K2649"/>
          <cell r="L2649"/>
          <cell r="M2649"/>
          <cell r="N2649"/>
          <cell r="O2649"/>
          <cell r="P2649"/>
          <cell r="Q2649"/>
          <cell r="R2649"/>
          <cell r="S2649"/>
          <cell r="T2649"/>
          <cell r="U2649"/>
          <cell r="V2649"/>
          <cell r="W2649"/>
          <cell r="X2649" t="str">
            <v>C17H14N6O5</v>
          </cell>
        </row>
        <row r="2650">
          <cell r="B2650" t="str">
            <v>52858-87-4</v>
          </cell>
          <cell r="C2650" t="e">
            <v>#N/A</v>
          </cell>
          <cell r="D2650"/>
          <cell r="E2650">
            <v>0</v>
          </cell>
          <cell r="F2650"/>
          <cell r="G2650"/>
          <cell r="H2650" t="str">
            <v>3,5-Di-tert-butyl-4-hydroxy styrene</v>
          </cell>
          <cell r="I2650"/>
          <cell r="J2650"/>
          <cell r="K2650"/>
          <cell r="L2650"/>
          <cell r="M2650"/>
          <cell r="N2650"/>
          <cell r="O2650"/>
          <cell r="P2650"/>
          <cell r="Q2650"/>
          <cell r="R2650"/>
          <cell r="S2650"/>
          <cell r="T2650"/>
          <cell r="U2650"/>
          <cell r="V2650"/>
          <cell r="W2650"/>
          <cell r="X2650" t="str">
            <v>C16H24O</v>
          </cell>
        </row>
        <row r="2651">
          <cell r="B2651" t="str">
            <v>5303-25-3</v>
          </cell>
          <cell r="C2651" t="str">
            <v>5303-25-3</v>
          </cell>
          <cell r="D2651"/>
          <cell r="E2651"/>
          <cell r="F2651"/>
          <cell r="G2651"/>
          <cell r="H2651" t="str">
            <v>Stearic acid, dodecyl ester</v>
          </cell>
          <cell r="I2651"/>
          <cell r="J2651"/>
          <cell r="K2651"/>
          <cell r="L2651"/>
          <cell r="M2651"/>
          <cell r="N2651"/>
          <cell r="O2651"/>
          <cell r="P2651"/>
          <cell r="Q2651"/>
          <cell r="R2651"/>
          <cell r="S2651"/>
          <cell r="T2651"/>
          <cell r="U2651"/>
          <cell r="V2651"/>
          <cell r="W2651"/>
          <cell r="X2651" t="str">
            <v>C30H60O2</v>
          </cell>
        </row>
        <row r="2652">
          <cell r="B2652" t="str">
            <v>530-55-2</v>
          </cell>
          <cell r="C2652" t="str">
            <v>530-55-2</v>
          </cell>
          <cell r="D2652"/>
          <cell r="E2652">
            <v>0</v>
          </cell>
          <cell r="F2652"/>
          <cell r="G2652"/>
          <cell r="H2652" t="str">
            <v>2,6-Dimethoxy 2,5-cyclohexadien-1,4-dione</v>
          </cell>
          <cell r="I2652" t="str">
            <v>2,6-Dimethoxy benzoquinone
2,6-Dimethoxy-p-benzoquinone</v>
          </cell>
          <cell r="J2652"/>
          <cell r="K2652"/>
          <cell r="L2652"/>
          <cell r="M2652"/>
          <cell r="N2652"/>
          <cell r="O2652"/>
          <cell r="P2652"/>
          <cell r="Q2652"/>
          <cell r="R2652"/>
          <cell r="S2652"/>
          <cell r="T2652"/>
          <cell r="U2652"/>
          <cell r="V2652"/>
          <cell r="W2652"/>
          <cell r="X2652" t="str">
            <v>C8H8O4</v>
          </cell>
        </row>
        <row r="2653">
          <cell r="B2653" t="str">
            <v>5308-25-8</v>
          </cell>
          <cell r="C2653" t="str">
            <v>5308-25-8</v>
          </cell>
          <cell r="D2653"/>
          <cell r="E2653"/>
          <cell r="F2653"/>
          <cell r="G2653"/>
          <cell r="H2653" t="str">
            <v>Piperazine, 1-ethyl-</v>
          </cell>
          <cell r="I2653"/>
          <cell r="J2653"/>
          <cell r="K2653" t="str">
            <v>Swiss ordinance</v>
          </cell>
          <cell r="L2653"/>
          <cell r="M2653"/>
          <cell r="N2653"/>
          <cell r="O2653"/>
          <cell r="P2653"/>
          <cell r="Q2653"/>
          <cell r="R2653"/>
          <cell r="S2653"/>
          <cell r="T2653"/>
          <cell r="U2653"/>
          <cell r="V2653"/>
          <cell r="W2653"/>
          <cell r="X2653" t="str">
            <v>C6H14N2</v>
          </cell>
        </row>
        <row r="2654">
          <cell r="B2654" t="str">
            <v>53126-06-0</v>
          </cell>
          <cell r="C2654" t="str">
            <v>53126-06-0</v>
          </cell>
          <cell r="D2654"/>
          <cell r="E2654"/>
          <cell r="F2654"/>
          <cell r="G2654"/>
          <cell r="H2654" t="str">
            <v>Phosphoric acid, butyl ester, potassium salt</v>
          </cell>
          <cell r="I2654"/>
          <cell r="J2654"/>
          <cell r="K2654"/>
          <cell r="L2654"/>
          <cell r="M2654"/>
          <cell r="N2654"/>
          <cell r="O2654"/>
          <cell r="P2654"/>
          <cell r="Q2654"/>
          <cell r="R2654"/>
          <cell r="S2654"/>
          <cell r="T2654"/>
          <cell r="U2654"/>
          <cell r="V2654"/>
          <cell r="W2654"/>
          <cell r="X2654" t="str">
            <v>C4H10KO4P</v>
          </cell>
        </row>
        <row r="2655">
          <cell r="B2655" t="str">
            <v>5314-55-6</v>
          </cell>
          <cell r="C2655" t="str">
            <v>5314-55-6</v>
          </cell>
          <cell r="D2655"/>
          <cell r="E2655"/>
          <cell r="F2655"/>
          <cell r="G2655"/>
          <cell r="H2655" t="str">
            <v>Silane, ethyltrimethoxy-</v>
          </cell>
          <cell r="I2655"/>
          <cell r="J2655"/>
          <cell r="K2655" t="str">
            <v>Swiss ordinance</v>
          </cell>
          <cell r="L2655"/>
          <cell r="M2655"/>
          <cell r="N2655"/>
          <cell r="O2655"/>
          <cell r="P2655"/>
          <cell r="Q2655"/>
          <cell r="R2655"/>
          <cell r="S2655"/>
          <cell r="T2655"/>
          <cell r="U2655"/>
          <cell r="V2655"/>
          <cell r="W2655"/>
          <cell r="X2655" t="str">
            <v>C5H14O3Si</v>
          </cell>
        </row>
        <row r="2656">
          <cell r="B2656" t="str">
            <v>53151-79-4</v>
          </cell>
          <cell r="C2656" t="str">
            <v>53151-79-4</v>
          </cell>
          <cell r="D2656"/>
          <cell r="E2656">
            <v>0</v>
          </cell>
          <cell r="F2656"/>
          <cell r="G2656"/>
          <cell r="H2656" t="str">
            <v>1-Hexanol, 3,4,5-trimethyl-</v>
          </cell>
          <cell r="I2656"/>
          <cell r="J2656"/>
          <cell r="K2656" t="str">
            <v>Swiss ordinance</v>
          </cell>
          <cell r="L2656"/>
          <cell r="M2656"/>
          <cell r="N2656"/>
          <cell r="O2656"/>
          <cell r="P2656"/>
          <cell r="Q2656"/>
          <cell r="R2656"/>
          <cell r="S2656"/>
          <cell r="T2656"/>
          <cell r="U2656"/>
          <cell r="V2656"/>
          <cell r="W2656"/>
          <cell r="X2656" t="str">
            <v>C9H20O</v>
          </cell>
        </row>
        <row r="2657">
          <cell r="B2657" t="str">
            <v>53161-46-9</v>
          </cell>
          <cell r="C2657" t="str">
            <v>53161-46-9</v>
          </cell>
          <cell r="D2657"/>
          <cell r="E2657"/>
          <cell r="F2657"/>
          <cell r="G2657"/>
          <cell r="H2657" t="str">
            <v>Behenic acid, monoesters with pentaerythritol</v>
          </cell>
          <cell r="I2657"/>
          <cell r="J2657"/>
          <cell r="K2657"/>
          <cell r="L2657"/>
          <cell r="M2657"/>
          <cell r="N2657"/>
          <cell r="O2657"/>
          <cell r="P2657"/>
          <cell r="Q2657"/>
          <cell r="R2657"/>
          <cell r="S2657"/>
          <cell r="T2657"/>
          <cell r="U2657"/>
          <cell r="V2657"/>
          <cell r="W2657"/>
          <cell r="X2657" t="str">
            <v>C27H54O5</v>
          </cell>
        </row>
        <row r="2658">
          <cell r="B2658" t="str">
            <v>5323-95-5</v>
          </cell>
          <cell r="C2658" t="str">
            <v>5323-95-5</v>
          </cell>
          <cell r="D2658"/>
          <cell r="E2658"/>
          <cell r="F2658"/>
          <cell r="G2658"/>
          <cell r="H2658" t="str">
            <v>SODIUM RICINOLEATE</v>
          </cell>
          <cell r="I2658" t="str">
            <v>SODIUM RICINOLEATE</v>
          </cell>
          <cell r="J2658"/>
          <cell r="K2658"/>
          <cell r="L2658"/>
          <cell r="M2658"/>
          <cell r="N2658"/>
          <cell r="O2658"/>
          <cell r="P2658"/>
          <cell r="Q2658"/>
          <cell r="R2658"/>
          <cell r="S2658"/>
          <cell r="T2658"/>
          <cell r="U2658"/>
          <cell r="V2658"/>
          <cell r="W2658"/>
          <cell r="X2658" t="str">
            <v>C18H33NaO3</v>
          </cell>
        </row>
        <row r="2659">
          <cell r="B2659" t="str">
            <v>5324-84-5</v>
          </cell>
          <cell r="C2659" t="str">
            <v>5324-84-5</v>
          </cell>
          <cell r="D2659"/>
          <cell r="E2659"/>
          <cell r="F2659"/>
          <cell r="G2659"/>
          <cell r="H2659" t="str">
            <v>SODIUM 1-OCTANESULFONATE</v>
          </cell>
          <cell r="I2659" t="str">
            <v>SODIUM 1-OCTANESULFONATE</v>
          </cell>
          <cell r="J2659"/>
          <cell r="K2659"/>
          <cell r="L2659"/>
          <cell r="M2659"/>
          <cell r="N2659"/>
          <cell r="O2659"/>
          <cell r="P2659"/>
          <cell r="Q2659"/>
          <cell r="R2659"/>
          <cell r="S2659"/>
          <cell r="T2659"/>
          <cell r="U2659"/>
          <cell r="V2659"/>
          <cell r="W2659"/>
          <cell r="X2659" t="str">
            <v>C8H19NaO4S</v>
          </cell>
        </row>
        <row r="2660">
          <cell r="B2660" t="str">
            <v>532-82-1</v>
          </cell>
          <cell r="C2660" t="str">
            <v>532-82-1</v>
          </cell>
          <cell r="D2660"/>
          <cell r="E2660"/>
          <cell r="F2660"/>
          <cell r="G2660"/>
          <cell r="H2660" t="str">
            <v>Chrysoidine</v>
          </cell>
          <cell r="I2660" t="str">
            <v>Chrysoidine
Basic Orange 2</v>
          </cell>
          <cell r="J2660"/>
          <cell r="K2660"/>
          <cell r="L2660"/>
          <cell r="M2660"/>
          <cell r="N2660"/>
          <cell r="O2660"/>
          <cell r="P2660"/>
          <cell r="Q2660"/>
          <cell r="R2660"/>
          <cell r="S2660"/>
          <cell r="T2660"/>
          <cell r="U2660"/>
          <cell r="V2660"/>
          <cell r="W2660"/>
          <cell r="X2660" t="str">
            <v>C12H13ClN4</v>
          </cell>
        </row>
        <row r="2661">
          <cell r="B2661" t="str">
            <v>5329-14-6</v>
          </cell>
          <cell r="C2661" t="str">
            <v>5329-14-6</v>
          </cell>
          <cell r="D2661"/>
          <cell r="E2661"/>
          <cell r="F2661"/>
          <cell r="G2661"/>
          <cell r="H2661" t="str">
            <v>Sulfamic acid</v>
          </cell>
          <cell r="I2661" t="str">
            <v>SULFAMIC ACID
Amidosulfonic acid</v>
          </cell>
          <cell r="J2661"/>
          <cell r="K2661"/>
          <cell r="L2661"/>
          <cell r="M2661"/>
          <cell r="N2661"/>
          <cell r="O2661"/>
          <cell r="P2661"/>
          <cell r="Q2661"/>
          <cell r="R2661"/>
          <cell r="S2661"/>
          <cell r="T2661"/>
          <cell r="U2661"/>
          <cell r="V2661"/>
          <cell r="W2661"/>
          <cell r="X2661" t="str">
            <v>H3NO3S</v>
          </cell>
        </row>
        <row r="2662">
          <cell r="B2662" t="str">
            <v>53306-54-0</v>
          </cell>
          <cell r="C2662" t="str">
            <v>53306-54-0</v>
          </cell>
          <cell r="D2662"/>
          <cell r="E2662">
            <v>0</v>
          </cell>
          <cell r="F2662"/>
          <cell r="G2662"/>
          <cell r="H2662" t="str">
            <v>1,2-Benzenedicarboxylic acid, bis(2-propylheptyl) ester</v>
          </cell>
          <cell r="I2662"/>
          <cell r="J2662"/>
          <cell r="K2662"/>
          <cell r="L2662"/>
          <cell r="M2662"/>
          <cell r="N2662"/>
          <cell r="O2662"/>
          <cell r="P2662"/>
          <cell r="Q2662"/>
          <cell r="R2662"/>
          <cell r="S2662"/>
          <cell r="T2662"/>
          <cell r="U2662"/>
          <cell r="V2662"/>
          <cell r="W2662"/>
          <cell r="X2662" t="str">
            <v>C28H46O4</v>
          </cell>
        </row>
        <row r="2663">
          <cell r="B2663" t="str">
            <v>5332-73-0</v>
          </cell>
          <cell r="C2663" t="str">
            <v>5332-73-0</v>
          </cell>
          <cell r="D2663"/>
          <cell r="E2663"/>
          <cell r="F2663"/>
          <cell r="G2663"/>
          <cell r="H2663" t="str">
            <v>Propylamine, 3-methoxy-</v>
          </cell>
          <cell r="I2663"/>
          <cell r="J2663"/>
          <cell r="K2663"/>
          <cell r="L2663"/>
          <cell r="M2663"/>
          <cell r="N2663"/>
          <cell r="O2663"/>
          <cell r="P2663"/>
          <cell r="Q2663"/>
          <cell r="R2663"/>
          <cell r="S2663"/>
          <cell r="T2663"/>
          <cell r="U2663"/>
          <cell r="V2663"/>
          <cell r="W2663"/>
          <cell r="X2663" t="str">
            <v>C4H11NO</v>
          </cell>
        </row>
        <row r="2664">
          <cell r="B2664" t="str">
            <v>5333-42-6</v>
          </cell>
          <cell r="C2664" t="str">
            <v>5333-42-6</v>
          </cell>
          <cell r="D2664"/>
          <cell r="E2664">
            <v>0</v>
          </cell>
          <cell r="F2664"/>
          <cell r="G2664"/>
          <cell r="H2664" t="str">
            <v>1-Dodecanol, 2-octyl-
2-Octyldodecanol</v>
          </cell>
          <cell r="I2664" t="str">
            <v>see 68775</v>
          </cell>
          <cell r="J2664"/>
          <cell r="K2664"/>
          <cell r="L2664"/>
          <cell r="M2664"/>
          <cell r="N2664"/>
          <cell r="O2664"/>
          <cell r="P2664"/>
          <cell r="Q2664"/>
          <cell r="R2664"/>
          <cell r="S2664"/>
          <cell r="T2664"/>
          <cell r="U2664"/>
          <cell r="V2664"/>
          <cell r="W2664"/>
          <cell r="X2664" t="str">
            <v>C20H42O</v>
          </cell>
        </row>
        <row r="2665">
          <cell r="B2665" t="str">
            <v>533-74-4</v>
          </cell>
          <cell r="C2665" t="str">
            <v>533-74-4</v>
          </cell>
          <cell r="D2665"/>
          <cell r="E2665">
            <v>0</v>
          </cell>
          <cell r="F2665"/>
          <cell r="G2665"/>
          <cell r="H2665" t="str">
            <v>3,5-Dimethyl-1,3,5,2H-tetrahydrothiadiazine-2-thione
2H-1,3,5-Thiadiazine-2-thione, tetrahydro-3,5-dimethyl-</v>
          </cell>
          <cell r="I2665" t="str">
            <v>3,5-DIMETHYL-1,3,5,2H-TETRAHYDROTHIADIAZINE-2-THIONE
Dazomet</v>
          </cell>
          <cell r="J2665"/>
          <cell r="K2665"/>
          <cell r="L2665"/>
          <cell r="M2665"/>
          <cell r="N2665"/>
          <cell r="O2665"/>
          <cell r="P2665"/>
          <cell r="Q2665"/>
          <cell r="R2665"/>
          <cell r="S2665"/>
          <cell r="T2665"/>
          <cell r="U2665"/>
          <cell r="V2665"/>
          <cell r="W2665"/>
          <cell r="X2665" t="str">
            <v>C5H10N2S2</v>
          </cell>
        </row>
        <row r="2666">
          <cell r="B2666" t="str">
            <v>5340-41-0</v>
          </cell>
          <cell r="C2666" t="str">
            <v>5340-41-0</v>
          </cell>
          <cell r="D2666"/>
          <cell r="E2666">
            <v>0</v>
          </cell>
          <cell r="F2666"/>
          <cell r="G2666"/>
          <cell r="H2666" t="str">
            <v>3-Hexanol, 2,2,3-trimethyl-</v>
          </cell>
          <cell r="I2666"/>
          <cell r="J2666"/>
          <cell r="K2666" t="str">
            <v>Swiss ordinance</v>
          </cell>
          <cell r="L2666"/>
          <cell r="M2666"/>
          <cell r="N2666"/>
          <cell r="O2666"/>
          <cell r="P2666"/>
          <cell r="Q2666"/>
          <cell r="R2666"/>
          <cell r="S2666"/>
          <cell r="T2666"/>
          <cell r="U2666"/>
          <cell r="V2666"/>
          <cell r="W2666"/>
          <cell r="X2666" t="str">
            <v>C9H20O</v>
          </cell>
        </row>
        <row r="2667">
          <cell r="B2667" t="str">
            <v>5343-92-0</v>
          </cell>
          <cell r="C2667" t="str">
            <v>5343-92-0</v>
          </cell>
          <cell r="D2667"/>
          <cell r="E2667">
            <v>0</v>
          </cell>
          <cell r="F2667"/>
          <cell r="G2667"/>
          <cell r="H2667" t="str">
            <v>1,2-Pentanediol</v>
          </cell>
          <cell r="I2667"/>
          <cell r="J2667"/>
          <cell r="K2667"/>
          <cell r="L2667"/>
          <cell r="M2667"/>
          <cell r="N2667"/>
          <cell r="O2667"/>
          <cell r="P2667"/>
          <cell r="Q2667"/>
          <cell r="R2667"/>
          <cell r="S2667"/>
          <cell r="T2667"/>
          <cell r="U2667"/>
          <cell r="V2667"/>
          <cell r="W2667"/>
          <cell r="X2667" t="str">
            <v>C5H12O2</v>
          </cell>
        </row>
        <row r="2668">
          <cell r="B2668" t="str">
            <v>53473-28-2</v>
          </cell>
          <cell r="C2668" t="str">
            <v>53473-28-2</v>
          </cell>
          <cell r="D2668"/>
          <cell r="E2668"/>
          <cell r="F2668"/>
          <cell r="G2668"/>
          <cell r="H2668" t="str">
            <v>Phosphonic acid, [1,6-hexanediylbisd[nitrilobis(methylene)]]tetrakis-, hexapotassium salts
Phosphonic acid, [1,6-hexanediylbis[nitrilobis(methylene)]]tetrakis-, hexapotassium</v>
          </cell>
          <cell r="I2668" t="str">
            <v>Hexapotassium salt
Hexamethylenediamine tetra(methylenephosphonic acid), hexapotassium salt</v>
          </cell>
          <cell r="J2668"/>
          <cell r="K2668"/>
          <cell r="L2668"/>
          <cell r="M2668"/>
          <cell r="N2668"/>
          <cell r="O2668"/>
          <cell r="P2668"/>
          <cell r="Q2668"/>
          <cell r="R2668"/>
          <cell r="S2668"/>
          <cell r="T2668"/>
          <cell r="U2668"/>
          <cell r="V2668"/>
          <cell r="W2668"/>
          <cell r="X2668" t="str">
            <v>C10H22K6N2O12P4</v>
          </cell>
        </row>
        <row r="2669">
          <cell r="B2669" t="str">
            <v>53520-67-5</v>
          </cell>
          <cell r="C2669" t="str">
            <v>53520-67-5</v>
          </cell>
          <cell r="D2669"/>
          <cell r="E2669">
            <v>0</v>
          </cell>
          <cell r="F2669"/>
          <cell r="G2669"/>
          <cell r="H2669" t="str">
            <v>2,5-Furandione, 3-(eicosenyl)dihydro-</v>
          </cell>
          <cell r="I2669"/>
          <cell r="J2669"/>
          <cell r="K2669"/>
          <cell r="L2669"/>
          <cell r="M2669"/>
          <cell r="N2669"/>
          <cell r="O2669"/>
          <cell r="P2669"/>
          <cell r="Q2669"/>
          <cell r="R2669"/>
          <cell r="S2669"/>
          <cell r="T2669"/>
          <cell r="U2669"/>
          <cell r="V2669"/>
          <cell r="W2669"/>
          <cell r="X2669" t="str">
            <v>C24H42O3</v>
          </cell>
        </row>
        <row r="2670">
          <cell r="B2670" t="str">
            <v>53563-63-6</v>
          </cell>
          <cell r="C2670" t="str">
            <v>53563-63-6</v>
          </cell>
          <cell r="D2670"/>
          <cell r="E2670"/>
          <cell r="F2670"/>
          <cell r="G2670"/>
          <cell r="H2670" t="str">
            <v>Glycerol dimyristate</v>
          </cell>
          <cell r="I2670" t="str">
            <v>Glycerol ditetradecanoate</v>
          </cell>
          <cell r="J2670"/>
          <cell r="K2670"/>
          <cell r="L2670"/>
          <cell r="M2670"/>
          <cell r="N2670"/>
          <cell r="O2670"/>
          <cell r="P2670"/>
          <cell r="Q2670"/>
          <cell r="R2670"/>
          <cell r="S2670"/>
          <cell r="T2670"/>
          <cell r="U2670"/>
          <cell r="V2670"/>
          <cell r="W2670"/>
          <cell r="X2670" t="str">
            <v>C31H60O5</v>
          </cell>
        </row>
        <row r="2671">
          <cell r="B2671" t="str">
            <v>538-24-9</v>
          </cell>
          <cell r="C2671" t="str">
            <v>538-24-9</v>
          </cell>
          <cell r="D2671"/>
          <cell r="E2671"/>
          <cell r="F2671"/>
          <cell r="G2671"/>
          <cell r="H2671" t="str">
            <v>Glycerol trilaurate</v>
          </cell>
          <cell r="I2671"/>
          <cell r="J2671"/>
          <cell r="K2671"/>
          <cell r="L2671"/>
          <cell r="M2671"/>
          <cell r="N2671"/>
          <cell r="O2671"/>
          <cell r="P2671"/>
          <cell r="Q2671"/>
          <cell r="R2671"/>
          <cell r="S2671"/>
          <cell r="T2671"/>
          <cell r="U2671"/>
          <cell r="V2671"/>
          <cell r="W2671"/>
          <cell r="X2671" t="str">
            <v>C39H74O6</v>
          </cell>
        </row>
        <row r="2672">
          <cell r="B2672" t="str">
            <v>5384-21-4</v>
          </cell>
          <cell r="C2672" t="str">
            <v>5384-21-4</v>
          </cell>
          <cell r="D2672"/>
          <cell r="E2672">
            <v>0</v>
          </cell>
          <cell r="F2672"/>
          <cell r="G2672"/>
          <cell r="H2672" t="str">
            <v>4,4'-Methylenebis(2,6-dimethylphenol)</v>
          </cell>
          <cell r="I2672" t="str">
            <v>Bis(4-hydroxy-3,5-dimethylphenyl)methane
4,4'-Dihydroxy-3,3',5,5'-tetramethyl diphenylmethane
Tetramethyl bisphenol F
TMBPF-4,4'</v>
          </cell>
          <cell r="J2672"/>
          <cell r="K2672"/>
          <cell r="L2672"/>
          <cell r="M2672"/>
          <cell r="N2672"/>
          <cell r="O2672"/>
          <cell r="P2672"/>
          <cell r="Q2672"/>
          <cell r="R2672"/>
          <cell r="S2672"/>
          <cell r="T2672"/>
          <cell r="U2672"/>
          <cell r="V2672"/>
          <cell r="W2672"/>
          <cell r="X2672" t="str">
            <v>C17H20O2</v>
          </cell>
        </row>
        <row r="2673">
          <cell r="B2673" t="str">
            <v>53879-55-3</v>
          </cell>
          <cell r="C2673" t="str">
            <v>53879-55-3</v>
          </cell>
          <cell r="D2673"/>
          <cell r="E2673"/>
          <cell r="F2673"/>
          <cell r="G2673"/>
          <cell r="H2673" t="str">
            <v>Pentaerythritol propoxylated tetraacrylate</v>
          </cell>
          <cell r="I2673" t="str">
            <v>Propoxylated Pentaerythritol tetraacrylate (PO4 mol)
PETPOTA</v>
          </cell>
          <cell r="J2673"/>
          <cell r="K2673"/>
          <cell r="L2673"/>
          <cell r="M2673"/>
          <cell r="N2673"/>
          <cell r="O2673"/>
          <cell r="P2673"/>
          <cell r="Q2673"/>
          <cell r="R2673"/>
          <cell r="S2673"/>
          <cell r="T2673"/>
          <cell r="U2673"/>
          <cell r="V2673"/>
          <cell r="W2673"/>
          <cell r="X2673" t="str">
            <v>C29H44O12</v>
          </cell>
        </row>
        <row r="2674">
          <cell r="B2674" t="str">
            <v>53880-86-7</v>
          </cell>
          <cell r="C2674" t="str">
            <v>53880-86-7</v>
          </cell>
          <cell r="D2674"/>
          <cell r="E2674"/>
          <cell r="F2674"/>
          <cell r="G2674"/>
          <cell r="H2674" t="str">
            <v>Dimethyldiphenylthiuram disulphide</v>
          </cell>
          <cell r="I2674"/>
          <cell r="J2674"/>
          <cell r="K2674"/>
          <cell r="L2674"/>
          <cell r="M2674"/>
          <cell r="N2674"/>
          <cell r="O2674"/>
          <cell r="P2674"/>
          <cell r="Q2674"/>
          <cell r="R2674"/>
          <cell r="S2674"/>
          <cell r="T2674"/>
          <cell r="U2674"/>
          <cell r="V2674"/>
          <cell r="W2674"/>
          <cell r="X2674" t="str">
            <v>C16H16N2S4</v>
          </cell>
        </row>
        <row r="2675">
          <cell r="B2675" t="str">
            <v>53894-23-8</v>
          </cell>
          <cell r="C2675" t="str">
            <v>53894-23-8</v>
          </cell>
          <cell r="D2675"/>
          <cell r="E2675"/>
          <cell r="F2675"/>
          <cell r="G2675"/>
          <cell r="H2675" t="str">
            <v>Trimellitic acid, triisononyl ester</v>
          </cell>
          <cell r="I2675"/>
          <cell r="J2675"/>
          <cell r="K2675"/>
          <cell r="L2675"/>
          <cell r="M2675"/>
          <cell r="N2675"/>
          <cell r="O2675"/>
          <cell r="P2675"/>
          <cell r="Q2675"/>
          <cell r="R2675"/>
          <cell r="S2675"/>
          <cell r="T2675"/>
          <cell r="U2675"/>
          <cell r="V2675"/>
          <cell r="W2675"/>
          <cell r="X2675" t="str">
            <v>C36H60O6</v>
          </cell>
        </row>
        <row r="2676">
          <cell r="B2676" t="str">
            <v>5392-40-5</v>
          </cell>
          <cell r="C2676" t="str">
            <v>5392-40-5</v>
          </cell>
          <cell r="D2676"/>
          <cell r="E2676">
            <v>0</v>
          </cell>
          <cell r="F2676"/>
          <cell r="G2676"/>
          <cell r="H2676" t="str">
            <v>2,6-Octadienal, 3,7-dimethyl-</v>
          </cell>
          <cell r="I2676"/>
          <cell r="J2676"/>
          <cell r="K2676" t="str">
            <v>Swiss ordinance</v>
          </cell>
          <cell r="L2676"/>
          <cell r="M2676"/>
          <cell r="N2676"/>
          <cell r="O2676"/>
          <cell r="P2676"/>
          <cell r="Q2676"/>
          <cell r="R2676"/>
          <cell r="S2676"/>
          <cell r="T2676"/>
          <cell r="U2676"/>
          <cell r="V2676"/>
          <cell r="W2676"/>
          <cell r="X2676" t="str">
            <v>C10H16O</v>
          </cell>
        </row>
        <row r="2677">
          <cell r="B2677" t="str">
            <v>539-30-0</v>
          </cell>
          <cell r="C2677" t="str">
            <v>539-30-0</v>
          </cell>
          <cell r="D2677"/>
          <cell r="E2677"/>
          <cell r="F2677"/>
          <cell r="G2677"/>
          <cell r="H2677" t="str">
            <v>Benzyl ethyl ether</v>
          </cell>
          <cell r="I2677" t="str">
            <v xml:space="preserve">Benzyl ethyl oxide 
Ethoxy methyl benzene 
Ethyl benzyl ether </v>
          </cell>
          <cell r="J2677"/>
          <cell r="K2677"/>
          <cell r="L2677"/>
          <cell r="M2677"/>
          <cell r="N2677"/>
          <cell r="O2677"/>
          <cell r="P2677"/>
          <cell r="Q2677"/>
          <cell r="R2677"/>
          <cell r="S2677"/>
          <cell r="T2677"/>
          <cell r="U2677"/>
          <cell r="V2677"/>
          <cell r="W2677"/>
          <cell r="X2677" t="str">
            <v>C9H12O</v>
          </cell>
        </row>
        <row r="2678">
          <cell r="B2678" t="str">
            <v>539-48-0</v>
          </cell>
          <cell r="C2678" t="str">
            <v>539-48-0</v>
          </cell>
          <cell r="D2678"/>
          <cell r="E2678">
            <v>0</v>
          </cell>
          <cell r="F2678"/>
          <cell r="G2678"/>
          <cell r="H2678" t="str">
            <v>1,4-Benzenedimethanamine</v>
          </cell>
          <cell r="I2678" t="str">
            <v>XYLYLENEDIAMINE, P-</v>
          </cell>
          <cell r="J2678"/>
          <cell r="K2678"/>
          <cell r="L2678"/>
          <cell r="M2678"/>
          <cell r="N2678"/>
          <cell r="O2678"/>
          <cell r="P2678"/>
          <cell r="Q2678"/>
          <cell r="R2678"/>
          <cell r="S2678"/>
          <cell r="T2678"/>
          <cell r="U2678"/>
          <cell r="V2678"/>
          <cell r="W2678"/>
          <cell r="X2678" t="str">
            <v>C8H12N2</v>
          </cell>
        </row>
        <row r="2679">
          <cell r="B2679" t="str">
            <v>5395-50-6</v>
          </cell>
          <cell r="C2679" t="str">
            <v>5395-50-6</v>
          </cell>
          <cell r="D2679"/>
          <cell r="E2679"/>
          <cell r="F2679"/>
          <cell r="G2679"/>
          <cell r="H2679" t="str">
            <v>Glycoluril, 1,3,4,6-tetrakis(hydroxymethyl)-
Imidazo[4,5-d]imidazole-2,5(1H,3H)-dione, tetrahydro-1,3,4,6-tetrakis(hydroxymethyl)-</v>
          </cell>
          <cell r="I2679" t="str">
            <v xml:space="preserve">Tetramethylolacetylenediurea # Tetrahydro-1,3,4,6-tetrakis(hydroxymethyl)imidazo[4,5-d]imidazole-2,5(1H,3H)-dione
Tetramethylol acetylenediurea </v>
          </cell>
          <cell r="J2679"/>
          <cell r="K2679"/>
          <cell r="L2679"/>
          <cell r="M2679"/>
          <cell r="N2679"/>
          <cell r="O2679"/>
          <cell r="P2679"/>
          <cell r="Q2679"/>
          <cell r="R2679"/>
          <cell r="S2679"/>
          <cell r="T2679"/>
          <cell r="U2679"/>
          <cell r="V2679"/>
          <cell r="W2679"/>
          <cell r="X2679" t="str">
            <v>C8H14N4O6</v>
          </cell>
        </row>
        <row r="2680">
          <cell r="B2680" t="str">
            <v>5397-31-9</v>
          </cell>
          <cell r="C2680" t="str">
            <v>5397-31-9</v>
          </cell>
          <cell r="D2680"/>
          <cell r="E2680"/>
          <cell r="F2680"/>
          <cell r="G2680"/>
          <cell r="H2680" t="str">
            <v>Propylamine, 3-[(2-ethylhexyl)oxy]-</v>
          </cell>
          <cell r="I2680"/>
          <cell r="J2680"/>
          <cell r="K2680" t="str">
            <v>Swiss ordinance</v>
          </cell>
          <cell r="L2680"/>
          <cell r="M2680"/>
          <cell r="N2680"/>
          <cell r="O2680"/>
          <cell r="P2680"/>
          <cell r="Q2680"/>
          <cell r="R2680"/>
          <cell r="S2680"/>
          <cell r="T2680"/>
          <cell r="U2680"/>
          <cell r="V2680"/>
          <cell r="W2680"/>
          <cell r="X2680" t="str">
            <v>C11H25NO</v>
          </cell>
        </row>
        <row r="2681">
          <cell r="B2681" t="str">
            <v>53980-88-4</v>
          </cell>
          <cell r="C2681" t="str">
            <v>53980-88-4</v>
          </cell>
          <cell r="D2681"/>
          <cell r="E2681">
            <v>0</v>
          </cell>
          <cell r="F2681"/>
          <cell r="G2681"/>
          <cell r="H2681" t="str">
            <v>2-Cyclohexene-1-octanoic acid, 5(or 6)-carboxy-4-hexyl-</v>
          </cell>
          <cell r="I2681"/>
          <cell r="J2681"/>
          <cell r="K2681"/>
          <cell r="L2681"/>
          <cell r="M2681"/>
          <cell r="N2681"/>
          <cell r="O2681"/>
          <cell r="P2681"/>
          <cell r="Q2681"/>
          <cell r="R2681"/>
          <cell r="S2681"/>
          <cell r="T2681"/>
          <cell r="U2681"/>
          <cell r="V2681"/>
          <cell r="W2681"/>
          <cell r="X2681" t="str">
            <v>C21H36O4</v>
          </cell>
        </row>
        <row r="2682">
          <cell r="B2682" t="str">
            <v>5398-29-8</v>
          </cell>
          <cell r="C2682" t="str">
            <v>5398-29-8</v>
          </cell>
          <cell r="D2682"/>
          <cell r="E2682"/>
          <cell r="F2682"/>
          <cell r="G2682"/>
          <cell r="H2682" t="str">
            <v>Propanoic acid, 3-[(aminoiminomethyl)thio]-</v>
          </cell>
          <cell r="I2682"/>
          <cell r="J2682"/>
          <cell r="K2682" t="str">
            <v>Swiss ordinance</v>
          </cell>
          <cell r="L2682"/>
          <cell r="M2682"/>
          <cell r="N2682"/>
          <cell r="O2682"/>
          <cell r="P2682"/>
          <cell r="Q2682"/>
          <cell r="R2682"/>
          <cell r="S2682"/>
          <cell r="T2682"/>
          <cell r="U2682"/>
          <cell r="V2682"/>
          <cell r="W2682"/>
          <cell r="X2682" t="str">
            <v>C4H8N2O2S</v>
          </cell>
        </row>
        <row r="2683">
          <cell r="B2683" t="str">
            <v>53988-05-9</v>
          </cell>
          <cell r="C2683" t="str">
            <v>53988-05-9</v>
          </cell>
          <cell r="D2683"/>
          <cell r="E2683"/>
          <cell r="F2683"/>
          <cell r="G2683"/>
          <cell r="H2683" t="str">
            <v>Isononanoic acid, calcium salt</v>
          </cell>
          <cell r="I2683"/>
          <cell r="J2683"/>
          <cell r="K2683"/>
          <cell r="L2683"/>
          <cell r="M2683"/>
          <cell r="N2683"/>
          <cell r="O2683"/>
          <cell r="P2683"/>
          <cell r="Q2683"/>
          <cell r="R2683"/>
          <cell r="S2683"/>
          <cell r="T2683"/>
          <cell r="U2683"/>
          <cell r="V2683"/>
          <cell r="W2683"/>
          <cell r="X2683" t="str">
            <v>C18H34CaO4</v>
          </cell>
        </row>
        <row r="2684">
          <cell r="B2684" t="str">
            <v>540-09-0</v>
          </cell>
          <cell r="C2684" t="str">
            <v>540-09-0</v>
          </cell>
          <cell r="D2684"/>
          <cell r="E2684"/>
          <cell r="F2684"/>
          <cell r="G2684"/>
          <cell r="H2684" t="str">
            <v>Diundecyl ketone</v>
          </cell>
          <cell r="I2684"/>
          <cell r="J2684"/>
          <cell r="K2684"/>
          <cell r="L2684"/>
          <cell r="M2684"/>
          <cell r="N2684"/>
          <cell r="O2684"/>
          <cell r="P2684"/>
          <cell r="Q2684"/>
          <cell r="R2684"/>
          <cell r="S2684"/>
          <cell r="T2684"/>
          <cell r="U2684"/>
          <cell r="V2684"/>
          <cell r="W2684"/>
          <cell r="X2684" t="str">
            <v>C23H46O</v>
          </cell>
        </row>
        <row r="2685">
          <cell r="B2685" t="str">
            <v>540-10-3</v>
          </cell>
          <cell r="C2685" t="str">
            <v>540-10-3</v>
          </cell>
          <cell r="D2685"/>
          <cell r="E2685"/>
          <cell r="F2685"/>
          <cell r="G2685"/>
          <cell r="H2685" t="str">
            <v>Palmitic acid, hexadecyl ester</v>
          </cell>
          <cell r="I2685"/>
          <cell r="J2685"/>
          <cell r="K2685"/>
          <cell r="L2685"/>
          <cell r="M2685"/>
          <cell r="N2685"/>
          <cell r="O2685"/>
          <cell r="P2685"/>
          <cell r="Q2685"/>
          <cell r="R2685"/>
          <cell r="S2685"/>
          <cell r="T2685"/>
          <cell r="U2685"/>
          <cell r="V2685"/>
          <cell r="W2685"/>
          <cell r="X2685" t="str">
            <v>C32H64O2</v>
          </cell>
        </row>
        <row r="2686">
          <cell r="B2686" t="str">
            <v>5401-17-2</v>
          </cell>
          <cell r="C2686" t="str">
            <v>5401-17-2</v>
          </cell>
          <cell r="D2686"/>
          <cell r="E2686"/>
          <cell r="F2686"/>
          <cell r="G2686"/>
          <cell r="H2686" t="str">
            <v>Diethyleneglycol monoricinoleate</v>
          </cell>
          <cell r="I2686"/>
          <cell r="J2686"/>
          <cell r="K2686"/>
          <cell r="L2686"/>
          <cell r="M2686"/>
          <cell r="N2686"/>
          <cell r="O2686"/>
          <cell r="P2686"/>
          <cell r="Q2686"/>
          <cell r="R2686"/>
          <cell r="S2686"/>
          <cell r="T2686"/>
          <cell r="U2686"/>
          <cell r="V2686"/>
          <cell r="W2686"/>
          <cell r="X2686" t="str">
            <v>C22H42O5</v>
          </cell>
        </row>
        <row r="2687">
          <cell r="B2687" t="str">
            <v>540-59-0</v>
          </cell>
          <cell r="C2687" t="str">
            <v>540-59-0</v>
          </cell>
          <cell r="D2687"/>
          <cell r="E2687">
            <v>0</v>
          </cell>
          <cell r="F2687"/>
          <cell r="G2687"/>
          <cell r="H2687" t="str">
            <v>1,2-DICHLOROETHYLENE</v>
          </cell>
          <cell r="I2687"/>
          <cell r="J2687"/>
          <cell r="K2687"/>
          <cell r="L2687"/>
          <cell r="M2687"/>
          <cell r="N2687"/>
          <cell r="O2687"/>
          <cell r="P2687"/>
          <cell r="Q2687"/>
          <cell r="R2687"/>
          <cell r="S2687"/>
          <cell r="T2687"/>
          <cell r="U2687"/>
          <cell r="V2687"/>
          <cell r="W2687"/>
          <cell r="X2687" t="str">
            <v>C2H2Cl2</v>
          </cell>
        </row>
        <row r="2688">
          <cell r="B2688" t="str">
            <v>540-84-1</v>
          </cell>
          <cell r="C2688" t="str">
            <v>540-84-1</v>
          </cell>
          <cell r="D2688"/>
          <cell r="E2688"/>
          <cell r="F2688"/>
          <cell r="G2688"/>
          <cell r="H2688" t="str">
            <v>Pentane, 2,2,4-trimethyl-</v>
          </cell>
          <cell r="I2688"/>
          <cell r="J2688"/>
          <cell r="K2688" t="str">
            <v>Swiss ordinance</v>
          </cell>
          <cell r="L2688"/>
          <cell r="M2688"/>
          <cell r="N2688"/>
          <cell r="O2688"/>
          <cell r="P2688"/>
          <cell r="Q2688"/>
          <cell r="R2688"/>
          <cell r="S2688"/>
          <cell r="T2688"/>
          <cell r="U2688"/>
          <cell r="V2688"/>
          <cell r="W2688"/>
          <cell r="X2688" t="str">
            <v>C8H18</v>
          </cell>
        </row>
        <row r="2689">
          <cell r="B2689" t="str">
            <v>540-88-5</v>
          </cell>
          <cell r="C2689" t="str">
            <v>540-88-5</v>
          </cell>
          <cell r="D2689"/>
          <cell r="E2689">
            <v>0</v>
          </cell>
          <cell r="F2689"/>
          <cell r="G2689"/>
          <cell r="H2689" t="str">
            <v>Acetic acid, tert-butyl ester</v>
          </cell>
          <cell r="I2689"/>
          <cell r="J2689"/>
          <cell r="K2689" t="str">
            <v>Swiss ordinance</v>
          </cell>
          <cell r="L2689"/>
          <cell r="M2689"/>
          <cell r="N2689"/>
          <cell r="O2689"/>
          <cell r="P2689"/>
          <cell r="Q2689"/>
          <cell r="R2689"/>
          <cell r="S2689"/>
          <cell r="T2689"/>
          <cell r="U2689"/>
          <cell r="V2689"/>
          <cell r="W2689"/>
          <cell r="X2689" t="str">
            <v>C6H12O2</v>
          </cell>
        </row>
        <row r="2690">
          <cell r="B2690" t="str">
            <v>540-97-6</v>
          </cell>
          <cell r="C2690" t="str">
            <v>540-97-6</v>
          </cell>
          <cell r="D2690"/>
          <cell r="E2690"/>
          <cell r="F2690"/>
          <cell r="G2690"/>
          <cell r="H2690" t="str">
            <v>Cyclohexasiloxane, dodecamethyl-
Cyclohexasiloxane, dodecamethyl</v>
          </cell>
          <cell r="I2690"/>
          <cell r="J2690"/>
          <cell r="K2690"/>
          <cell r="L2690"/>
          <cell r="M2690"/>
          <cell r="N2690"/>
          <cell r="O2690"/>
          <cell r="P2690"/>
          <cell r="Q2690"/>
          <cell r="R2690"/>
          <cell r="S2690"/>
          <cell r="T2690"/>
          <cell r="U2690"/>
          <cell r="V2690"/>
          <cell r="W2690"/>
          <cell r="X2690" t="str">
            <v>C12H36O6Si6</v>
          </cell>
        </row>
        <row r="2691">
          <cell r="B2691" t="str">
            <v>541-02-6</v>
          </cell>
          <cell r="C2691" t="str">
            <v>541-02-6</v>
          </cell>
          <cell r="D2691"/>
          <cell r="E2691"/>
          <cell r="F2691"/>
          <cell r="G2691"/>
          <cell r="H2691" t="str">
            <v>Cyclopentasiloxane, decamethyl-</v>
          </cell>
          <cell r="I2691" t="str">
            <v>Decamethyl cyclopentasiloxane</v>
          </cell>
          <cell r="J2691"/>
          <cell r="K2691"/>
          <cell r="L2691"/>
          <cell r="M2691"/>
          <cell r="N2691"/>
          <cell r="O2691"/>
          <cell r="P2691"/>
          <cell r="Q2691"/>
          <cell r="R2691"/>
          <cell r="S2691"/>
          <cell r="T2691"/>
          <cell r="U2691"/>
          <cell r="V2691"/>
          <cell r="W2691"/>
          <cell r="X2691" t="str">
            <v>C10H30O5Si5</v>
          </cell>
        </row>
        <row r="2692">
          <cell r="B2692" t="str">
            <v>541-05-9</v>
          </cell>
          <cell r="C2692" t="str">
            <v>541-05-9</v>
          </cell>
          <cell r="D2692"/>
          <cell r="E2692"/>
          <cell r="F2692"/>
          <cell r="G2692"/>
          <cell r="H2692" t="str">
            <v>Cyclotrisiloxane, hexamethyl-</v>
          </cell>
          <cell r="I2692"/>
          <cell r="J2692"/>
          <cell r="K2692" t="str">
            <v>Swiss ordinance</v>
          </cell>
          <cell r="L2692"/>
          <cell r="M2692"/>
          <cell r="N2692"/>
          <cell r="O2692"/>
          <cell r="P2692"/>
          <cell r="Q2692"/>
          <cell r="R2692"/>
          <cell r="S2692"/>
          <cell r="T2692"/>
          <cell r="U2692"/>
          <cell r="V2692"/>
          <cell r="W2692"/>
          <cell r="X2692" t="str">
            <v>C6H18O3Si3</v>
          </cell>
        </row>
        <row r="2693">
          <cell r="B2693" t="str">
            <v>54111-93-2</v>
          </cell>
          <cell r="C2693" t="str">
            <v>54111-93-2</v>
          </cell>
          <cell r="D2693"/>
          <cell r="E2693"/>
          <cell r="F2693"/>
          <cell r="G2693"/>
          <cell r="H2693" t="str">
            <v>Butanedioic acid, hexadecenyl-</v>
          </cell>
          <cell r="I2693" t="str">
            <v>Hexadecenyl succinic acid</v>
          </cell>
          <cell r="J2693"/>
          <cell r="K2693"/>
          <cell r="L2693"/>
          <cell r="M2693"/>
          <cell r="N2693"/>
          <cell r="O2693"/>
          <cell r="P2693"/>
          <cell r="Q2693"/>
          <cell r="R2693"/>
          <cell r="S2693"/>
          <cell r="T2693"/>
          <cell r="U2693"/>
          <cell r="V2693"/>
          <cell r="W2693"/>
          <cell r="X2693" t="str">
            <v>C20H36O4</v>
          </cell>
        </row>
        <row r="2694">
          <cell r="B2694" t="str">
            <v>54140-20-4</v>
          </cell>
          <cell r="C2694" t="str">
            <v>54140-20-4</v>
          </cell>
          <cell r="D2694"/>
          <cell r="E2694"/>
          <cell r="F2694"/>
          <cell r="G2694"/>
          <cell r="H2694" t="str">
            <v>Sorbitan tripalmitate</v>
          </cell>
          <cell r="I2694"/>
          <cell r="J2694"/>
          <cell r="K2694"/>
          <cell r="L2694"/>
          <cell r="M2694"/>
          <cell r="N2694"/>
          <cell r="O2694"/>
          <cell r="P2694"/>
          <cell r="Q2694"/>
          <cell r="R2694"/>
          <cell r="S2694"/>
          <cell r="T2694"/>
          <cell r="U2694"/>
          <cell r="V2694"/>
          <cell r="W2694"/>
          <cell r="X2694" t="str">
            <v>C54H102O8</v>
          </cell>
        </row>
        <row r="2695">
          <cell r="B2695" t="str">
            <v>541-41-3</v>
          </cell>
          <cell r="C2695" t="str">
            <v>541-41-3</v>
          </cell>
          <cell r="D2695"/>
          <cell r="E2695"/>
          <cell r="F2695"/>
          <cell r="G2695"/>
          <cell r="H2695" t="str">
            <v>Formic acid, chloro-, ethyl ester</v>
          </cell>
          <cell r="I2695"/>
          <cell r="J2695"/>
          <cell r="K2695" t="str">
            <v>Swiss ordinance</v>
          </cell>
          <cell r="L2695"/>
          <cell r="M2695"/>
          <cell r="N2695"/>
          <cell r="O2695"/>
          <cell r="P2695"/>
          <cell r="Q2695"/>
          <cell r="R2695"/>
          <cell r="S2695"/>
          <cell r="T2695"/>
          <cell r="U2695"/>
          <cell r="V2695"/>
          <cell r="W2695"/>
          <cell r="X2695" t="str">
            <v>C3H5ClO2</v>
          </cell>
        </row>
        <row r="2696">
          <cell r="B2696" t="str">
            <v>541-85-5</v>
          </cell>
          <cell r="C2696" t="str">
            <v>541-85-5</v>
          </cell>
          <cell r="D2696"/>
          <cell r="E2696">
            <v>0</v>
          </cell>
          <cell r="F2696"/>
          <cell r="G2696"/>
          <cell r="H2696" t="str">
            <v>3-Heptanone, 5-methyl-</v>
          </cell>
          <cell r="I2696"/>
          <cell r="J2696"/>
          <cell r="K2696" t="str">
            <v>Swiss ordinance</v>
          </cell>
          <cell r="L2696"/>
          <cell r="M2696"/>
          <cell r="N2696"/>
          <cell r="O2696"/>
          <cell r="P2696"/>
          <cell r="Q2696"/>
          <cell r="R2696"/>
          <cell r="S2696"/>
          <cell r="T2696"/>
          <cell r="U2696"/>
          <cell r="V2696"/>
          <cell r="W2696"/>
          <cell r="X2696" t="str">
            <v>C8H16O</v>
          </cell>
        </row>
        <row r="2697">
          <cell r="B2697" t="str">
            <v>541-91-3</v>
          </cell>
          <cell r="C2697" t="str">
            <v>541-91-3</v>
          </cell>
          <cell r="D2697"/>
          <cell r="E2697"/>
          <cell r="F2697"/>
          <cell r="G2697"/>
          <cell r="H2697" t="str">
            <v>Cyclopentadecanone, 3-methyl-</v>
          </cell>
          <cell r="I2697"/>
          <cell r="J2697"/>
          <cell r="K2697" t="str">
            <v>Swiss ordinance</v>
          </cell>
          <cell r="L2697"/>
          <cell r="M2697"/>
          <cell r="N2697"/>
          <cell r="O2697"/>
          <cell r="P2697"/>
          <cell r="Q2697"/>
          <cell r="R2697"/>
          <cell r="S2697"/>
          <cell r="T2697"/>
          <cell r="U2697"/>
          <cell r="V2697"/>
          <cell r="W2697"/>
          <cell r="X2697" t="str">
            <v>C16H30O</v>
          </cell>
        </row>
        <row r="2698">
          <cell r="B2698" t="str">
            <v>5420-17-7</v>
          </cell>
          <cell r="C2698" t="str">
            <v>5420-17-7</v>
          </cell>
          <cell r="D2698"/>
          <cell r="E2698"/>
          <cell r="F2698"/>
          <cell r="G2698"/>
          <cell r="H2698" t="str">
            <v>Oleic acid, tetrahydrofurfuryl ester</v>
          </cell>
          <cell r="I2698"/>
          <cell r="J2698"/>
          <cell r="K2698"/>
          <cell r="L2698"/>
          <cell r="M2698"/>
          <cell r="N2698"/>
          <cell r="O2698"/>
          <cell r="P2698"/>
          <cell r="Q2698"/>
          <cell r="R2698"/>
          <cell r="S2698"/>
          <cell r="T2698"/>
          <cell r="U2698"/>
          <cell r="V2698"/>
          <cell r="W2698"/>
          <cell r="X2698" t="str">
            <v>C23H42O3</v>
          </cell>
        </row>
        <row r="2699">
          <cell r="B2699" t="str">
            <v>542-02-9</v>
          </cell>
          <cell r="C2699" t="str">
            <v>542-02-9</v>
          </cell>
          <cell r="D2699"/>
          <cell r="E2699"/>
          <cell r="F2699"/>
          <cell r="G2699"/>
          <cell r="H2699" t="str">
            <v>s-Triazine, 2,4-diamino-6-methyl-
2,4-Diamino-6-methyl-1,3,5-triazine</v>
          </cell>
          <cell r="I2699" t="str">
            <v>Acetoguanamine
2,4-Diamino-6-methyl-1,3,5-triazine</v>
          </cell>
          <cell r="J2699"/>
          <cell r="K2699"/>
          <cell r="L2699"/>
          <cell r="M2699"/>
          <cell r="N2699"/>
          <cell r="O2699"/>
          <cell r="P2699"/>
          <cell r="Q2699"/>
          <cell r="R2699"/>
          <cell r="S2699"/>
          <cell r="T2699"/>
          <cell r="U2699"/>
          <cell r="V2699"/>
          <cell r="W2699"/>
          <cell r="X2699" t="str">
            <v>C4H7N5</v>
          </cell>
        </row>
        <row r="2700">
          <cell r="B2700" t="str">
            <v>54208-63-8</v>
          </cell>
          <cell r="C2700" t="str">
            <v>54208-63-8</v>
          </cell>
          <cell r="D2700"/>
          <cell r="E2700"/>
          <cell r="F2700"/>
          <cell r="G2700"/>
          <cell r="H2700" t="str">
            <v>Bis(2-hydroxyphenyl)methane bis(2,3-epoxypropyl) ether</v>
          </cell>
          <cell r="I2700" t="str">
            <v>Bisphenol F diglycidyl ether 
BFDGE-2,2'</v>
          </cell>
          <cell r="J2700"/>
          <cell r="K2700"/>
          <cell r="L2700"/>
          <cell r="M2700"/>
          <cell r="N2700"/>
          <cell r="O2700"/>
          <cell r="P2700"/>
          <cell r="Q2700"/>
          <cell r="R2700"/>
          <cell r="S2700"/>
          <cell r="T2700"/>
          <cell r="U2700"/>
          <cell r="V2700"/>
          <cell r="W2700"/>
          <cell r="X2700" t="str">
            <v>C19H20O4</v>
          </cell>
        </row>
        <row r="2701">
          <cell r="B2701" t="str">
            <v>54-21-7</v>
          </cell>
          <cell r="C2701" t="str">
            <v>54-21-7</v>
          </cell>
          <cell r="D2701"/>
          <cell r="E2701"/>
          <cell r="F2701"/>
          <cell r="G2701"/>
          <cell r="H2701" t="str">
            <v>SODIUM SALICYLATE</v>
          </cell>
          <cell r="I2701" t="str">
            <v>SODIUM SALICYLATE</v>
          </cell>
          <cell r="J2701"/>
          <cell r="K2701"/>
          <cell r="L2701"/>
          <cell r="M2701"/>
          <cell r="N2701"/>
          <cell r="O2701"/>
          <cell r="P2701"/>
          <cell r="Q2701"/>
          <cell r="R2701"/>
          <cell r="S2701"/>
          <cell r="T2701"/>
          <cell r="U2701"/>
          <cell r="V2701"/>
          <cell r="W2701"/>
          <cell r="X2701" t="str">
            <v>C7H5NaO3</v>
          </cell>
        </row>
        <row r="2702">
          <cell r="B2702" t="str">
            <v>542-28-9</v>
          </cell>
          <cell r="C2702" t="str">
            <v>542-28-9</v>
          </cell>
          <cell r="D2702"/>
          <cell r="E2702">
            <v>0</v>
          </cell>
          <cell r="F2702"/>
          <cell r="G2702"/>
          <cell r="H2702" t="str">
            <v>2H-Pyran-2-one, tetrahydro-</v>
          </cell>
          <cell r="I2702"/>
          <cell r="J2702"/>
          <cell r="K2702" t="str">
            <v>Swiss ordinance</v>
          </cell>
          <cell r="L2702"/>
          <cell r="M2702"/>
          <cell r="N2702"/>
          <cell r="O2702"/>
          <cell r="P2702"/>
          <cell r="Q2702"/>
          <cell r="R2702"/>
          <cell r="S2702"/>
          <cell r="T2702"/>
          <cell r="U2702"/>
          <cell r="V2702"/>
          <cell r="W2702"/>
          <cell r="X2702" t="str">
            <v>C5H8O2</v>
          </cell>
        </row>
        <row r="2703">
          <cell r="B2703" t="str">
            <v>5423-22-3</v>
          </cell>
          <cell r="C2703" t="str">
            <v>5423-22-3</v>
          </cell>
          <cell r="D2703"/>
          <cell r="E2703"/>
          <cell r="F2703"/>
          <cell r="G2703"/>
          <cell r="H2703" t="str">
            <v>Guanidine, phosphate (1:1)</v>
          </cell>
          <cell r="I2703"/>
          <cell r="J2703"/>
          <cell r="K2703"/>
          <cell r="L2703"/>
          <cell r="M2703"/>
          <cell r="N2703"/>
          <cell r="O2703"/>
          <cell r="P2703"/>
          <cell r="Q2703"/>
          <cell r="R2703"/>
          <cell r="S2703"/>
          <cell r="T2703"/>
          <cell r="U2703"/>
          <cell r="V2703"/>
          <cell r="W2703"/>
          <cell r="X2703" t="str">
            <v>CH8N3O4P</v>
          </cell>
        </row>
        <row r="2704">
          <cell r="B2704" t="str">
            <v>542-42-7</v>
          </cell>
          <cell r="C2704" t="str">
            <v>542-42-7</v>
          </cell>
          <cell r="D2704"/>
          <cell r="E2704"/>
          <cell r="F2704"/>
          <cell r="G2704"/>
          <cell r="H2704" t="str">
            <v>CALCIUM PALMITATE</v>
          </cell>
          <cell r="I2704"/>
          <cell r="J2704"/>
          <cell r="K2704"/>
          <cell r="L2704"/>
          <cell r="M2704"/>
          <cell r="N2704"/>
          <cell r="O2704"/>
          <cell r="P2704"/>
          <cell r="Q2704"/>
          <cell r="R2704"/>
          <cell r="S2704"/>
          <cell r="T2704"/>
          <cell r="U2704"/>
          <cell r="V2704"/>
          <cell r="W2704"/>
          <cell r="X2704" t="str">
            <v>C32H62CaO4</v>
          </cell>
        </row>
        <row r="2705">
          <cell r="B2705" t="str">
            <v>542-44-9</v>
          </cell>
          <cell r="C2705" t="str">
            <v>542-44-9</v>
          </cell>
          <cell r="D2705"/>
          <cell r="E2705"/>
          <cell r="F2705"/>
          <cell r="G2705"/>
          <cell r="H2705" t="str">
            <v>Hexadecanoic acid, 1-monoester with 1,2,3-propanetriol</v>
          </cell>
          <cell r="I2705" t="str">
            <v>Glyceryl 1-monopalmitate
Glycerol 1-monopalmitate
2,3-Dihydroxypropyl hexadecanoate</v>
          </cell>
          <cell r="J2705"/>
          <cell r="K2705"/>
          <cell r="L2705"/>
          <cell r="M2705"/>
          <cell r="N2705"/>
          <cell r="O2705"/>
          <cell r="P2705"/>
          <cell r="Q2705"/>
          <cell r="R2705"/>
          <cell r="S2705"/>
          <cell r="T2705"/>
          <cell r="U2705"/>
          <cell r="V2705"/>
          <cell r="W2705"/>
          <cell r="X2705" t="str">
            <v>C19H38O4</v>
          </cell>
        </row>
        <row r="2706">
          <cell r="B2706" t="str">
            <v>542-59-6</v>
          </cell>
          <cell r="C2706" t="str">
            <v>542-59-6</v>
          </cell>
          <cell r="D2706"/>
          <cell r="E2706"/>
          <cell r="F2706"/>
          <cell r="G2706"/>
          <cell r="H2706" t="str">
            <v>Ethyleneglycol monoacetate</v>
          </cell>
          <cell r="I2706"/>
          <cell r="J2706"/>
          <cell r="K2706" t="str">
            <v>Swiss ordinance</v>
          </cell>
          <cell r="L2706"/>
          <cell r="M2706"/>
          <cell r="N2706"/>
          <cell r="O2706"/>
          <cell r="P2706"/>
          <cell r="Q2706"/>
          <cell r="R2706"/>
          <cell r="S2706"/>
          <cell r="T2706"/>
          <cell r="U2706"/>
          <cell r="V2706"/>
          <cell r="W2706"/>
          <cell r="X2706" t="str">
            <v>C4H8O3</v>
          </cell>
        </row>
        <row r="2707">
          <cell r="B2707" t="str">
            <v>54276-35-6</v>
          </cell>
          <cell r="C2707" t="str">
            <v>54276-35-6</v>
          </cell>
          <cell r="D2707"/>
          <cell r="E2707"/>
          <cell r="F2707"/>
          <cell r="G2707"/>
          <cell r="H2707" t="str">
            <v>Methacrylic acid, sulphopropyl ester</v>
          </cell>
          <cell r="I2707" t="str">
            <v>Methacrylic acid, sulfopropyl ester</v>
          </cell>
          <cell r="J2707"/>
          <cell r="K2707"/>
          <cell r="L2707"/>
          <cell r="M2707"/>
          <cell r="N2707"/>
          <cell r="O2707"/>
          <cell r="P2707"/>
          <cell r="Q2707"/>
          <cell r="R2707"/>
          <cell r="S2707"/>
          <cell r="T2707"/>
          <cell r="U2707"/>
          <cell r="V2707"/>
          <cell r="W2707"/>
          <cell r="X2707" t="str">
            <v>C7H12O5S</v>
          </cell>
        </row>
        <row r="2708">
          <cell r="B2708" t="str">
            <v>542-92-7</v>
          </cell>
          <cell r="C2708" t="str">
            <v>542-92-7</v>
          </cell>
          <cell r="D2708"/>
          <cell r="E2708">
            <v>0</v>
          </cell>
          <cell r="F2708"/>
          <cell r="G2708"/>
          <cell r="H2708" t="str">
            <v>1,3-Cyclopentadiene</v>
          </cell>
          <cell r="I2708" t="str">
            <v>1,3-CYCLOPENTADIENE</v>
          </cell>
          <cell r="J2708"/>
          <cell r="K2708"/>
          <cell r="L2708"/>
          <cell r="M2708"/>
          <cell r="N2708"/>
          <cell r="O2708"/>
          <cell r="P2708"/>
          <cell r="Q2708"/>
          <cell r="R2708"/>
          <cell r="S2708"/>
          <cell r="T2708"/>
          <cell r="U2708"/>
          <cell r="V2708"/>
          <cell r="W2708"/>
          <cell r="X2708" t="str">
            <v>C5H6</v>
          </cell>
        </row>
        <row r="2709">
          <cell r="B2709" t="str">
            <v>5437-45-6</v>
          </cell>
          <cell r="C2709" t="str">
            <v>5437-45-6</v>
          </cell>
          <cell r="D2709"/>
          <cell r="E2709"/>
          <cell r="F2709"/>
          <cell r="G2709"/>
          <cell r="H2709" t="str">
            <v>BENZYL BROMOACETATE</v>
          </cell>
          <cell r="I2709"/>
          <cell r="J2709"/>
          <cell r="K2709"/>
          <cell r="L2709"/>
          <cell r="M2709"/>
          <cell r="N2709"/>
          <cell r="O2709"/>
          <cell r="P2709"/>
          <cell r="Q2709"/>
          <cell r="R2709"/>
          <cell r="S2709"/>
          <cell r="T2709"/>
          <cell r="U2709"/>
          <cell r="V2709"/>
          <cell r="W2709"/>
          <cell r="X2709" t="str">
            <v>C9H9BrO2</v>
          </cell>
        </row>
        <row r="2710">
          <cell r="B2710" t="str">
            <v>54381-53-2</v>
          </cell>
          <cell r="C2710" t="str">
            <v>54381-53-2</v>
          </cell>
          <cell r="D2710"/>
          <cell r="E2710"/>
          <cell r="F2710"/>
          <cell r="G2710"/>
          <cell r="H2710" t="str">
            <v>Pentaerythritol dimyristate</v>
          </cell>
          <cell r="I2710"/>
          <cell r="J2710"/>
          <cell r="K2710"/>
          <cell r="L2710"/>
          <cell r="M2710"/>
          <cell r="N2710"/>
          <cell r="O2710"/>
          <cell r="P2710"/>
          <cell r="Q2710"/>
          <cell r="R2710"/>
          <cell r="S2710"/>
          <cell r="T2710"/>
          <cell r="U2710"/>
          <cell r="V2710"/>
          <cell r="W2710"/>
          <cell r="X2710" t="str">
            <v>C33H64O6</v>
          </cell>
        </row>
        <row r="2711">
          <cell r="B2711" t="str">
            <v>544-17-2</v>
          </cell>
          <cell r="C2711" t="str">
            <v>544-17-2</v>
          </cell>
          <cell r="D2711"/>
          <cell r="E2711"/>
          <cell r="F2711"/>
          <cell r="G2711"/>
          <cell r="H2711" t="str">
            <v>Formic acid, calcium salt</v>
          </cell>
          <cell r="I2711" t="str">
            <v>Calcium formate</v>
          </cell>
          <cell r="J2711"/>
          <cell r="K2711"/>
          <cell r="L2711"/>
          <cell r="M2711"/>
          <cell r="N2711"/>
          <cell r="O2711"/>
          <cell r="P2711"/>
          <cell r="Q2711"/>
          <cell r="R2711"/>
          <cell r="S2711"/>
          <cell r="T2711"/>
          <cell r="U2711"/>
          <cell r="V2711"/>
          <cell r="W2711"/>
          <cell r="X2711" t="str">
            <v>C2H2CaO4</v>
          </cell>
        </row>
        <row r="2712">
          <cell r="B2712" t="str">
            <v>54423-67-5</v>
          </cell>
          <cell r="C2712" t="str">
            <v>54423-67-5</v>
          </cell>
          <cell r="D2712"/>
          <cell r="E2712"/>
          <cell r="F2712"/>
          <cell r="G2712"/>
          <cell r="H2712" t="str">
            <v>Neononanoic acid, ethenyl ester</v>
          </cell>
          <cell r="I2712"/>
          <cell r="J2712"/>
          <cell r="K2712"/>
          <cell r="L2712"/>
          <cell r="M2712"/>
          <cell r="N2712"/>
          <cell r="O2712"/>
          <cell r="P2712"/>
          <cell r="Q2712"/>
          <cell r="R2712"/>
          <cell r="S2712"/>
          <cell r="T2712"/>
          <cell r="U2712"/>
          <cell r="V2712"/>
          <cell r="W2712"/>
          <cell r="X2712" t="str">
            <v>C11H20O2</v>
          </cell>
        </row>
        <row r="2713">
          <cell r="B2713" t="str">
            <v>544-31-0</v>
          </cell>
          <cell r="C2713" t="str">
            <v>544-31-0</v>
          </cell>
          <cell r="D2713"/>
          <cell r="E2713"/>
          <cell r="F2713"/>
          <cell r="G2713"/>
          <cell r="H2713" t="str">
            <v>Hexadecanamide, N-(2-hydroxyethyl)</v>
          </cell>
          <cell r="I2713" t="str">
            <v>Hydroxyethyl palmitamide
Palmitic acid monoethanolamide
Palmitoyl ethanolamide; PEA
Palmidrol</v>
          </cell>
          <cell r="J2713"/>
          <cell r="K2713"/>
          <cell r="L2713"/>
          <cell r="M2713"/>
          <cell r="N2713"/>
          <cell r="O2713"/>
          <cell r="P2713"/>
          <cell r="Q2713"/>
          <cell r="R2713"/>
          <cell r="S2713"/>
          <cell r="T2713"/>
          <cell r="U2713"/>
          <cell r="V2713"/>
          <cell r="W2713"/>
          <cell r="X2713" t="str">
            <v>C18H37NO2</v>
          </cell>
        </row>
        <row r="2714">
          <cell r="B2714" t="str">
            <v>5444-75-7</v>
          </cell>
          <cell r="C2714" t="str">
            <v>5444-75-7</v>
          </cell>
          <cell r="D2714"/>
          <cell r="E2714"/>
          <cell r="F2714"/>
          <cell r="G2714"/>
          <cell r="H2714" t="str">
            <v>Benzoic acid, 2-ethylhexyl ester</v>
          </cell>
          <cell r="I2714" t="str">
            <v>2-ethylhexyl benzoate</v>
          </cell>
          <cell r="J2714"/>
          <cell r="K2714"/>
          <cell r="L2714"/>
          <cell r="M2714"/>
          <cell r="N2714"/>
          <cell r="O2714"/>
          <cell r="P2714"/>
          <cell r="Q2714"/>
          <cell r="R2714"/>
          <cell r="S2714"/>
          <cell r="T2714"/>
          <cell r="U2714"/>
          <cell r="V2714"/>
          <cell r="W2714"/>
          <cell r="X2714" t="str">
            <v>C15H22O2</v>
          </cell>
        </row>
        <row r="2715">
          <cell r="B2715" t="str">
            <v>544-64-9</v>
          </cell>
          <cell r="C2715" t="str">
            <v>544-64-9</v>
          </cell>
          <cell r="D2715"/>
          <cell r="E2715"/>
          <cell r="F2715"/>
          <cell r="G2715"/>
          <cell r="H2715" t="str">
            <v>Myristoleic acid</v>
          </cell>
          <cell r="I2715"/>
          <cell r="J2715"/>
          <cell r="K2715"/>
          <cell r="L2715"/>
          <cell r="M2715"/>
          <cell r="N2715"/>
          <cell r="O2715"/>
          <cell r="P2715"/>
          <cell r="Q2715"/>
          <cell r="R2715"/>
          <cell r="S2715"/>
          <cell r="T2715"/>
          <cell r="U2715"/>
          <cell r="V2715"/>
          <cell r="W2715"/>
          <cell r="X2715" t="str">
            <v>C14H26O2</v>
          </cell>
        </row>
        <row r="2716">
          <cell r="B2716" t="str">
            <v>544-76-3</v>
          </cell>
          <cell r="C2716" t="str">
            <v>544-76-3</v>
          </cell>
          <cell r="D2716"/>
          <cell r="E2716"/>
          <cell r="F2716"/>
          <cell r="G2716"/>
          <cell r="H2716" t="str">
            <v>Hexadecane</v>
          </cell>
          <cell r="I2716"/>
          <cell r="J2716"/>
          <cell r="K2716" t="str">
            <v>Swiss ordinance</v>
          </cell>
          <cell r="L2716"/>
          <cell r="M2716"/>
          <cell r="N2716"/>
          <cell r="O2716"/>
          <cell r="P2716"/>
          <cell r="Q2716"/>
          <cell r="R2716"/>
          <cell r="S2716"/>
          <cell r="T2716"/>
          <cell r="U2716"/>
          <cell r="V2716"/>
          <cell r="W2716"/>
          <cell r="X2716" t="str">
            <v>C16H34</v>
          </cell>
        </row>
        <row r="2717">
          <cell r="B2717" t="str">
            <v>54549-23-4</v>
          </cell>
          <cell r="C2717" t="str">
            <v>54549-23-4</v>
          </cell>
          <cell r="D2717"/>
          <cell r="E2717"/>
          <cell r="F2717"/>
          <cell r="G2717"/>
          <cell r="H2717" t="str">
            <v>Octyl-D-glucopyranoside</v>
          </cell>
          <cell r="I2717"/>
          <cell r="J2717"/>
          <cell r="K2717"/>
          <cell r="L2717"/>
          <cell r="M2717"/>
          <cell r="N2717"/>
          <cell r="O2717"/>
          <cell r="P2717"/>
          <cell r="Q2717"/>
          <cell r="R2717"/>
          <cell r="S2717"/>
          <cell r="T2717"/>
          <cell r="U2717"/>
          <cell r="V2717"/>
          <cell r="W2717"/>
          <cell r="X2717" t="str">
            <v>C14H28O6</v>
          </cell>
        </row>
        <row r="2718">
          <cell r="B2718" t="str">
            <v>5459-93-8</v>
          </cell>
          <cell r="C2718" t="str">
            <v>5459-93-8</v>
          </cell>
          <cell r="D2718"/>
          <cell r="E2718"/>
          <cell r="F2718"/>
          <cell r="G2718"/>
          <cell r="H2718" t="str">
            <v>N-Cyclohexylethylamine</v>
          </cell>
          <cell r="I2718"/>
          <cell r="J2718"/>
          <cell r="K2718"/>
          <cell r="L2718"/>
          <cell r="M2718"/>
          <cell r="N2718"/>
          <cell r="O2718"/>
          <cell r="P2718"/>
          <cell r="Q2718"/>
          <cell r="R2718"/>
          <cell r="S2718"/>
          <cell r="T2718"/>
          <cell r="U2718"/>
          <cell r="V2718"/>
          <cell r="W2718"/>
          <cell r="X2718" t="str">
            <v>C8H17N</v>
          </cell>
        </row>
        <row r="2719">
          <cell r="B2719" t="str">
            <v>546-56-5</v>
          </cell>
          <cell r="C2719" t="str">
            <v>546-56-5</v>
          </cell>
          <cell r="D2719"/>
          <cell r="E2719"/>
          <cell r="F2719"/>
          <cell r="G2719"/>
          <cell r="H2719" t="str">
            <v>Cyclotetrasiloxane, octaphenyl-</v>
          </cell>
          <cell r="I2719"/>
          <cell r="J2719"/>
          <cell r="K2719"/>
          <cell r="L2719"/>
          <cell r="M2719"/>
          <cell r="N2719"/>
          <cell r="O2719"/>
          <cell r="P2719"/>
          <cell r="Q2719"/>
          <cell r="R2719"/>
          <cell r="S2719"/>
          <cell r="T2719"/>
          <cell r="U2719"/>
          <cell r="V2719"/>
          <cell r="W2719"/>
          <cell r="X2719" t="str">
            <v>C48H40O4Si4</v>
          </cell>
        </row>
        <row r="2720">
          <cell r="B2720" t="str">
            <v>5466-77-3</v>
          </cell>
          <cell r="C2720" t="str">
            <v>5466-77-3</v>
          </cell>
          <cell r="D2720"/>
          <cell r="E2720"/>
          <cell r="F2720"/>
          <cell r="G2720"/>
          <cell r="H2720" t="str">
            <v>Acrylic acid, 3-(4-methoxyphenyl)-, 2-ethylhexyl ester</v>
          </cell>
          <cell r="I2720"/>
          <cell r="J2720"/>
          <cell r="K2720"/>
          <cell r="L2720"/>
          <cell r="M2720"/>
          <cell r="N2720"/>
          <cell r="O2720"/>
          <cell r="P2720"/>
          <cell r="Q2720"/>
          <cell r="R2720"/>
          <cell r="S2720"/>
          <cell r="T2720"/>
          <cell r="U2720"/>
          <cell r="V2720"/>
          <cell r="W2720"/>
          <cell r="X2720" t="str">
            <v>C18H26O3</v>
          </cell>
        </row>
        <row r="2721">
          <cell r="B2721" t="str">
            <v>5468-75-7</v>
          </cell>
          <cell r="C2721" t="str">
            <v>5468-75-7</v>
          </cell>
          <cell r="D2721"/>
          <cell r="E2721"/>
          <cell r="F2721"/>
          <cell r="G2721"/>
          <cell r="H2721" t="str">
            <v>Pigment Yellow 14
C.I. Pigment Yellow 14</v>
          </cell>
          <cell r="I2721" t="str">
            <v>Butanamide,2,2´-[(3,3´-dichloro[1,1´-biphenyl]-4,4´-diyl)bis(azo)]bis[N-(2-methylphenyl)-3-oxo-</v>
          </cell>
          <cell r="J2721"/>
          <cell r="K2721"/>
          <cell r="L2721"/>
          <cell r="M2721"/>
          <cell r="N2721"/>
          <cell r="O2721"/>
          <cell r="P2721"/>
          <cell r="Q2721"/>
          <cell r="R2721"/>
          <cell r="S2721"/>
          <cell r="T2721"/>
          <cell r="U2721"/>
          <cell r="V2721"/>
          <cell r="W2721"/>
          <cell r="X2721" t="str">
            <v>C34H30Cl2N6O4</v>
          </cell>
        </row>
        <row r="2722">
          <cell r="B2722" t="str">
            <v>546-93-0</v>
          </cell>
          <cell r="C2722" t="str">
            <v>546-93-0</v>
          </cell>
          <cell r="D2722"/>
          <cell r="E2722"/>
          <cell r="F2722"/>
          <cell r="G2722"/>
          <cell r="H2722" t="str">
            <v>Magnesium carbonate</v>
          </cell>
          <cell r="I2722"/>
          <cell r="J2722"/>
          <cell r="K2722"/>
          <cell r="L2722"/>
          <cell r="M2722"/>
          <cell r="N2722"/>
          <cell r="O2722"/>
          <cell r="P2722"/>
          <cell r="Q2722"/>
          <cell r="R2722"/>
          <cell r="S2722"/>
          <cell r="T2722"/>
          <cell r="U2722"/>
          <cell r="V2722"/>
          <cell r="W2722"/>
          <cell r="X2722" t="str">
            <v>CMgO3</v>
          </cell>
        </row>
        <row r="2723">
          <cell r="B2723" t="str">
            <v>547-58-0</v>
          </cell>
          <cell r="C2723" t="str">
            <v>547-58-0</v>
          </cell>
          <cell r="D2723"/>
          <cell r="E2723"/>
          <cell r="F2723"/>
          <cell r="G2723"/>
          <cell r="H2723" t="str">
            <v>METHYL ORANGE</v>
          </cell>
          <cell r="I2723" t="str">
            <v>METHYL ORANGE</v>
          </cell>
          <cell r="J2723"/>
          <cell r="K2723"/>
          <cell r="L2723"/>
          <cell r="M2723"/>
          <cell r="N2723"/>
          <cell r="O2723"/>
          <cell r="P2723"/>
          <cell r="Q2723"/>
          <cell r="R2723"/>
          <cell r="S2723"/>
          <cell r="T2723"/>
          <cell r="U2723"/>
          <cell r="V2723"/>
          <cell r="W2723"/>
          <cell r="X2723" t="str">
            <v>C14H14N3NaO3S</v>
          </cell>
        </row>
        <row r="2724">
          <cell r="B2724" t="str">
            <v>54771-30-1</v>
          </cell>
          <cell r="C2724" t="str">
            <v>54771-30-1</v>
          </cell>
          <cell r="D2724"/>
          <cell r="E2724"/>
          <cell r="F2724"/>
          <cell r="G2724"/>
          <cell r="H2724" t="str">
            <v>Phosphorous acid, 2,4-dinonylphenyl di(4-nonylphenyl) ester</v>
          </cell>
          <cell r="I2724" t="str">
            <v>2,4-dinonylphenyl di(4-nonylphenyl) phosphite
2,4-Dinonylphenyl bis-(4-monononylphenyl) phosphite
TNPP
54771-30-1 = dinonylphenyl di(nonylphenyl) phosphite (Incompletely Defined Substance)</v>
          </cell>
          <cell r="J2724"/>
          <cell r="K2724"/>
          <cell r="L2724"/>
          <cell r="M2724"/>
          <cell r="N2724"/>
          <cell r="O2724"/>
          <cell r="P2724"/>
          <cell r="Q2724"/>
          <cell r="R2724"/>
          <cell r="S2724"/>
          <cell r="T2724"/>
          <cell r="U2724"/>
          <cell r="V2724"/>
          <cell r="W2724"/>
          <cell r="X2724" t="str">
            <v>C54H87O3P</v>
          </cell>
        </row>
        <row r="2725">
          <cell r="B2725" t="str">
            <v>54839-24-6</v>
          </cell>
          <cell r="C2725" t="str">
            <v>54839-24-6</v>
          </cell>
          <cell r="D2725"/>
          <cell r="E2725">
            <v>0</v>
          </cell>
          <cell r="F2725"/>
          <cell r="G2725"/>
          <cell r="H2725" t="str">
            <v>2-Ethoxy-1-methylethylacetate
Acetic acid, ethoxyisopropyl ester</v>
          </cell>
          <cell r="I2725"/>
          <cell r="J2725"/>
          <cell r="K2725"/>
          <cell r="L2725"/>
          <cell r="M2725"/>
          <cell r="N2725"/>
          <cell r="O2725"/>
          <cell r="P2725"/>
          <cell r="Q2725"/>
          <cell r="R2725"/>
          <cell r="S2725"/>
          <cell r="T2725"/>
          <cell r="U2725"/>
          <cell r="V2725"/>
          <cell r="W2725"/>
          <cell r="X2725" t="str">
            <v>C7H14O3</v>
          </cell>
        </row>
        <row r="2726">
          <cell r="B2726" t="str">
            <v>54849-38-6</v>
          </cell>
          <cell r="C2726" t="str">
            <v>54849-38-6</v>
          </cell>
          <cell r="D2726"/>
          <cell r="E2726"/>
          <cell r="F2726"/>
          <cell r="G2726"/>
          <cell r="H2726" t="str">
            <v>Monomethyltin tris(isooctyl mercaptoacetate)</v>
          </cell>
          <cell r="I2726" t="str">
            <v>MONOMETHYLTIN TRIS(ISOOCTYLMERCAPTOACETATE)</v>
          </cell>
          <cell r="J2726"/>
          <cell r="K2726"/>
          <cell r="L2726"/>
          <cell r="M2726"/>
          <cell r="N2726"/>
          <cell r="O2726"/>
          <cell r="P2726"/>
          <cell r="Q2726"/>
          <cell r="R2726"/>
          <cell r="S2726"/>
          <cell r="T2726"/>
          <cell r="U2726"/>
          <cell r="V2726"/>
          <cell r="W2726"/>
          <cell r="X2726" t="str">
            <v>C31H60O6S3Sn</v>
          </cell>
        </row>
        <row r="2727">
          <cell r="B2727" t="str">
            <v>548-62-9</v>
          </cell>
          <cell r="C2727" t="str">
            <v>548-62-9</v>
          </cell>
          <cell r="D2727"/>
          <cell r="E2727">
            <v>0</v>
          </cell>
          <cell r="F2727"/>
          <cell r="G2727"/>
          <cell r="H2727" t="str">
            <v>[4-[4,4'-Bis(dimethylamino)benzhydrylidene]cyclohexa-2,5-dien-1-ylidene]dimethylammonium chloride</v>
          </cell>
          <cell r="I2727" t="str">
            <v>Basic Violet 3
[4-[4,4'-Bis(dimethylamino)benzhydrylidene]cyclohexa-2,5-dien-1-ylidene]dimethylammonium chloride
Methyl violet; Crystal Violet; Gentian Violet</v>
          </cell>
          <cell r="J2727"/>
          <cell r="K2727"/>
          <cell r="L2727"/>
          <cell r="M2727"/>
          <cell r="N2727"/>
          <cell r="O2727"/>
          <cell r="P2727"/>
          <cell r="Q2727"/>
          <cell r="R2727"/>
          <cell r="S2727"/>
          <cell r="T2727"/>
          <cell r="U2727"/>
          <cell r="V2727"/>
          <cell r="W2727"/>
          <cell r="X2727" t="str">
            <v>C25H30ClN3</v>
          </cell>
        </row>
        <row r="2728">
          <cell r="B2728" t="str">
            <v>54914-85-1</v>
          </cell>
          <cell r="C2728" t="str">
            <v>54914-85-1</v>
          </cell>
          <cell r="D2728"/>
          <cell r="E2728">
            <v>0</v>
          </cell>
          <cell r="F2728"/>
          <cell r="G2728"/>
          <cell r="H2728" t="str">
            <v>1,2-Di(3-methylphenoxy) ethane</v>
          </cell>
          <cell r="I2728" t="str">
            <v>1,2-Bis(m-tolyloxy)ethane
ethylene glycol ditolyl ether; EGTE
1,1'-[ethane-1,2-diylbis(oxy)]bis(3-methylbenzene) 
Benzene, 1,​1'-​[1,​2-​ethanediylbis(oxy)​]​bis[3-​methyl-</v>
          </cell>
          <cell r="J2728"/>
          <cell r="K2728"/>
          <cell r="L2728"/>
          <cell r="M2728"/>
          <cell r="N2728"/>
          <cell r="O2728"/>
          <cell r="P2728"/>
          <cell r="Q2728"/>
          <cell r="R2728"/>
          <cell r="S2728"/>
          <cell r="T2728"/>
          <cell r="U2728"/>
          <cell r="V2728"/>
          <cell r="W2728"/>
          <cell r="X2728" t="str">
            <v>C16H18O2</v>
          </cell>
        </row>
        <row r="2729">
          <cell r="B2729" t="str">
            <v>550-44-7</v>
          </cell>
          <cell r="C2729" t="str">
            <v>550-44-7</v>
          </cell>
          <cell r="D2729"/>
          <cell r="E2729"/>
          <cell r="F2729"/>
          <cell r="G2729"/>
          <cell r="H2729" t="str">
            <v>Phthalimide, N-methyl-</v>
          </cell>
          <cell r="I2729"/>
          <cell r="J2729"/>
          <cell r="K2729" t="str">
            <v>Swiss ordinance</v>
          </cell>
          <cell r="L2729"/>
          <cell r="M2729"/>
          <cell r="N2729"/>
          <cell r="O2729"/>
          <cell r="P2729"/>
          <cell r="Q2729"/>
          <cell r="R2729"/>
          <cell r="S2729"/>
          <cell r="T2729"/>
          <cell r="U2729"/>
          <cell r="V2729"/>
          <cell r="W2729"/>
          <cell r="X2729" t="str">
            <v>C9H7NO2</v>
          </cell>
        </row>
        <row r="2730">
          <cell r="B2730" t="str">
            <v>55067-15-7</v>
          </cell>
          <cell r="C2730" t="str">
            <v>55067-15-7</v>
          </cell>
          <cell r="D2730"/>
          <cell r="E2730">
            <v>0</v>
          </cell>
          <cell r="F2730"/>
          <cell r="G2730"/>
          <cell r="H2730" t="str">
            <v>7-Benzothiazolesulfonic acid, 2-[4-[[2-(cyanoimino)hexahydro-4,6-dioxo-5-pyrimidinyl]azo]phenyl]-6-methyl-, compd. With 2,2',2''-nitrilotris[ethanol] (1:1)</v>
          </cell>
          <cell r="I2730"/>
          <cell r="J2730"/>
          <cell r="K2730"/>
          <cell r="L2730"/>
          <cell r="M2730"/>
          <cell r="N2730"/>
          <cell r="O2730"/>
          <cell r="P2730"/>
          <cell r="Q2730"/>
          <cell r="R2730"/>
          <cell r="S2730"/>
          <cell r="T2730"/>
          <cell r="U2730"/>
          <cell r="V2730"/>
          <cell r="W2730"/>
          <cell r="X2730" t="str">
            <v>C25H28N8O8S2</v>
          </cell>
        </row>
        <row r="2731">
          <cell r="B2731" t="str">
            <v>55121-81-8</v>
          </cell>
          <cell r="C2731" t="str">
            <v>55121-81-8</v>
          </cell>
          <cell r="D2731"/>
          <cell r="E2731"/>
          <cell r="F2731"/>
          <cell r="G2731"/>
          <cell r="H2731" t="str">
            <v>Benzenesulfonic acid, dimethyl, octadecyl-</v>
          </cell>
          <cell r="I2731"/>
          <cell r="J2731"/>
          <cell r="K2731"/>
          <cell r="L2731"/>
          <cell r="M2731"/>
          <cell r="N2731"/>
          <cell r="O2731"/>
          <cell r="P2731"/>
          <cell r="Q2731"/>
          <cell r="R2731"/>
          <cell r="S2731"/>
          <cell r="T2731"/>
          <cell r="U2731"/>
          <cell r="V2731"/>
          <cell r="W2731"/>
          <cell r="X2731" t="str">
            <v>C26H46O3S</v>
          </cell>
        </row>
        <row r="2732">
          <cell r="B2732" t="str">
            <v>5518-18-3</v>
          </cell>
          <cell r="C2732" t="str">
            <v>5518-18-3</v>
          </cell>
          <cell r="D2732"/>
          <cell r="E2732"/>
          <cell r="F2732"/>
          <cell r="G2732"/>
          <cell r="H2732" t="str">
            <v>N,N'-Ethylenebispalmitamide</v>
          </cell>
          <cell r="I2732" t="str">
            <v>N,N'-Ethane-1,2-diylbishexadecan-1-amide
Hexadecanamide, N,N'-1,2-ethanediyldis</v>
          </cell>
          <cell r="J2732"/>
          <cell r="K2732"/>
          <cell r="L2732"/>
          <cell r="M2732"/>
          <cell r="N2732"/>
          <cell r="O2732"/>
          <cell r="P2732"/>
          <cell r="Q2732"/>
          <cell r="R2732"/>
          <cell r="S2732"/>
          <cell r="T2732"/>
          <cell r="U2732"/>
          <cell r="V2732"/>
          <cell r="W2732"/>
          <cell r="X2732" t="str">
            <v>C34H68N2O2</v>
          </cell>
        </row>
        <row r="2733">
          <cell r="B2733" t="str">
            <v>55191-43-0</v>
          </cell>
          <cell r="C2733" t="str">
            <v>55191-43-0</v>
          </cell>
          <cell r="D2733"/>
          <cell r="E2733"/>
          <cell r="F2733"/>
          <cell r="G2733"/>
          <cell r="H2733" t="str">
            <v>Glycerol, 2-dodecanoate 1,3-diacetate</v>
          </cell>
          <cell r="I2733" t="str">
            <v>Dodecanoic acid, 2-(acetyloxy)-1-[(acetyloxy)methyl]ethyl ester
1,2,3-propanetriol 2-laurate 1,3-diacetate</v>
          </cell>
          <cell r="J2733"/>
          <cell r="K2733"/>
          <cell r="L2733"/>
          <cell r="M2733"/>
          <cell r="N2733"/>
          <cell r="O2733"/>
          <cell r="P2733"/>
          <cell r="Q2733"/>
          <cell r="R2733"/>
          <cell r="S2733"/>
          <cell r="T2733"/>
          <cell r="U2733"/>
          <cell r="V2733"/>
          <cell r="W2733"/>
          <cell r="X2733" t="str">
            <v>C19H34O6</v>
          </cell>
        </row>
        <row r="2734">
          <cell r="B2734" t="str">
            <v>55195-02-3</v>
          </cell>
          <cell r="C2734" t="str">
            <v>55195-02-3</v>
          </cell>
          <cell r="D2734"/>
          <cell r="E2734"/>
          <cell r="F2734"/>
          <cell r="G2734"/>
          <cell r="H2734" t="str">
            <v>Octadecanoic acid, 1-methylpropyl ester</v>
          </cell>
          <cell r="I2734"/>
          <cell r="J2734"/>
          <cell r="K2734"/>
          <cell r="L2734"/>
          <cell r="M2734"/>
          <cell r="N2734"/>
          <cell r="O2734"/>
          <cell r="P2734"/>
          <cell r="Q2734"/>
          <cell r="R2734"/>
          <cell r="S2734"/>
          <cell r="T2734"/>
          <cell r="U2734"/>
          <cell r="V2734"/>
          <cell r="W2734"/>
          <cell r="X2734" t="str">
            <v>C22H44O2</v>
          </cell>
        </row>
        <row r="2735">
          <cell r="B2735" t="str">
            <v>5520-20-7</v>
          </cell>
          <cell r="C2735" t="str">
            <v>5520-20-7</v>
          </cell>
          <cell r="D2735"/>
          <cell r="E2735">
            <v>0</v>
          </cell>
          <cell r="F2735"/>
          <cell r="G2735"/>
          <cell r="H2735" t="str">
            <v>1-Propanol,3-[1,3,3,3-tetramethyl-1-[(trimethyl silyl) oxy] disiloxanyl]-,hydrogen sulphate, compound with 2-propanamine(1:1)</v>
          </cell>
          <cell r="I2735"/>
          <cell r="J2735"/>
          <cell r="K2735"/>
          <cell r="L2735"/>
          <cell r="M2735"/>
          <cell r="N2735"/>
          <cell r="O2735"/>
          <cell r="P2735"/>
          <cell r="Q2735"/>
          <cell r="R2735"/>
          <cell r="S2735"/>
          <cell r="T2735"/>
          <cell r="U2735"/>
          <cell r="V2735"/>
          <cell r="W2735"/>
          <cell r="X2735" t="str">
            <v>C13H37NO6SSi3</v>
          </cell>
        </row>
        <row r="2736">
          <cell r="B2736" t="str">
            <v>5521-31-3</v>
          </cell>
          <cell r="C2736" t="str">
            <v>5521-31-3</v>
          </cell>
          <cell r="D2736"/>
          <cell r="E2736"/>
          <cell r="F2736"/>
          <cell r="G2736"/>
          <cell r="H2736" t="str">
            <v>Pigment Red 179
2,2-DIMETHYLANTHRA(2,1,9-DEF:6,5,10-D'E'F')DIISOQUINOLINE-1,3,8,10(2H,9H)-TETRONE</v>
          </cell>
          <cell r="I2736" t="str">
            <v>2,2-DIMETHYLANTHRA(2,1,9-DEF:6,5,10-D'E'F')DIISOQUINOLINE-1,3,8,10(2H,9H)-TETRONE</v>
          </cell>
          <cell r="J2736"/>
          <cell r="K2736"/>
          <cell r="L2736"/>
          <cell r="M2736"/>
          <cell r="N2736"/>
          <cell r="O2736"/>
          <cell r="P2736"/>
          <cell r="Q2736"/>
          <cell r="R2736"/>
          <cell r="S2736"/>
          <cell r="T2736"/>
          <cell r="U2736"/>
          <cell r="V2736"/>
          <cell r="W2736"/>
          <cell r="X2736" t="str">
            <v>C26H14N2O4</v>
          </cell>
        </row>
        <row r="2737">
          <cell r="B2737" t="str">
            <v>552-89-6</v>
          </cell>
          <cell r="C2737" t="e">
            <v>#N/A</v>
          </cell>
          <cell r="D2737"/>
          <cell r="E2737"/>
          <cell r="F2737"/>
          <cell r="G2737"/>
          <cell r="H2737" t="str">
            <v xml:space="preserve">Nitrobenzaldehyde, -2                                                                                                                                 </v>
          </cell>
          <cell r="I2737"/>
          <cell r="J2737"/>
          <cell r="K2737"/>
          <cell r="L2737"/>
          <cell r="M2737"/>
          <cell r="N2737"/>
          <cell r="O2737"/>
          <cell r="P2737" t="str">
            <v>o</v>
          </cell>
          <cell r="Q2737"/>
          <cell r="R2737"/>
          <cell r="S2737"/>
          <cell r="T2737"/>
          <cell r="U2737">
            <v>510</v>
          </cell>
          <cell r="V2737"/>
          <cell r="W2737"/>
          <cell r="X2737" t="str">
            <v>C7H5NO3</v>
          </cell>
        </row>
        <row r="2738">
          <cell r="B2738" t="str">
            <v>553-54-8</v>
          </cell>
          <cell r="C2738" t="str">
            <v>553-54-8</v>
          </cell>
          <cell r="D2738"/>
          <cell r="E2738"/>
          <cell r="F2738"/>
          <cell r="G2738"/>
          <cell r="H2738" t="str">
            <v>Benzoic acid, lithium salt</v>
          </cell>
          <cell r="I2738"/>
          <cell r="J2738"/>
          <cell r="K2738"/>
          <cell r="L2738"/>
          <cell r="M2738"/>
          <cell r="N2738"/>
          <cell r="O2738"/>
          <cell r="P2738"/>
          <cell r="Q2738"/>
          <cell r="R2738"/>
          <cell r="S2738"/>
          <cell r="T2738"/>
          <cell r="U2738"/>
          <cell r="V2738"/>
          <cell r="W2738"/>
          <cell r="X2738" t="str">
            <v>C7H5LiO2</v>
          </cell>
        </row>
        <row r="2739">
          <cell r="B2739" t="str">
            <v>553-86-6</v>
          </cell>
          <cell r="C2739" t="str">
            <v>553-86-6</v>
          </cell>
          <cell r="D2739"/>
          <cell r="E2739">
            <v>0</v>
          </cell>
          <cell r="F2739"/>
          <cell r="G2739"/>
          <cell r="H2739" t="str">
            <v>2(3H)-Benzofuranone</v>
          </cell>
          <cell r="I2739"/>
          <cell r="J2739"/>
          <cell r="K2739" t="str">
            <v>Swiss ordinance</v>
          </cell>
          <cell r="L2739"/>
          <cell r="M2739"/>
          <cell r="N2739"/>
          <cell r="O2739"/>
          <cell r="P2739"/>
          <cell r="Q2739"/>
          <cell r="R2739"/>
          <cell r="S2739"/>
          <cell r="T2739"/>
          <cell r="U2739"/>
          <cell r="V2739"/>
          <cell r="W2739"/>
          <cell r="X2739" t="str">
            <v>C8H6O2</v>
          </cell>
        </row>
        <row r="2740">
          <cell r="B2740" t="str">
            <v>5538-94-3</v>
          </cell>
          <cell r="C2740" t="str">
            <v>5538-94-3</v>
          </cell>
          <cell r="D2740"/>
          <cell r="E2740">
            <v>0</v>
          </cell>
          <cell r="F2740"/>
          <cell r="G2740"/>
          <cell r="H2740" t="str">
            <v>1-Octanaminium, N,N-dimethyl-N-octyl-, chloride</v>
          </cell>
          <cell r="I2740" t="str">
            <v>Dimethyldioctylammonium-chloride-</v>
          </cell>
          <cell r="J2740"/>
          <cell r="K2740"/>
          <cell r="L2740"/>
          <cell r="M2740"/>
          <cell r="N2740"/>
          <cell r="O2740"/>
          <cell r="P2740"/>
          <cell r="Q2740"/>
          <cell r="R2740"/>
          <cell r="S2740"/>
          <cell r="T2740"/>
          <cell r="U2740"/>
          <cell r="V2740"/>
          <cell r="W2740"/>
          <cell r="X2740" t="str">
            <v>C18H40ClN</v>
          </cell>
        </row>
        <row r="2741">
          <cell r="B2741" t="str">
            <v>55406-53-6</v>
          </cell>
          <cell r="C2741" t="str">
            <v>55406-53-6</v>
          </cell>
          <cell r="D2741"/>
          <cell r="E2741">
            <v>0</v>
          </cell>
          <cell r="F2741"/>
          <cell r="G2741"/>
          <cell r="H2741" t="str">
            <v>3-Iodo-2-propynyl butyl carbamate</v>
          </cell>
          <cell r="I2741" t="str">
            <v>3-IODO-2-PROPYNYL-N-BUTYL CARBAMATE
Carbamic acid, butyl-, 3-iodo-2-propenyl ester</v>
          </cell>
          <cell r="J2741"/>
          <cell r="K2741"/>
          <cell r="L2741"/>
          <cell r="M2741"/>
          <cell r="N2741"/>
          <cell r="O2741"/>
          <cell r="P2741"/>
          <cell r="Q2741"/>
          <cell r="R2741"/>
          <cell r="S2741"/>
          <cell r="T2741"/>
          <cell r="U2741"/>
          <cell r="V2741"/>
          <cell r="W2741"/>
          <cell r="X2741" t="str">
            <v>C8H12INO2</v>
          </cell>
        </row>
        <row r="2742">
          <cell r="B2742" t="str">
            <v>55426-74-9</v>
          </cell>
          <cell r="C2742" t="str">
            <v>55426-74-9</v>
          </cell>
          <cell r="D2742"/>
          <cell r="E2742"/>
          <cell r="F2742"/>
          <cell r="G2742"/>
          <cell r="H2742" t="str">
            <v>Benzoic acid, 2-(dimethylamino)-, ethyl ester</v>
          </cell>
          <cell r="I2742" t="str">
            <v>Ethyl 2-dimethylaminobenzoate
2-Dimethylaminobenzoic acid, ethyl ester
Quantacure EOB</v>
          </cell>
          <cell r="J2742"/>
          <cell r="K2742"/>
          <cell r="L2742"/>
          <cell r="M2742"/>
          <cell r="N2742"/>
          <cell r="O2742"/>
          <cell r="P2742"/>
          <cell r="Q2742"/>
          <cell r="R2742"/>
          <cell r="S2742"/>
          <cell r="T2742"/>
          <cell r="U2742"/>
          <cell r="V2742"/>
          <cell r="W2742"/>
          <cell r="X2742" t="str">
            <v>C11H15NO2</v>
          </cell>
        </row>
        <row r="2743">
          <cell r="B2743" t="str">
            <v>555-35-1</v>
          </cell>
          <cell r="C2743" t="str">
            <v>555-35-1</v>
          </cell>
          <cell r="D2743"/>
          <cell r="E2743"/>
          <cell r="F2743"/>
          <cell r="G2743"/>
          <cell r="H2743" t="str">
            <v>ALUMINIUM PALMITATE</v>
          </cell>
          <cell r="I2743" t="str">
            <v>ALUMINUM PALMITATE</v>
          </cell>
          <cell r="J2743"/>
          <cell r="K2743"/>
          <cell r="L2743"/>
          <cell r="M2743"/>
          <cell r="N2743"/>
          <cell r="O2743"/>
          <cell r="P2743"/>
          <cell r="Q2743"/>
          <cell r="R2743"/>
          <cell r="S2743"/>
          <cell r="T2743"/>
          <cell r="U2743"/>
          <cell r="V2743"/>
          <cell r="W2743"/>
          <cell r="X2743" t="str">
            <v>C48H93AlO6</v>
          </cell>
        </row>
        <row r="2744">
          <cell r="B2744" t="str">
            <v>555-43-1</v>
          </cell>
          <cell r="C2744" t="str">
            <v>555-43-1</v>
          </cell>
          <cell r="D2744"/>
          <cell r="E2744"/>
          <cell r="F2744"/>
          <cell r="G2744"/>
          <cell r="H2744" t="str">
            <v>Glycerol tristearate</v>
          </cell>
          <cell r="I2744"/>
          <cell r="J2744"/>
          <cell r="K2744"/>
          <cell r="L2744"/>
          <cell r="M2744"/>
          <cell r="N2744"/>
          <cell r="O2744"/>
          <cell r="P2744"/>
          <cell r="Q2744"/>
          <cell r="R2744"/>
          <cell r="S2744"/>
          <cell r="T2744"/>
          <cell r="U2744"/>
          <cell r="V2744"/>
          <cell r="W2744"/>
          <cell r="X2744" t="str">
            <v>C57H110O6</v>
          </cell>
        </row>
        <row r="2745">
          <cell r="B2745" t="str">
            <v>555-44-2</v>
          </cell>
          <cell r="C2745" t="str">
            <v>555-44-2</v>
          </cell>
          <cell r="D2745"/>
          <cell r="E2745"/>
          <cell r="F2745"/>
          <cell r="G2745"/>
          <cell r="H2745" t="str">
            <v>Glycerol tripalmitate</v>
          </cell>
          <cell r="I2745"/>
          <cell r="J2745"/>
          <cell r="K2745"/>
          <cell r="L2745"/>
          <cell r="M2745"/>
          <cell r="N2745"/>
          <cell r="O2745"/>
          <cell r="P2745"/>
          <cell r="Q2745"/>
          <cell r="R2745"/>
          <cell r="S2745"/>
          <cell r="T2745"/>
          <cell r="U2745"/>
          <cell r="V2745"/>
          <cell r="W2745"/>
          <cell r="X2745" t="str">
            <v>C51H98O6</v>
          </cell>
        </row>
        <row r="2746">
          <cell r="B2746" t="str">
            <v>555-45-3</v>
          </cell>
          <cell r="C2746" t="str">
            <v>555-45-3</v>
          </cell>
          <cell r="D2746"/>
          <cell r="E2746"/>
          <cell r="F2746"/>
          <cell r="G2746"/>
          <cell r="H2746" t="str">
            <v>Glycerol trimyristate</v>
          </cell>
          <cell r="I2746" t="str">
            <v>Glycerol tritetradecanoate</v>
          </cell>
          <cell r="J2746"/>
          <cell r="K2746"/>
          <cell r="L2746"/>
          <cell r="M2746"/>
          <cell r="N2746"/>
          <cell r="O2746"/>
          <cell r="P2746"/>
          <cell r="Q2746"/>
          <cell r="R2746"/>
          <cell r="S2746"/>
          <cell r="T2746"/>
          <cell r="U2746"/>
          <cell r="V2746"/>
          <cell r="W2746"/>
          <cell r="X2746" t="str">
            <v>C45H86O6</v>
          </cell>
        </row>
        <row r="2747">
          <cell r="B2747" t="str">
            <v>55566-30-8</v>
          </cell>
          <cell r="C2747" t="str">
            <v>55566-30-8</v>
          </cell>
          <cell r="D2747"/>
          <cell r="E2747"/>
          <cell r="F2747"/>
          <cell r="G2747"/>
          <cell r="H2747" t="str">
            <v>Phosphonium, tetrakis(hydroxymethyl)-, sulfate (2:1) (salt)</v>
          </cell>
          <cell r="I2747" t="str">
            <v>TETRAKIS(HYDROXYMETHYL)PHOSPHONIUM SULFATE
THPS</v>
          </cell>
          <cell r="J2747"/>
          <cell r="K2747"/>
          <cell r="L2747"/>
          <cell r="M2747"/>
          <cell r="N2747"/>
          <cell r="O2747"/>
          <cell r="P2747"/>
          <cell r="Q2747"/>
          <cell r="R2747"/>
          <cell r="S2747"/>
          <cell r="T2747"/>
          <cell r="U2747"/>
          <cell r="V2747"/>
          <cell r="W2747"/>
          <cell r="X2747" t="str">
            <v>C8H24O12P2S</v>
          </cell>
        </row>
        <row r="2748">
          <cell r="B2748" t="str">
            <v>556-08-1</v>
          </cell>
          <cell r="C2748" t="str">
            <v>556-08-1</v>
          </cell>
          <cell r="D2748"/>
          <cell r="E2748"/>
          <cell r="F2748"/>
          <cell r="G2748"/>
          <cell r="H2748" t="str">
            <v>p-(Acetylamino)benzoic acid</v>
          </cell>
          <cell r="I2748"/>
          <cell r="J2748"/>
          <cell r="K2748"/>
          <cell r="L2748"/>
          <cell r="M2748"/>
          <cell r="N2748"/>
          <cell r="O2748"/>
          <cell r="P2748"/>
          <cell r="Q2748"/>
          <cell r="R2748"/>
          <cell r="S2748"/>
          <cell r="T2748"/>
          <cell r="U2748"/>
          <cell r="V2748"/>
          <cell r="W2748"/>
          <cell r="X2748" t="str">
            <v>C9H9NO3</v>
          </cell>
        </row>
        <row r="2749">
          <cell r="B2749" t="str">
            <v>556-48-9</v>
          </cell>
          <cell r="C2749" t="str">
            <v>556-48-9</v>
          </cell>
          <cell r="D2749"/>
          <cell r="E2749">
            <v>0</v>
          </cell>
          <cell r="F2749"/>
          <cell r="G2749"/>
          <cell r="H2749" t="str">
            <v>1,4-Cyclohexanediol</v>
          </cell>
          <cell r="I2749"/>
          <cell r="J2749"/>
          <cell r="K2749" t="str">
            <v>Swiss ordinance</v>
          </cell>
          <cell r="L2749"/>
          <cell r="M2749"/>
          <cell r="N2749"/>
          <cell r="O2749"/>
          <cell r="P2749"/>
          <cell r="Q2749"/>
          <cell r="R2749"/>
          <cell r="S2749"/>
          <cell r="T2749"/>
          <cell r="U2749"/>
          <cell r="V2749"/>
          <cell r="W2749"/>
          <cell r="X2749" t="str">
            <v>C6H12O2</v>
          </cell>
        </row>
        <row r="2750">
          <cell r="B2750" t="str">
            <v>556-52-5</v>
          </cell>
          <cell r="C2750" t="str">
            <v>556-52-5</v>
          </cell>
          <cell r="D2750"/>
          <cell r="E2750">
            <v>0</v>
          </cell>
          <cell r="F2750"/>
          <cell r="G2750"/>
          <cell r="H2750" t="str">
            <v>2,3-Epoxypropanol</v>
          </cell>
          <cell r="I2750"/>
          <cell r="J2750"/>
          <cell r="K2750"/>
          <cell r="L2750"/>
          <cell r="M2750"/>
          <cell r="N2750"/>
          <cell r="O2750"/>
          <cell r="P2750"/>
          <cell r="Q2750"/>
          <cell r="R2750"/>
          <cell r="S2750"/>
          <cell r="T2750"/>
          <cell r="U2750"/>
          <cell r="V2750"/>
          <cell r="W2750"/>
          <cell r="X2750" t="str">
            <v>C3H6O2</v>
          </cell>
        </row>
        <row r="2751">
          <cell r="B2751" t="str">
            <v>556-61-6</v>
          </cell>
          <cell r="C2751" t="str">
            <v>556-61-6</v>
          </cell>
          <cell r="D2751"/>
          <cell r="E2751"/>
          <cell r="F2751"/>
          <cell r="G2751"/>
          <cell r="H2751" t="str">
            <v>Methane, isothiocyanato-</v>
          </cell>
          <cell r="I2751" t="str">
            <v>Methyl isothiocyanate</v>
          </cell>
          <cell r="J2751"/>
          <cell r="K2751"/>
          <cell r="L2751"/>
          <cell r="M2751"/>
          <cell r="N2751"/>
          <cell r="O2751"/>
          <cell r="P2751"/>
          <cell r="Q2751"/>
          <cell r="R2751"/>
          <cell r="S2751"/>
          <cell r="T2751"/>
          <cell r="U2751"/>
          <cell r="V2751"/>
          <cell r="W2751"/>
          <cell r="X2751" t="str">
            <v>C2H3NS</v>
          </cell>
        </row>
        <row r="2752">
          <cell r="B2752" t="str">
            <v>556-67-2</v>
          </cell>
          <cell r="C2752" t="str">
            <v>556-67-2</v>
          </cell>
          <cell r="D2752"/>
          <cell r="E2752"/>
          <cell r="F2752"/>
          <cell r="G2752"/>
          <cell r="H2752" t="str">
            <v>Octamethylcyclotetrasiloxane
Cyclotetrasiloxane, octamethyl-</v>
          </cell>
          <cell r="I2752" t="str">
            <v>Octamethylcyclotetrasiloxane</v>
          </cell>
          <cell r="J2752"/>
          <cell r="K2752"/>
          <cell r="L2752"/>
          <cell r="M2752"/>
          <cell r="N2752"/>
          <cell r="O2752"/>
          <cell r="P2752"/>
          <cell r="Q2752"/>
          <cell r="R2752"/>
          <cell r="S2752"/>
          <cell r="T2752"/>
          <cell r="U2752"/>
          <cell r="V2752"/>
          <cell r="W2752"/>
          <cell r="X2752" t="str">
            <v>C8H24O4Si4</v>
          </cell>
        </row>
        <row r="2753">
          <cell r="B2753" t="str">
            <v>5567-15-7</v>
          </cell>
          <cell r="C2753" t="str">
            <v>5567-15-7</v>
          </cell>
          <cell r="D2753"/>
          <cell r="E2753"/>
          <cell r="F2753"/>
          <cell r="G2753"/>
          <cell r="H2753" t="str">
            <v>Pigment Yellow 83
C.I. Pigment Yellow 83</v>
          </cell>
          <cell r="I2753" t="str">
            <v>Butanamide, 2,2'-[(3,3'-dichloro[1,1'-biphenyl]-4,4'-diyl)bis(azo)]bis[N-(4-chloro-2,5-dimethoxyphenyl)-3-oxo-</v>
          </cell>
          <cell r="J2753"/>
          <cell r="K2753"/>
          <cell r="L2753"/>
          <cell r="M2753"/>
          <cell r="N2753"/>
          <cell r="O2753"/>
          <cell r="P2753"/>
          <cell r="Q2753"/>
          <cell r="R2753"/>
          <cell r="S2753"/>
          <cell r="T2753"/>
          <cell r="U2753"/>
          <cell r="V2753"/>
          <cell r="W2753"/>
          <cell r="X2753" t="str">
            <v>C36H32Cl4N6O8</v>
          </cell>
        </row>
        <row r="2754">
          <cell r="B2754" t="str">
            <v>557-04-0</v>
          </cell>
          <cell r="C2754" t="str">
            <v>557-04-0</v>
          </cell>
          <cell r="D2754"/>
          <cell r="E2754"/>
          <cell r="F2754"/>
          <cell r="G2754"/>
          <cell r="H2754" t="str">
            <v>Magnesium stearate</v>
          </cell>
          <cell r="I2754"/>
          <cell r="J2754"/>
          <cell r="K2754"/>
          <cell r="L2754"/>
          <cell r="M2754"/>
          <cell r="N2754"/>
          <cell r="O2754"/>
          <cell r="P2754"/>
          <cell r="Q2754"/>
          <cell r="R2754"/>
          <cell r="S2754"/>
          <cell r="T2754"/>
          <cell r="U2754"/>
          <cell r="V2754"/>
          <cell r="W2754"/>
          <cell r="X2754" t="str">
            <v>C36H70MgO4</v>
          </cell>
        </row>
        <row r="2755">
          <cell r="B2755" t="str">
            <v>557-05-1</v>
          </cell>
          <cell r="C2755" t="str">
            <v>557-05-1</v>
          </cell>
          <cell r="D2755"/>
          <cell r="E2755"/>
          <cell r="F2755"/>
          <cell r="G2755"/>
          <cell r="H2755" t="str">
            <v>Zinc stearate</v>
          </cell>
          <cell r="I2755"/>
          <cell r="J2755"/>
          <cell r="K2755"/>
          <cell r="L2755"/>
          <cell r="M2755"/>
          <cell r="N2755"/>
          <cell r="O2755"/>
          <cell r="P2755"/>
          <cell r="Q2755"/>
          <cell r="R2755"/>
          <cell r="S2755"/>
          <cell r="T2755"/>
          <cell r="U2755"/>
          <cell r="V2755"/>
          <cell r="W2755"/>
          <cell r="X2755" t="str">
            <v>C36H70O4Zn</v>
          </cell>
        </row>
        <row r="2756">
          <cell r="B2756" t="str">
            <v>557-07-3</v>
          </cell>
          <cell r="C2756" t="str">
            <v>557-07-3</v>
          </cell>
          <cell r="D2756"/>
          <cell r="E2756"/>
          <cell r="F2756"/>
          <cell r="G2756"/>
          <cell r="H2756" t="str">
            <v>ZINC OLEATE</v>
          </cell>
          <cell r="I2756"/>
          <cell r="J2756"/>
          <cell r="K2756"/>
          <cell r="L2756"/>
          <cell r="M2756"/>
          <cell r="N2756"/>
          <cell r="O2756"/>
          <cell r="P2756"/>
          <cell r="Q2756"/>
          <cell r="R2756"/>
          <cell r="S2756"/>
          <cell r="T2756"/>
          <cell r="U2756"/>
          <cell r="V2756"/>
          <cell r="W2756"/>
          <cell r="X2756" t="str">
            <v>C36H66O4Zn</v>
          </cell>
        </row>
        <row r="2757">
          <cell r="B2757" t="str">
            <v>557-09-5</v>
          </cell>
          <cell r="C2757" t="str">
            <v>557-09-5</v>
          </cell>
          <cell r="D2757"/>
          <cell r="E2757"/>
          <cell r="F2757"/>
          <cell r="G2757"/>
          <cell r="H2757" t="str">
            <v>Zinc octanoate</v>
          </cell>
          <cell r="I2757" t="str">
            <v>ZINC OCTOATE
Zinc caprylate</v>
          </cell>
          <cell r="J2757"/>
          <cell r="K2757"/>
          <cell r="L2757"/>
          <cell r="M2757"/>
          <cell r="N2757"/>
          <cell r="O2757"/>
          <cell r="P2757"/>
          <cell r="Q2757"/>
          <cell r="R2757"/>
          <cell r="S2757"/>
          <cell r="T2757"/>
          <cell r="U2757"/>
          <cell r="V2757"/>
          <cell r="W2757"/>
          <cell r="X2757" t="str">
            <v>C16H30O4Zn</v>
          </cell>
        </row>
        <row r="2758">
          <cell r="B2758" t="str">
            <v>557-34-6</v>
          </cell>
          <cell r="C2758" t="str">
            <v>557-34-6</v>
          </cell>
          <cell r="D2758"/>
          <cell r="E2758"/>
          <cell r="F2758"/>
          <cell r="G2758"/>
          <cell r="H2758" t="str">
            <v>Zinc acetate</v>
          </cell>
          <cell r="I2758"/>
          <cell r="J2758"/>
          <cell r="K2758"/>
          <cell r="L2758"/>
          <cell r="M2758"/>
          <cell r="N2758"/>
          <cell r="O2758"/>
          <cell r="P2758"/>
          <cell r="Q2758"/>
          <cell r="R2758"/>
          <cell r="S2758"/>
          <cell r="T2758"/>
          <cell r="U2758"/>
          <cell r="V2758"/>
          <cell r="W2758"/>
          <cell r="X2758" t="str">
            <v>C4H6O4Zn</v>
          </cell>
        </row>
        <row r="2759">
          <cell r="B2759" t="str">
            <v>557-59-5</v>
          </cell>
          <cell r="C2759" t="str">
            <v>557-59-5</v>
          </cell>
          <cell r="D2759"/>
          <cell r="E2759"/>
          <cell r="F2759"/>
          <cell r="G2759"/>
          <cell r="H2759" t="str">
            <v>Lignoceric acid</v>
          </cell>
          <cell r="I2759"/>
          <cell r="J2759"/>
          <cell r="K2759"/>
          <cell r="L2759"/>
          <cell r="M2759"/>
          <cell r="N2759"/>
          <cell r="O2759"/>
          <cell r="P2759"/>
          <cell r="Q2759"/>
          <cell r="R2759"/>
          <cell r="S2759"/>
          <cell r="T2759"/>
          <cell r="U2759"/>
          <cell r="V2759"/>
          <cell r="W2759"/>
          <cell r="X2759" t="str">
            <v>C24H48O2</v>
          </cell>
        </row>
        <row r="2760">
          <cell r="B2760" t="str">
            <v>557-61-9</v>
          </cell>
          <cell r="C2760" t="str">
            <v>557-61-9</v>
          </cell>
          <cell r="D2760"/>
          <cell r="E2760">
            <v>0</v>
          </cell>
          <cell r="F2760"/>
          <cell r="G2760"/>
          <cell r="H2760" t="str">
            <v>1-Octacosanol</v>
          </cell>
          <cell r="I2760" t="str">
            <v>Octacosanyl alcohol</v>
          </cell>
          <cell r="J2760"/>
          <cell r="K2760"/>
          <cell r="L2760"/>
          <cell r="M2760"/>
          <cell r="N2760"/>
          <cell r="O2760"/>
          <cell r="P2760"/>
          <cell r="Q2760"/>
          <cell r="R2760"/>
          <cell r="S2760"/>
          <cell r="T2760"/>
          <cell r="U2760"/>
          <cell r="V2760"/>
          <cell r="W2760"/>
          <cell r="X2760" t="str">
            <v>C28H58O</v>
          </cell>
        </row>
        <row r="2761">
          <cell r="B2761" t="str">
            <v>557-75-5</v>
          </cell>
          <cell r="C2761" t="str">
            <v>557-75-5</v>
          </cell>
          <cell r="D2761"/>
          <cell r="E2761"/>
          <cell r="F2761"/>
          <cell r="G2761"/>
          <cell r="H2761" t="str">
            <v>Vinyl alcohol</v>
          </cell>
          <cell r="I2761" t="str">
            <v>Vinylalcohol
Ethenol</v>
          </cell>
          <cell r="J2761"/>
          <cell r="K2761"/>
          <cell r="L2761"/>
          <cell r="M2761"/>
          <cell r="N2761"/>
          <cell r="O2761"/>
          <cell r="P2761"/>
          <cell r="Q2761"/>
          <cell r="R2761"/>
          <cell r="S2761"/>
          <cell r="T2761"/>
          <cell r="U2761"/>
          <cell r="V2761"/>
          <cell r="W2761"/>
          <cell r="X2761" t="str">
            <v>C2H4O</v>
          </cell>
        </row>
        <row r="2762">
          <cell r="B2762" t="str">
            <v>5578-82-5</v>
          </cell>
          <cell r="C2762" t="str">
            <v>5578-82-5</v>
          </cell>
          <cell r="D2762"/>
          <cell r="E2762"/>
          <cell r="F2762"/>
          <cell r="G2762"/>
          <cell r="H2762" t="str">
            <v>Sebacic acid, ethyleneglycol cyclic ester</v>
          </cell>
          <cell r="I2762" t="str">
            <v>Ethyleneglycol cyclic sebacate</v>
          </cell>
          <cell r="J2762"/>
          <cell r="K2762"/>
          <cell r="L2762"/>
          <cell r="M2762"/>
          <cell r="N2762"/>
          <cell r="O2762"/>
          <cell r="P2762"/>
          <cell r="Q2762"/>
          <cell r="R2762"/>
          <cell r="S2762"/>
          <cell r="T2762"/>
          <cell r="U2762"/>
          <cell r="V2762"/>
          <cell r="W2762"/>
          <cell r="X2762" t="str">
            <v>C12H20O4</v>
          </cell>
        </row>
        <row r="2763">
          <cell r="B2763" t="str">
            <v>5580-57-4</v>
          </cell>
          <cell r="C2763" t="str">
            <v>5580-57-4</v>
          </cell>
          <cell r="D2763"/>
          <cell r="E2763"/>
          <cell r="F2763"/>
          <cell r="G2763"/>
          <cell r="H2763" t="str">
            <v>Pigment Yellow 93
C.I. Pigment Yellow 93</v>
          </cell>
          <cell r="I2763"/>
          <cell r="J2763"/>
          <cell r="K2763"/>
          <cell r="L2763"/>
          <cell r="M2763"/>
          <cell r="N2763"/>
          <cell r="O2763"/>
          <cell r="P2763"/>
          <cell r="Q2763"/>
          <cell r="R2763"/>
          <cell r="S2763"/>
          <cell r="T2763"/>
          <cell r="U2763"/>
          <cell r="V2763"/>
          <cell r="W2763"/>
          <cell r="X2763" t="str">
            <v>C43H35Cl5N8O6</v>
          </cell>
        </row>
        <row r="2764">
          <cell r="B2764" t="str">
            <v>5581-32-8</v>
          </cell>
          <cell r="C2764" t="str">
            <v>5581-32-8</v>
          </cell>
          <cell r="D2764"/>
          <cell r="E2764">
            <v>0</v>
          </cell>
          <cell r="F2764"/>
          <cell r="G2764"/>
          <cell r="H2764" t="str">
            <v>2,2-Bis(4-hydroxyphenyl)propane, bis(2,3-dihydroxypropyl) ether</v>
          </cell>
          <cell r="I2764" t="str">
            <v>Bisphenol A bis(2,3-dihydroxypropyl) ether
BADGE.2H2O</v>
          </cell>
          <cell r="J2764"/>
          <cell r="K2764"/>
          <cell r="L2764"/>
          <cell r="M2764"/>
          <cell r="N2764"/>
          <cell r="O2764"/>
          <cell r="P2764"/>
          <cell r="Q2764"/>
          <cell r="R2764"/>
          <cell r="S2764"/>
          <cell r="T2764"/>
          <cell r="U2764"/>
          <cell r="V2764"/>
          <cell r="W2764"/>
          <cell r="X2764" t="str">
            <v>C21H28O6</v>
          </cell>
        </row>
        <row r="2765">
          <cell r="B2765" t="str">
            <v>558-30-5</v>
          </cell>
          <cell r="C2765" t="str">
            <v>558-30-5</v>
          </cell>
          <cell r="D2765"/>
          <cell r="E2765"/>
          <cell r="F2765"/>
          <cell r="G2765"/>
          <cell r="H2765" t="str">
            <v>Propane, 1,2-epoxy-2-methyl-</v>
          </cell>
          <cell r="I2765"/>
          <cell r="J2765"/>
          <cell r="K2765"/>
          <cell r="L2765"/>
          <cell r="M2765"/>
          <cell r="N2765"/>
          <cell r="O2765"/>
          <cell r="P2765"/>
          <cell r="Q2765"/>
          <cell r="R2765"/>
          <cell r="S2765"/>
          <cell r="T2765"/>
          <cell r="U2765"/>
          <cell r="V2765"/>
          <cell r="W2765"/>
          <cell r="X2765" t="str">
            <v>C4H8O</v>
          </cell>
        </row>
        <row r="2766">
          <cell r="B2766" t="str">
            <v>5590-18-1</v>
          </cell>
          <cell r="C2766" t="str">
            <v>5590-18-1</v>
          </cell>
          <cell r="D2766"/>
          <cell r="E2766"/>
          <cell r="F2766"/>
          <cell r="G2766"/>
          <cell r="H2766" t="str">
            <v>C.I. Pigment Yellow 110</v>
          </cell>
          <cell r="I2766"/>
          <cell r="J2766"/>
          <cell r="K2766"/>
          <cell r="L2766"/>
          <cell r="M2766"/>
          <cell r="N2766"/>
          <cell r="O2766"/>
          <cell r="P2766"/>
          <cell r="Q2766"/>
          <cell r="R2766"/>
          <cell r="S2766"/>
          <cell r="T2766"/>
          <cell r="U2766"/>
          <cell r="V2766"/>
          <cell r="W2766"/>
          <cell r="X2766" t="str">
            <v>C22H6Cl8N4O2</v>
          </cell>
        </row>
        <row r="2767">
          <cell r="B2767" t="str">
            <v>55934-93-5</v>
          </cell>
          <cell r="C2767" t="str">
            <v>55934-93-5</v>
          </cell>
          <cell r="D2767"/>
          <cell r="E2767"/>
          <cell r="F2767"/>
          <cell r="G2767"/>
          <cell r="H2767" t="str">
            <v>Tripropyleneglycol monobutyl ether</v>
          </cell>
          <cell r="I2767"/>
          <cell r="J2767"/>
          <cell r="K2767" t="str">
            <v>Swiss ordinance</v>
          </cell>
          <cell r="L2767"/>
          <cell r="M2767"/>
          <cell r="N2767"/>
          <cell r="O2767"/>
          <cell r="P2767"/>
          <cell r="Q2767"/>
          <cell r="R2767"/>
          <cell r="S2767"/>
          <cell r="T2767"/>
          <cell r="U2767"/>
          <cell r="V2767"/>
          <cell r="W2767"/>
          <cell r="X2767" t="str">
            <v>C13H28O4</v>
          </cell>
        </row>
        <row r="2768">
          <cell r="B2768" t="str">
            <v>55956-21-3</v>
          </cell>
          <cell r="C2768" t="str">
            <v>55956-21-3</v>
          </cell>
          <cell r="D2768"/>
          <cell r="E2768"/>
          <cell r="F2768"/>
          <cell r="G2768"/>
          <cell r="H2768" t="str">
            <v>Dipropylene Glycol Methyl Ether (isomer 3)</v>
          </cell>
          <cell r="I2768" t="str">
            <v>METHYL ETHER OF DIPROPYLENE GLYCOL
DPGME isomer (3-5 %), DPM
2-(2-methoxy-1-methylethoxy) 1-propanol</v>
          </cell>
          <cell r="J2768"/>
          <cell r="K2768"/>
          <cell r="L2768"/>
          <cell r="M2768"/>
          <cell r="N2768"/>
          <cell r="O2768"/>
          <cell r="P2768"/>
          <cell r="Q2768"/>
          <cell r="R2768"/>
          <cell r="S2768"/>
          <cell r="T2768"/>
          <cell r="U2768"/>
          <cell r="V2768"/>
          <cell r="W2768"/>
          <cell r="X2768" t="str">
            <v>C7H16O3</v>
          </cell>
        </row>
        <row r="2769">
          <cell r="B2769" t="str">
            <v>55965-84-9</v>
          </cell>
          <cell r="C2769" t="str">
            <v>55965-84-9</v>
          </cell>
          <cell r="D2769"/>
          <cell r="E2769">
            <v>0</v>
          </cell>
          <cell r="F2769"/>
          <cell r="G2769"/>
          <cell r="H2769" t="str">
            <v>3(2H)-Isothiazolone, 5-chloro-2-methyl-, mixt. with 2-methyl-3(2H)-isothiazolone (3:1)
​Isothiazolin-​3(2H)-​one, 5-​chloro-​2-​methyl, mixture with ​isothiazolin-3(2H)-​one, 2-​methyl</v>
          </cell>
          <cell r="I2769" t="str">
            <v>5-​chloro-​2-​methyl-​2H-​isothiazol-​3-​one (75 %) 
 2-​methyl-​2H-​isothiazol-​3-​one (25 %)
Kathon 886, Biocide K 10ME</v>
          </cell>
          <cell r="J2769"/>
          <cell r="K2769"/>
          <cell r="L2769"/>
          <cell r="M2769"/>
          <cell r="N2769"/>
          <cell r="O2769"/>
          <cell r="P2769"/>
          <cell r="Q2769"/>
          <cell r="R2769"/>
          <cell r="S2769"/>
          <cell r="T2769"/>
          <cell r="U2769"/>
          <cell r="V2769"/>
          <cell r="W2769"/>
          <cell r="X2769" t="str">
            <v>C4H5NOS</v>
          </cell>
        </row>
        <row r="2770">
          <cell r="B2770" t="str">
            <v>56000-16-9</v>
          </cell>
          <cell r="C2770" t="str">
            <v>56000-16-9</v>
          </cell>
          <cell r="D2770"/>
          <cell r="E2770">
            <v>0</v>
          </cell>
          <cell r="F2770"/>
          <cell r="G2770"/>
          <cell r="H2770" t="str">
            <v>2-Oxetanone, 4-(8-heptadecenylidene)-3-(7-hexadecenyl)-,</v>
          </cell>
          <cell r="I2770" t="str">
            <v>Alkyl ketene dimer</v>
          </cell>
          <cell r="J2770"/>
          <cell r="K2770"/>
          <cell r="L2770"/>
          <cell r="M2770"/>
          <cell r="N2770"/>
          <cell r="O2770"/>
          <cell r="P2770"/>
          <cell r="Q2770"/>
          <cell r="R2770"/>
          <cell r="S2770"/>
          <cell r="T2770"/>
          <cell r="U2770"/>
          <cell r="V2770"/>
          <cell r="W2770"/>
          <cell r="X2770" t="str">
            <v>C36H64O2</v>
          </cell>
        </row>
        <row r="2771">
          <cell r="B2771" t="str">
            <v>56-06-4</v>
          </cell>
          <cell r="C2771" t="str">
            <v>56-06-4</v>
          </cell>
          <cell r="D2771"/>
          <cell r="E2771">
            <v>0</v>
          </cell>
          <cell r="F2771"/>
          <cell r="G2771"/>
          <cell r="H2771" t="str">
            <v>2,4-​diamino-​6-​hydroxypyrimidine</v>
          </cell>
          <cell r="I2771"/>
          <cell r="J2771"/>
          <cell r="K2771"/>
          <cell r="L2771"/>
          <cell r="M2771"/>
          <cell r="N2771"/>
          <cell r="O2771"/>
          <cell r="P2771"/>
          <cell r="Q2771"/>
          <cell r="R2771"/>
          <cell r="S2771"/>
          <cell r="T2771"/>
          <cell r="U2771"/>
          <cell r="V2771"/>
          <cell r="W2771"/>
          <cell r="X2771" t="str">
            <v>C4H6N4O</v>
          </cell>
        </row>
        <row r="2772">
          <cell r="B2772" t="str">
            <v>5613-46-7</v>
          </cell>
          <cell r="C2772" t="str">
            <v>5613-46-7</v>
          </cell>
          <cell r="D2772"/>
          <cell r="E2772">
            <v>0</v>
          </cell>
          <cell r="F2772"/>
          <cell r="G2772"/>
          <cell r="H2772" t="str">
            <v>2,2-Bis(4-hydroxy 3,5-dimethyl phenyl)propane</v>
          </cell>
          <cell r="I2772" t="str">
            <v>4,4'-Isopropylidene bis(2,6-dimethylphenol)
Tetramethyl Bisphenol A
Tetramethyl BPA</v>
          </cell>
          <cell r="J2772"/>
          <cell r="K2772"/>
          <cell r="L2772"/>
          <cell r="M2772"/>
          <cell r="N2772"/>
          <cell r="O2772"/>
          <cell r="P2772"/>
          <cell r="Q2772"/>
          <cell r="R2772"/>
          <cell r="S2772"/>
          <cell r="T2772"/>
          <cell r="U2772"/>
          <cell r="V2772"/>
          <cell r="W2772"/>
          <cell r="X2772" t="str">
            <v>C19H24O2</v>
          </cell>
        </row>
        <row r="2773">
          <cell r="B2773" t="str">
            <v>56136-14-2</v>
          </cell>
          <cell r="C2773" t="str">
            <v>56136-14-2</v>
          </cell>
          <cell r="D2773"/>
          <cell r="E2773">
            <v>0</v>
          </cell>
          <cell r="F2773"/>
          <cell r="G2773"/>
          <cell r="H2773" t="str">
            <v>1,4,4A,9A-TETRAHYDRO-9,10-ANTHRACENEDIONE</v>
          </cell>
          <cell r="I2773"/>
          <cell r="J2773"/>
          <cell r="K2773"/>
          <cell r="L2773"/>
          <cell r="M2773"/>
          <cell r="N2773"/>
          <cell r="O2773"/>
          <cell r="P2773"/>
          <cell r="Q2773"/>
          <cell r="R2773"/>
          <cell r="S2773"/>
          <cell r="T2773"/>
          <cell r="U2773"/>
          <cell r="V2773"/>
          <cell r="W2773"/>
          <cell r="X2773" t="str">
            <v>C14H12O2</v>
          </cell>
        </row>
        <row r="2774">
          <cell r="B2774" t="str">
            <v>56-18-8</v>
          </cell>
          <cell r="C2774" t="str">
            <v>56-18-8</v>
          </cell>
          <cell r="D2774"/>
          <cell r="E2774"/>
          <cell r="F2774"/>
          <cell r="G2774"/>
          <cell r="H2774" t="str">
            <v>N-(3-Aminopropyl)-1,3-diaminopropane
1,3-Propanediamine, N-(3-aminopropyl)-</v>
          </cell>
          <cell r="I2774" t="str">
            <v>IMINO-BIS-PROPYLAMINE
3,3'-Iminodi(propylamine)</v>
          </cell>
          <cell r="J2774"/>
          <cell r="K2774"/>
          <cell r="L2774"/>
          <cell r="M2774"/>
          <cell r="N2774"/>
          <cell r="O2774"/>
          <cell r="P2774"/>
          <cell r="Q2774"/>
          <cell r="R2774"/>
          <cell r="S2774"/>
          <cell r="T2774"/>
          <cell r="U2774"/>
          <cell r="V2774"/>
          <cell r="W2774"/>
          <cell r="X2774" t="str">
            <v>C6H17N3</v>
          </cell>
        </row>
        <row r="2775">
          <cell r="B2775" t="str">
            <v>56-23-5</v>
          </cell>
          <cell r="C2775" t="str">
            <v>56-23-5</v>
          </cell>
          <cell r="D2775"/>
          <cell r="E2775"/>
          <cell r="F2775"/>
          <cell r="G2775"/>
          <cell r="H2775" t="str">
            <v>CARBON TETRACHLORIDE</v>
          </cell>
          <cell r="I2775" t="str">
            <v>CARBON TETRACHLORIDE</v>
          </cell>
          <cell r="J2775"/>
          <cell r="K2775"/>
          <cell r="L2775"/>
          <cell r="M2775"/>
          <cell r="N2775"/>
          <cell r="O2775"/>
          <cell r="P2775"/>
          <cell r="Q2775"/>
          <cell r="R2775"/>
          <cell r="S2775"/>
          <cell r="T2775"/>
          <cell r="U2775"/>
          <cell r="V2775"/>
          <cell r="W2775"/>
          <cell r="X2775" t="str">
            <v>CCl4</v>
          </cell>
        </row>
        <row r="2776">
          <cell r="B2776" t="str">
            <v>56237-73-1</v>
          </cell>
          <cell r="C2776" t="str">
            <v>56237-73-1</v>
          </cell>
          <cell r="D2776"/>
          <cell r="E2776"/>
          <cell r="F2776"/>
          <cell r="G2776"/>
          <cell r="H2776" t="str">
            <v>Aluminium, (2-ethylhexanoato-O)oxo-</v>
          </cell>
          <cell r="I2776"/>
          <cell r="J2776"/>
          <cell r="K2776" t="str">
            <v>Swiss ordinance</v>
          </cell>
          <cell r="L2776"/>
          <cell r="M2776"/>
          <cell r="N2776"/>
          <cell r="O2776"/>
          <cell r="P2776"/>
          <cell r="Q2776"/>
          <cell r="R2776"/>
          <cell r="S2776"/>
          <cell r="T2776"/>
          <cell r="U2776"/>
          <cell r="V2776"/>
          <cell r="W2776"/>
          <cell r="X2776" t="str">
            <v>C8H15AlO3</v>
          </cell>
        </row>
        <row r="2777">
          <cell r="B2777" t="str">
            <v>5625-90-1</v>
          </cell>
          <cell r="C2777" t="str">
            <v>5625-90-1</v>
          </cell>
          <cell r="D2777"/>
          <cell r="E2777"/>
          <cell r="F2777"/>
          <cell r="G2777"/>
          <cell r="H2777" t="str">
            <v>Morpholine, 4,4'-methylenebis-</v>
          </cell>
          <cell r="I2777"/>
          <cell r="J2777"/>
          <cell r="K2777"/>
          <cell r="L2777"/>
          <cell r="M2777"/>
          <cell r="N2777"/>
          <cell r="O2777"/>
          <cell r="P2777"/>
          <cell r="Q2777"/>
          <cell r="R2777"/>
          <cell r="S2777"/>
          <cell r="T2777"/>
          <cell r="U2777"/>
          <cell r="V2777"/>
          <cell r="W2777"/>
          <cell r="X2777" t="str">
            <v>C9H18N2O2</v>
          </cell>
        </row>
        <row r="2778">
          <cell r="B2778" t="str">
            <v>563-45-1</v>
          </cell>
          <cell r="C2778" t="str">
            <v>563-45-1</v>
          </cell>
          <cell r="D2778"/>
          <cell r="E2778">
            <v>0</v>
          </cell>
          <cell r="F2778"/>
          <cell r="G2778"/>
          <cell r="H2778" t="str">
            <v>3-Methyl-1-butene</v>
          </cell>
          <cell r="I2778"/>
          <cell r="J2778"/>
          <cell r="K2778"/>
          <cell r="L2778"/>
          <cell r="M2778"/>
          <cell r="N2778"/>
          <cell r="O2778"/>
          <cell r="P2778"/>
          <cell r="Q2778"/>
          <cell r="R2778"/>
          <cell r="S2778"/>
          <cell r="T2778"/>
          <cell r="U2778"/>
          <cell r="V2778"/>
          <cell r="W2778"/>
          <cell r="X2778" t="str">
            <v>C5H10</v>
          </cell>
        </row>
        <row r="2779">
          <cell r="B2779" t="str">
            <v>563-46-2</v>
          </cell>
          <cell r="C2779" t="str">
            <v>563-46-2</v>
          </cell>
          <cell r="D2779"/>
          <cell r="E2779">
            <v>0</v>
          </cell>
          <cell r="F2779"/>
          <cell r="G2779"/>
          <cell r="H2779" t="str">
            <v>2-Methyl-1-butene</v>
          </cell>
          <cell r="I2779"/>
          <cell r="J2779"/>
          <cell r="K2779"/>
          <cell r="L2779"/>
          <cell r="M2779"/>
          <cell r="N2779"/>
          <cell r="O2779"/>
          <cell r="P2779"/>
          <cell r="Q2779"/>
          <cell r="R2779"/>
          <cell r="S2779"/>
          <cell r="T2779"/>
          <cell r="U2779"/>
          <cell r="V2779"/>
          <cell r="W2779"/>
          <cell r="X2779" t="str">
            <v>C5H10</v>
          </cell>
        </row>
        <row r="2780">
          <cell r="B2780" t="str">
            <v>56-35-9</v>
          </cell>
          <cell r="C2780" t="str">
            <v>56-35-9</v>
          </cell>
          <cell r="D2780"/>
          <cell r="E2780"/>
          <cell r="F2780"/>
          <cell r="G2780"/>
          <cell r="H2780" t="str">
            <v>BIS(TRI-N-BUTYLTIN) OXIDE</v>
          </cell>
          <cell r="I2780" t="str">
            <v>BIS(TRI-N-BUTYLTIN) OXIDE
TBTO</v>
          </cell>
          <cell r="J2780"/>
          <cell r="K2780"/>
          <cell r="L2780"/>
          <cell r="M2780"/>
          <cell r="N2780"/>
          <cell r="O2780"/>
          <cell r="P2780"/>
          <cell r="Q2780"/>
          <cell r="R2780"/>
          <cell r="S2780"/>
          <cell r="T2780"/>
          <cell r="U2780"/>
          <cell r="V2780"/>
          <cell r="W2780"/>
          <cell r="X2780" t="str">
            <v>C24H54OSn2</v>
          </cell>
        </row>
        <row r="2781">
          <cell r="B2781" t="str">
            <v>56-36-0</v>
          </cell>
          <cell r="C2781" t="str">
            <v>56-36-0</v>
          </cell>
          <cell r="D2781"/>
          <cell r="E2781"/>
          <cell r="F2781"/>
          <cell r="G2781"/>
          <cell r="H2781" t="str">
            <v>TRIBUTYLTIN ACETATE</v>
          </cell>
          <cell r="I2781"/>
          <cell r="J2781"/>
          <cell r="K2781"/>
          <cell r="L2781"/>
          <cell r="M2781"/>
          <cell r="N2781"/>
          <cell r="O2781"/>
          <cell r="P2781"/>
          <cell r="Q2781"/>
          <cell r="R2781"/>
          <cell r="S2781"/>
          <cell r="T2781"/>
          <cell r="U2781"/>
          <cell r="V2781"/>
          <cell r="W2781"/>
          <cell r="X2781" t="str">
            <v>C14H30O2Sn</v>
          </cell>
        </row>
        <row r="2782">
          <cell r="B2782" t="str">
            <v>56361-55-8</v>
          </cell>
          <cell r="C2782" t="str">
            <v>56361-55-8</v>
          </cell>
          <cell r="D2782"/>
          <cell r="E2782">
            <v>0</v>
          </cell>
          <cell r="F2782"/>
          <cell r="G2782"/>
          <cell r="H2782" t="str">
            <v>Acrylic acid, (1-methylethylidene)bis(4,1-phenyleneoxy-2,1-ethanediyloxy-2,1-ethanediyl) ester</v>
          </cell>
          <cell r="I2782"/>
          <cell r="J2782"/>
          <cell r="K2782"/>
          <cell r="L2782"/>
          <cell r="M2782"/>
          <cell r="N2782"/>
          <cell r="O2782"/>
          <cell r="P2782"/>
          <cell r="Q2782"/>
          <cell r="R2782"/>
          <cell r="S2782"/>
          <cell r="T2782"/>
          <cell r="U2782"/>
          <cell r="V2782"/>
          <cell r="W2782"/>
          <cell r="X2782" t="str">
            <v>C29H36O8</v>
          </cell>
        </row>
        <row r="2783">
          <cell r="B2783" t="str">
            <v>56396-10-2</v>
          </cell>
          <cell r="C2783" t="str">
            <v>56396-10-2</v>
          </cell>
          <cell r="D2783"/>
          <cell r="E2783"/>
          <cell r="F2783"/>
          <cell r="G2783"/>
          <cell r="H2783" t="str">
            <v>Pigment Red 213</v>
          </cell>
          <cell r="I2783"/>
          <cell r="J2783"/>
          <cell r="K2783"/>
          <cell r="L2783"/>
          <cell r="M2783"/>
          <cell r="N2783"/>
          <cell r="O2783"/>
          <cell r="P2783"/>
          <cell r="Q2783"/>
          <cell r="R2783"/>
          <cell r="S2783"/>
          <cell r="T2783"/>
          <cell r="U2783"/>
          <cell r="V2783"/>
          <cell r="W2783"/>
          <cell r="X2783" t="str">
            <v>C25H20N4O4</v>
          </cell>
        </row>
        <row r="2784">
          <cell r="B2784" t="str">
            <v>56403-09-9</v>
          </cell>
          <cell r="C2784" t="str">
            <v>56403-09-9</v>
          </cell>
          <cell r="D2784"/>
          <cell r="E2784"/>
          <cell r="F2784"/>
          <cell r="G2784"/>
          <cell r="H2784" t="str">
            <v>Caprolactam dimer</v>
          </cell>
          <cell r="I2784" t="str">
            <v>1,8-Diazacyclotetradecane-2,9-dione
5776-79-4 = deleted CAS</v>
          </cell>
          <cell r="J2784"/>
          <cell r="K2784"/>
          <cell r="L2784"/>
          <cell r="M2784"/>
          <cell r="N2784"/>
          <cell r="O2784"/>
          <cell r="P2784"/>
          <cell r="Q2784"/>
          <cell r="R2784"/>
          <cell r="S2784"/>
          <cell r="T2784"/>
          <cell r="U2784"/>
          <cell r="V2784"/>
          <cell r="W2784"/>
          <cell r="X2784" t="str">
            <v>C12H22N2O2</v>
          </cell>
        </row>
        <row r="2785">
          <cell r="B2785" t="str">
            <v>56-40-6</v>
          </cell>
          <cell r="C2785" t="str">
            <v>56-40-6</v>
          </cell>
          <cell r="D2785"/>
          <cell r="E2785"/>
          <cell r="F2785"/>
          <cell r="G2785"/>
          <cell r="H2785" t="str">
            <v>Glycine</v>
          </cell>
          <cell r="I2785"/>
          <cell r="J2785"/>
          <cell r="K2785"/>
          <cell r="L2785"/>
          <cell r="M2785"/>
          <cell r="N2785"/>
          <cell r="O2785"/>
          <cell r="P2785"/>
          <cell r="Q2785"/>
          <cell r="R2785"/>
          <cell r="S2785"/>
          <cell r="T2785"/>
          <cell r="U2785"/>
          <cell r="V2785"/>
          <cell r="W2785"/>
          <cell r="X2785" t="str">
            <v>C2H5NO2</v>
          </cell>
        </row>
        <row r="2786">
          <cell r="B2786" t="str">
            <v>56414-56-3</v>
          </cell>
          <cell r="C2786" t="str">
            <v>56414-56-3</v>
          </cell>
          <cell r="D2786"/>
          <cell r="E2786">
            <v>0</v>
          </cell>
          <cell r="F2786"/>
          <cell r="G2786"/>
          <cell r="H2786" t="str">
            <v>1,2-Propyleneglycol diricinoleate</v>
          </cell>
          <cell r="I2786"/>
          <cell r="J2786"/>
          <cell r="K2786"/>
          <cell r="L2786"/>
          <cell r="M2786"/>
          <cell r="N2786"/>
          <cell r="O2786"/>
          <cell r="P2786"/>
          <cell r="Q2786"/>
          <cell r="R2786"/>
          <cell r="S2786"/>
          <cell r="T2786"/>
          <cell r="U2786"/>
          <cell r="V2786"/>
          <cell r="W2786"/>
          <cell r="X2786" t="str">
            <v>C39H72O6</v>
          </cell>
        </row>
        <row r="2787">
          <cell r="B2787" t="str">
            <v>56539-66-3</v>
          </cell>
          <cell r="C2787" t="str">
            <v>56539-66-3</v>
          </cell>
          <cell r="D2787"/>
          <cell r="E2787">
            <v>0</v>
          </cell>
          <cell r="F2787"/>
          <cell r="G2787"/>
          <cell r="H2787" t="str">
            <v>1-Butanol, 3-methoxy-3-methyl-</v>
          </cell>
          <cell r="I2787"/>
          <cell r="J2787"/>
          <cell r="K2787" t="str">
            <v>Swiss ordinance</v>
          </cell>
          <cell r="L2787"/>
          <cell r="M2787"/>
          <cell r="N2787"/>
          <cell r="O2787"/>
          <cell r="P2787"/>
          <cell r="Q2787"/>
          <cell r="R2787"/>
          <cell r="S2787"/>
          <cell r="T2787"/>
          <cell r="U2787"/>
          <cell r="V2787"/>
          <cell r="W2787"/>
          <cell r="X2787" t="str">
            <v>C6H14O2</v>
          </cell>
        </row>
        <row r="2788">
          <cell r="B2788" t="str">
            <v>56602-77-8</v>
          </cell>
          <cell r="C2788" t="str">
            <v>56602-77-8</v>
          </cell>
          <cell r="D2788"/>
          <cell r="E2788"/>
          <cell r="F2788"/>
          <cell r="G2788"/>
          <cell r="H2788" t="str">
            <v xml:space="preserve">Bicyclo[2.2.1]heptanedimethanamine </v>
          </cell>
          <cell r="I2788"/>
          <cell r="J2788"/>
          <cell r="K2788" t="str">
            <v>Swiss ordinance</v>
          </cell>
          <cell r="L2788"/>
          <cell r="M2788"/>
          <cell r="N2788"/>
          <cell r="O2788"/>
          <cell r="P2788"/>
          <cell r="Q2788"/>
          <cell r="R2788"/>
          <cell r="S2788"/>
          <cell r="T2788"/>
          <cell r="U2788"/>
          <cell r="V2788"/>
          <cell r="W2788"/>
          <cell r="X2788" t="str">
            <v>C9H18N2</v>
          </cell>
        </row>
        <row r="2789">
          <cell r="B2789" t="str">
            <v>56677-60-2</v>
          </cell>
          <cell r="C2789" t="str">
            <v>56677-60-2</v>
          </cell>
          <cell r="D2789"/>
          <cell r="E2789"/>
          <cell r="F2789"/>
          <cell r="G2789"/>
          <cell r="H2789" t="str">
            <v>Carbonochloridic acid, tetradecyl ester</v>
          </cell>
          <cell r="I2789"/>
          <cell r="J2789"/>
          <cell r="K2789" t="str">
            <v>Swiss ordinance</v>
          </cell>
          <cell r="L2789"/>
          <cell r="M2789"/>
          <cell r="N2789"/>
          <cell r="O2789"/>
          <cell r="P2789"/>
          <cell r="Q2789"/>
          <cell r="R2789"/>
          <cell r="S2789"/>
          <cell r="T2789"/>
          <cell r="U2789"/>
          <cell r="V2789"/>
          <cell r="W2789"/>
          <cell r="X2789" t="str">
            <v>C15H29ClO2</v>
          </cell>
        </row>
        <row r="2790">
          <cell r="B2790" t="str">
            <v>5675-51-4</v>
          </cell>
          <cell r="C2790" t="str">
            <v>5675-51-4</v>
          </cell>
          <cell r="D2790"/>
          <cell r="E2790">
            <v>0</v>
          </cell>
          <cell r="F2790"/>
          <cell r="G2790"/>
          <cell r="H2790" t="str">
            <v>1,12-Dodecanediol</v>
          </cell>
          <cell r="I2790"/>
          <cell r="J2790"/>
          <cell r="K2790" t="str">
            <v>Swiss ordinance</v>
          </cell>
          <cell r="L2790"/>
          <cell r="M2790"/>
          <cell r="N2790"/>
          <cell r="O2790"/>
          <cell r="P2790"/>
          <cell r="Q2790"/>
          <cell r="R2790"/>
          <cell r="S2790"/>
          <cell r="T2790"/>
          <cell r="U2790"/>
          <cell r="V2790"/>
          <cell r="W2790"/>
          <cell r="X2790" t="str">
            <v>C12H26O2</v>
          </cell>
        </row>
        <row r="2791">
          <cell r="B2791" t="str">
            <v>56763-59-8</v>
          </cell>
          <cell r="C2791" t="str">
            <v>56763-59-8</v>
          </cell>
          <cell r="D2791"/>
          <cell r="E2791">
            <v>0</v>
          </cell>
          <cell r="F2791"/>
          <cell r="G2791"/>
          <cell r="H2791" t="str">
            <v>1E-propene, 3,3-dimethyl 1,3-diphenyl</v>
          </cell>
          <cell r="I2791" t="str">
            <v>trans-3,3-Dimethyl-1,3-diphenylpropene
Benzene, 1,​1'-​[(1E)​-​3,​3-​dimethyl-​1-​propene-​1,​3-​diyl]​bis-</v>
          </cell>
          <cell r="J2791"/>
          <cell r="K2791"/>
          <cell r="L2791"/>
          <cell r="M2791"/>
          <cell r="N2791"/>
          <cell r="O2791"/>
          <cell r="P2791"/>
          <cell r="Q2791"/>
          <cell r="R2791"/>
          <cell r="S2791"/>
          <cell r="T2791"/>
          <cell r="U2791"/>
          <cell r="V2791"/>
          <cell r="W2791"/>
          <cell r="X2791" t="str">
            <v>C17H18</v>
          </cell>
        </row>
        <row r="2792">
          <cell r="B2792" t="str">
            <v>56-81-5</v>
          </cell>
          <cell r="C2792" t="str">
            <v>56-81-5</v>
          </cell>
          <cell r="D2792"/>
          <cell r="E2792"/>
          <cell r="F2792"/>
          <cell r="G2792"/>
          <cell r="H2792" t="str">
            <v>Glycerol</v>
          </cell>
          <cell r="I2792" t="str">
            <v>GLYCERIN
1,2,3-Propanetriol</v>
          </cell>
          <cell r="J2792"/>
          <cell r="K2792"/>
          <cell r="L2792"/>
          <cell r="M2792"/>
          <cell r="N2792"/>
          <cell r="O2792"/>
          <cell r="P2792"/>
          <cell r="Q2792"/>
          <cell r="R2792"/>
          <cell r="S2792"/>
          <cell r="T2792"/>
          <cell r="U2792"/>
          <cell r="V2792"/>
          <cell r="W2792"/>
          <cell r="X2792" t="str">
            <v>C3H8O3</v>
          </cell>
        </row>
        <row r="2793">
          <cell r="B2793" t="str">
            <v>56-84-8</v>
          </cell>
          <cell r="C2793" t="str">
            <v>56-84-8</v>
          </cell>
          <cell r="D2793"/>
          <cell r="E2793"/>
          <cell r="F2793"/>
          <cell r="G2793"/>
          <cell r="H2793" t="str">
            <v>Aspartic acid, L-
2-aminobutanedioic acid</v>
          </cell>
          <cell r="I2793" t="str">
            <v>L-Aspartic acid
Aminosuccinic acid
Asparagic acid
Asparaginic acid</v>
          </cell>
          <cell r="J2793"/>
          <cell r="K2793"/>
          <cell r="L2793"/>
          <cell r="M2793"/>
          <cell r="N2793"/>
          <cell r="O2793"/>
          <cell r="P2793"/>
          <cell r="Q2793"/>
          <cell r="R2793"/>
          <cell r="S2793"/>
          <cell r="T2793"/>
          <cell r="U2793"/>
          <cell r="V2793"/>
          <cell r="W2793"/>
          <cell r="X2793" t="str">
            <v>C4H7NO4</v>
          </cell>
        </row>
        <row r="2794">
          <cell r="B2794" t="str">
            <v>56-93-9</v>
          </cell>
          <cell r="C2794" t="str">
            <v>56-93-9</v>
          </cell>
          <cell r="D2794"/>
          <cell r="E2794"/>
          <cell r="F2794"/>
          <cell r="G2794"/>
          <cell r="H2794" t="str">
            <v>Benzyltrimethylammonium chloride</v>
          </cell>
          <cell r="I2794"/>
          <cell r="J2794"/>
          <cell r="K2794"/>
          <cell r="L2794"/>
          <cell r="M2794"/>
          <cell r="N2794"/>
          <cell r="O2794"/>
          <cell r="P2794"/>
          <cell r="Q2794"/>
          <cell r="R2794"/>
          <cell r="S2794"/>
          <cell r="T2794"/>
          <cell r="U2794"/>
          <cell r="V2794"/>
          <cell r="W2794"/>
          <cell r="X2794" t="str">
            <v>C10H16ClN</v>
          </cell>
        </row>
        <row r="2795">
          <cell r="B2795" t="str">
            <v>57043-35-3</v>
          </cell>
          <cell r="C2795" t="str">
            <v>57043-35-3</v>
          </cell>
          <cell r="D2795"/>
          <cell r="E2795">
            <v>0</v>
          </cell>
          <cell r="F2795"/>
          <cell r="G2795"/>
          <cell r="H2795" t="str">
            <v>1,2-Cyclohexanedicarboxylic acid, mono[2-[(1-oxo-2-propenyl)oxy]ethyl]ester</v>
          </cell>
          <cell r="I2795" t="str">
            <v>1,2-Cyclohexanedicarboxylic anhydride ester with 2-hydroxyethyl acrylate
Monoacryloyloxyethyl hexahydrophthalate
MAHP</v>
          </cell>
          <cell r="J2795"/>
          <cell r="K2795"/>
          <cell r="L2795"/>
          <cell r="M2795"/>
          <cell r="N2795"/>
          <cell r="O2795"/>
          <cell r="P2795"/>
          <cell r="Q2795"/>
          <cell r="R2795"/>
          <cell r="S2795"/>
          <cell r="T2795"/>
          <cell r="U2795"/>
          <cell r="V2795"/>
          <cell r="W2795"/>
          <cell r="X2795" t="str">
            <v>C13H18O6</v>
          </cell>
        </row>
        <row r="2796">
          <cell r="B2796" t="str">
            <v>57-09-0</v>
          </cell>
          <cell r="C2796" t="str">
            <v>57-09-0</v>
          </cell>
          <cell r="D2796"/>
          <cell r="E2796"/>
          <cell r="F2796"/>
          <cell r="G2796"/>
          <cell r="H2796" t="str">
            <v>Hexadecyltrimethylammonium bromide</v>
          </cell>
          <cell r="I2796"/>
          <cell r="J2796"/>
          <cell r="K2796"/>
          <cell r="L2796"/>
          <cell r="M2796"/>
          <cell r="N2796"/>
          <cell r="O2796"/>
          <cell r="P2796"/>
          <cell r="Q2796"/>
          <cell r="R2796"/>
          <cell r="S2796"/>
          <cell r="T2796"/>
          <cell r="U2796"/>
          <cell r="V2796"/>
          <cell r="W2796"/>
          <cell r="X2796" t="str">
            <v>C19H42BrN</v>
          </cell>
        </row>
        <row r="2797">
          <cell r="B2797" t="str">
            <v>57116-45-7</v>
          </cell>
          <cell r="C2797" t="str">
            <v>57116-45-7</v>
          </cell>
          <cell r="D2797"/>
          <cell r="E2797">
            <v>0</v>
          </cell>
          <cell r="F2797"/>
          <cell r="G2797"/>
          <cell r="H2797" t="str">
            <v>1-Aziridinepropanoic acid *2-[[3-(1-aziridinyl)-1-oxopropoxy]methyl]-2-(hydroxymethyl)-1,3-propanediyl ester</v>
          </cell>
          <cell r="I2797"/>
          <cell r="J2797"/>
          <cell r="K2797"/>
          <cell r="L2797"/>
          <cell r="M2797"/>
          <cell r="N2797"/>
          <cell r="O2797"/>
          <cell r="P2797"/>
          <cell r="Q2797"/>
          <cell r="R2797"/>
          <cell r="S2797"/>
          <cell r="T2797"/>
          <cell r="U2797"/>
          <cell r="V2797"/>
          <cell r="W2797"/>
          <cell r="X2797" t="str">
            <v>C20H33N3O7</v>
          </cell>
        </row>
        <row r="2798">
          <cell r="B2798" t="str">
            <v>57-13-6</v>
          </cell>
          <cell r="C2798" t="str">
            <v>57-13-6</v>
          </cell>
          <cell r="D2798"/>
          <cell r="E2798"/>
          <cell r="F2798"/>
          <cell r="G2798"/>
          <cell r="H2798" t="str">
            <v>Urea</v>
          </cell>
          <cell r="I2798" t="str">
            <v>Carbonyl diamide
Carbamide</v>
          </cell>
          <cell r="J2798"/>
          <cell r="K2798"/>
          <cell r="L2798"/>
          <cell r="M2798"/>
          <cell r="N2798"/>
          <cell r="O2798"/>
          <cell r="P2798"/>
          <cell r="Q2798"/>
          <cell r="R2798"/>
          <cell r="S2798"/>
          <cell r="T2798"/>
          <cell r="U2798"/>
          <cell r="V2798"/>
          <cell r="W2798"/>
          <cell r="X2798" t="str">
            <v>CH4N2O</v>
          </cell>
        </row>
        <row r="2799">
          <cell r="B2799" t="str">
            <v>57-14-7</v>
          </cell>
          <cell r="C2799" t="str">
            <v>57-14-7</v>
          </cell>
          <cell r="D2799"/>
          <cell r="E2799"/>
          <cell r="F2799"/>
          <cell r="G2799"/>
          <cell r="H2799" t="str">
            <v>Hydrazine, 1,1-dimethyl</v>
          </cell>
          <cell r="I2799"/>
          <cell r="J2799"/>
          <cell r="K2799"/>
          <cell r="L2799"/>
          <cell r="M2799"/>
          <cell r="N2799"/>
          <cell r="O2799"/>
          <cell r="P2799"/>
          <cell r="Q2799"/>
          <cell r="R2799"/>
          <cell r="S2799"/>
          <cell r="T2799"/>
          <cell r="U2799"/>
          <cell r="V2799"/>
          <cell r="W2799"/>
          <cell r="X2799" t="str">
            <v>C2H8N2</v>
          </cell>
        </row>
        <row r="2800">
          <cell r="B2800" t="str">
            <v>57453-97-1</v>
          </cell>
          <cell r="C2800" t="str">
            <v>57453-97-1</v>
          </cell>
          <cell r="D2800"/>
          <cell r="E2800"/>
          <cell r="F2800"/>
          <cell r="G2800"/>
          <cell r="H2800" t="str">
            <v>MAGNESIUM NEODECANOATE</v>
          </cell>
          <cell r="I2800"/>
          <cell r="J2800"/>
          <cell r="K2800"/>
          <cell r="L2800"/>
          <cell r="M2800"/>
          <cell r="N2800"/>
          <cell r="O2800"/>
          <cell r="P2800"/>
          <cell r="Q2800"/>
          <cell r="R2800"/>
          <cell r="S2800"/>
          <cell r="T2800"/>
          <cell r="U2800"/>
          <cell r="V2800"/>
          <cell r="W2800"/>
          <cell r="X2800" t="str">
            <v>C20H38MgO4</v>
          </cell>
        </row>
        <row r="2801">
          <cell r="B2801" t="str">
            <v>57469-07-5</v>
          </cell>
          <cell r="C2801" t="str">
            <v>57469-07-5</v>
          </cell>
          <cell r="D2801"/>
          <cell r="E2801">
            <v>0</v>
          </cell>
          <cell r="F2801"/>
          <cell r="G2801"/>
          <cell r="H2801" t="str">
            <v>2-Hydroxyphenyl 4-hydroxyphenyl methane bis(2,3-epoxypropyl) ether</v>
          </cell>
          <cell r="I2801" t="str">
            <v>Bisphenol F diglycidyl ether 
BFDGE-2,4'</v>
          </cell>
          <cell r="J2801"/>
          <cell r="K2801"/>
          <cell r="L2801"/>
          <cell r="M2801"/>
          <cell r="N2801"/>
          <cell r="O2801"/>
          <cell r="P2801"/>
          <cell r="Q2801"/>
          <cell r="R2801"/>
          <cell r="S2801"/>
          <cell r="T2801"/>
          <cell r="U2801"/>
          <cell r="V2801"/>
          <cell r="W2801"/>
          <cell r="X2801" t="str">
            <v>C19H20O4</v>
          </cell>
        </row>
        <row r="2802">
          <cell r="B2802" t="str">
            <v>57-48-7</v>
          </cell>
          <cell r="C2802" t="str">
            <v>57-48-7</v>
          </cell>
          <cell r="D2802"/>
          <cell r="E2802"/>
          <cell r="F2802"/>
          <cell r="G2802"/>
          <cell r="H2802" t="str">
            <v>Fructose, D-</v>
          </cell>
          <cell r="I2802"/>
          <cell r="J2802"/>
          <cell r="K2802" t="str">
            <v>Swiss ordinance</v>
          </cell>
          <cell r="L2802"/>
          <cell r="M2802"/>
          <cell r="N2802"/>
          <cell r="O2802"/>
          <cell r="P2802"/>
          <cell r="Q2802"/>
          <cell r="R2802"/>
          <cell r="S2802"/>
          <cell r="T2802"/>
          <cell r="U2802"/>
          <cell r="V2802"/>
          <cell r="W2802"/>
          <cell r="X2802" t="str">
            <v>C6H12O6</v>
          </cell>
        </row>
        <row r="2803">
          <cell r="B2803" t="str">
            <v>574-93-6</v>
          </cell>
          <cell r="C2803" t="str">
            <v>574-93-6</v>
          </cell>
          <cell r="D2803"/>
          <cell r="E2803"/>
          <cell r="F2803"/>
          <cell r="G2803"/>
          <cell r="H2803" t="str">
            <v>Pigment Blue 16
C.I. Pigment Blue 16</v>
          </cell>
          <cell r="I2803"/>
          <cell r="J2803"/>
          <cell r="K2803"/>
          <cell r="L2803"/>
          <cell r="M2803"/>
          <cell r="N2803"/>
          <cell r="O2803"/>
          <cell r="P2803"/>
          <cell r="Q2803"/>
          <cell r="R2803"/>
          <cell r="S2803"/>
          <cell r="T2803"/>
          <cell r="U2803"/>
          <cell r="V2803"/>
          <cell r="W2803"/>
          <cell r="X2803" t="str">
            <v>C32H18N8</v>
          </cell>
        </row>
        <row r="2804">
          <cell r="B2804" t="str">
            <v>57-50-1</v>
          </cell>
          <cell r="C2804" t="str">
            <v>57-50-1</v>
          </cell>
          <cell r="D2804"/>
          <cell r="E2804"/>
          <cell r="F2804"/>
          <cell r="G2804"/>
          <cell r="H2804" t="str">
            <v>Sucrose</v>
          </cell>
          <cell r="I2804" t="str">
            <v>Saccharose</v>
          </cell>
          <cell r="J2804"/>
          <cell r="K2804"/>
          <cell r="L2804"/>
          <cell r="M2804"/>
          <cell r="N2804"/>
          <cell r="O2804"/>
          <cell r="P2804"/>
          <cell r="Q2804"/>
          <cell r="R2804"/>
          <cell r="S2804"/>
          <cell r="T2804"/>
          <cell r="U2804"/>
          <cell r="V2804"/>
          <cell r="W2804"/>
          <cell r="X2804" t="str">
            <v>C12H22O11</v>
          </cell>
        </row>
        <row r="2805">
          <cell r="B2805" t="str">
            <v>575-41-7</v>
          </cell>
          <cell r="C2805" t="e">
            <v>#N/A</v>
          </cell>
          <cell r="D2805"/>
          <cell r="E2805"/>
          <cell r="F2805"/>
          <cell r="G2805"/>
          <cell r="H2805" t="str">
            <v>Naphthalene,1,3-dimethyl-</v>
          </cell>
          <cell r="I2805"/>
          <cell r="J2805"/>
          <cell r="K2805"/>
          <cell r="L2805"/>
          <cell r="M2805"/>
          <cell r="N2805"/>
          <cell r="O2805"/>
          <cell r="P2805" t="str">
            <v>o</v>
          </cell>
          <cell r="Q2805"/>
          <cell r="R2805"/>
          <cell r="S2805"/>
          <cell r="T2805"/>
          <cell r="U2805">
            <v>735</v>
          </cell>
          <cell r="V2805"/>
          <cell r="W2805"/>
          <cell r="X2805" t="str">
            <v>C12H12</v>
          </cell>
        </row>
        <row r="2806">
          <cell r="B2806" t="str">
            <v>57-55-6</v>
          </cell>
          <cell r="C2806" t="str">
            <v>57-55-6</v>
          </cell>
          <cell r="D2806"/>
          <cell r="E2806">
            <v>0</v>
          </cell>
          <cell r="F2806"/>
          <cell r="G2806"/>
          <cell r="H2806" t="str">
            <v>1,2-Propanediol</v>
          </cell>
          <cell r="I2806" t="str">
            <v>Propylene glycol
1,2-Propyleneglycol
PG</v>
          </cell>
          <cell r="J2806"/>
          <cell r="K2806"/>
          <cell r="L2806"/>
          <cell r="M2806"/>
          <cell r="N2806"/>
          <cell r="O2806"/>
          <cell r="P2806"/>
          <cell r="Q2806"/>
          <cell r="R2806"/>
          <cell r="S2806"/>
          <cell r="T2806"/>
          <cell r="U2806"/>
          <cell r="V2806"/>
          <cell r="W2806"/>
          <cell r="X2806" t="str">
            <v>C3H8O2</v>
          </cell>
        </row>
        <row r="2807">
          <cell r="B2807" t="str">
            <v>57569-40-1</v>
          </cell>
          <cell r="C2807" t="str">
            <v>57569-40-1</v>
          </cell>
          <cell r="D2807"/>
          <cell r="E2807"/>
          <cell r="F2807"/>
          <cell r="G2807"/>
          <cell r="H2807" t="str">
            <v>Terephthalic acid, diester with 2,2'-methylenebis(4-methyl-6-tert-butylphenol)</v>
          </cell>
          <cell r="I2807" t="str">
            <v xml:space="preserve">1,4-BENZENEDICARBOXYLIC ACID, BIS(2-(1,1-DIMETHYLETHYL)-6-((3-(1,1-DIMETHYLETHYL)-2-HYDROXY-5-METHYLPHENYL)METHYL)-4-METHYLPHENYL)ESTER
Terephthalic acid, diester with 2,2'-methylenebis(4-methyl-6-tert-butylphenol)
Bis(2-tert-butyl-4-methyl-6-(3-tert-butyl-5-methyl-2-hydroxybenzyl) phenyl)terephthalate
</v>
          </cell>
          <cell r="J2807"/>
          <cell r="K2807"/>
          <cell r="L2807"/>
          <cell r="M2807"/>
          <cell r="N2807"/>
          <cell r="O2807"/>
          <cell r="P2807"/>
          <cell r="Q2807"/>
          <cell r="R2807"/>
          <cell r="S2807"/>
          <cell r="T2807"/>
          <cell r="U2807"/>
          <cell r="V2807"/>
          <cell r="W2807"/>
          <cell r="X2807" t="str">
            <v>C54H66O6</v>
          </cell>
        </row>
        <row r="2808">
          <cell r="B2808" t="str">
            <v>57-57-8</v>
          </cell>
          <cell r="C2808" t="str">
            <v>57-57-8</v>
          </cell>
          <cell r="D2808"/>
          <cell r="E2808"/>
          <cell r="F2808"/>
          <cell r="G2808"/>
          <cell r="H2808" t="str">
            <v>PROPIOLACTONE</v>
          </cell>
          <cell r="I2808"/>
          <cell r="J2808"/>
          <cell r="K2808"/>
          <cell r="L2808"/>
          <cell r="M2808"/>
          <cell r="N2808"/>
          <cell r="O2808"/>
          <cell r="P2808"/>
          <cell r="Q2808"/>
          <cell r="R2808"/>
          <cell r="S2808"/>
          <cell r="T2808"/>
          <cell r="U2808"/>
          <cell r="V2808"/>
          <cell r="W2808"/>
          <cell r="X2808" t="str">
            <v>C3H4O2</v>
          </cell>
        </row>
        <row r="2809">
          <cell r="B2809" t="str">
            <v>57583-34-3</v>
          </cell>
          <cell r="C2809" t="str">
            <v>57583-34-3</v>
          </cell>
          <cell r="D2809"/>
          <cell r="E2809"/>
          <cell r="F2809"/>
          <cell r="G2809"/>
          <cell r="H2809" t="str">
            <v>Monomethyltin tris(ethylhexyl mercaptoacetate)</v>
          </cell>
          <cell r="I2809" t="str">
            <v>MONOMETHYLTIN TRIS(2-ETHYLHEXYL MERCAPTOACETATE)
see 67520</v>
          </cell>
          <cell r="J2809"/>
          <cell r="K2809"/>
          <cell r="L2809"/>
          <cell r="M2809"/>
          <cell r="N2809"/>
          <cell r="O2809"/>
          <cell r="P2809"/>
          <cell r="Q2809"/>
          <cell r="R2809"/>
          <cell r="S2809"/>
          <cell r="T2809"/>
          <cell r="U2809"/>
          <cell r="V2809"/>
          <cell r="W2809"/>
          <cell r="X2809" t="str">
            <v>C31H60O6S3Sn</v>
          </cell>
        </row>
        <row r="2810">
          <cell r="B2810" t="str">
            <v>57583-35-4</v>
          </cell>
          <cell r="C2810" t="str">
            <v>57583-35-4</v>
          </cell>
          <cell r="D2810"/>
          <cell r="E2810"/>
          <cell r="F2810"/>
          <cell r="G2810"/>
          <cell r="H2810" t="str">
            <v>Dimethyltin bis(ethylhexyl mercaptoacetate)</v>
          </cell>
          <cell r="I2810" t="str">
            <v>DIMETHYLTIN BIS(2-ETHYLHEXYL MERCAPTOACETATE)
see 49600</v>
          </cell>
          <cell r="J2810"/>
          <cell r="K2810"/>
          <cell r="L2810"/>
          <cell r="M2810"/>
          <cell r="N2810"/>
          <cell r="O2810"/>
          <cell r="P2810"/>
          <cell r="Q2810"/>
          <cell r="R2810"/>
          <cell r="S2810"/>
          <cell r="T2810"/>
          <cell r="U2810"/>
          <cell r="V2810"/>
          <cell r="W2810"/>
          <cell r="X2810" t="str">
            <v>C22H44O4S2Sn</v>
          </cell>
        </row>
        <row r="2811">
          <cell r="B2811" t="str">
            <v>57583-54-7</v>
          </cell>
          <cell r="C2811" t="str">
            <v>57583-54-7</v>
          </cell>
          <cell r="D2811"/>
          <cell r="E2811"/>
          <cell r="F2811"/>
          <cell r="G2811"/>
          <cell r="H2811" t="str">
            <v>Phosphoric acid, 1,3-phenylene tetraphenyl ester</v>
          </cell>
          <cell r="I2811"/>
          <cell r="J2811"/>
          <cell r="K2811"/>
          <cell r="L2811"/>
          <cell r="M2811"/>
          <cell r="N2811"/>
          <cell r="O2811"/>
          <cell r="P2811"/>
          <cell r="Q2811"/>
          <cell r="R2811"/>
          <cell r="S2811"/>
          <cell r="T2811"/>
          <cell r="U2811"/>
          <cell r="V2811"/>
          <cell r="W2811"/>
          <cell r="X2811" t="str">
            <v>C30H24O8P2</v>
          </cell>
        </row>
        <row r="2812">
          <cell r="B2812" t="str">
            <v>57609-64-0</v>
          </cell>
          <cell r="C2812" t="str">
            <v>57609-64-0</v>
          </cell>
          <cell r="D2812"/>
          <cell r="E2812">
            <v>0</v>
          </cell>
          <cell r="F2812"/>
          <cell r="G2812"/>
          <cell r="H2812" t="str">
            <v>1,3-PROPANEDIYL BIS(4-AMINOBENZOATE)</v>
          </cell>
          <cell r="I2812"/>
          <cell r="J2812"/>
          <cell r="K2812"/>
          <cell r="L2812"/>
          <cell r="M2812"/>
          <cell r="N2812"/>
          <cell r="O2812"/>
          <cell r="P2812"/>
          <cell r="Q2812"/>
          <cell r="R2812"/>
          <cell r="S2812"/>
          <cell r="T2812"/>
          <cell r="U2812"/>
          <cell r="V2812"/>
          <cell r="W2812"/>
          <cell r="X2812" t="str">
            <v>C17H18N2O4</v>
          </cell>
        </row>
        <row r="2813">
          <cell r="B2813" t="str">
            <v>576-26-1</v>
          </cell>
          <cell r="C2813" t="str">
            <v>576-26-1</v>
          </cell>
          <cell r="D2813"/>
          <cell r="E2813">
            <v>0</v>
          </cell>
          <cell r="F2813"/>
          <cell r="G2813"/>
          <cell r="H2813" t="str">
            <v>2,6-Dimethylphenol</v>
          </cell>
          <cell r="I2813"/>
          <cell r="J2813"/>
          <cell r="K2813"/>
          <cell r="L2813"/>
          <cell r="M2813"/>
          <cell r="N2813"/>
          <cell r="O2813"/>
          <cell r="P2813"/>
          <cell r="Q2813"/>
          <cell r="R2813"/>
          <cell r="S2813"/>
          <cell r="T2813"/>
          <cell r="U2813"/>
          <cell r="V2813"/>
          <cell r="W2813"/>
          <cell r="X2813" t="str">
            <v>C8H10O</v>
          </cell>
        </row>
        <row r="2814">
          <cell r="B2814" t="str">
            <v>5766-67-6</v>
          </cell>
          <cell r="C2814" t="str">
            <v>5766-67-6</v>
          </cell>
          <cell r="D2814"/>
          <cell r="E2814">
            <v>0</v>
          </cell>
          <cell r="F2814"/>
          <cell r="G2814"/>
          <cell r="H2814" t="str">
            <v>Acetonitrile, (ethylenedinitrilo)tetra-</v>
          </cell>
          <cell r="I2814"/>
          <cell r="J2814"/>
          <cell r="K2814" t="str">
            <v>Swiss ordinance</v>
          </cell>
          <cell r="L2814"/>
          <cell r="M2814"/>
          <cell r="N2814"/>
          <cell r="O2814"/>
          <cell r="P2814"/>
          <cell r="Q2814"/>
          <cell r="R2814"/>
          <cell r="S2814"/>
          <cell r="T2814"/>
          <cell r="U2814"/>
          <cell r="V2814"/>
          <cell r="W2814"/>
          <cell r="X2814" t="str">
            <v>C10H12N6</v>
          </cell>
        </row>
        <row r="2815">
          <cell r="B2815" t="str">
            <v>57675-44-2</v>
          </cell>
          <cell r="C2815" t="str">
            <v>57675-44-2</v>
          </cell>
          <cell r="D2815"/>
          <cell r="E2815">
            <v>0</v>
          </cell>
          <cell r="F2815"/>
          <cell r="G2815"/>
          <cell r="H2815" t="str">
            <v>9-Octadecenoic acid, 2-ethyl-2-[[(1-oxo-9-octadecenyl)oxy]methyl]-1,3-propanediyl ester (Z,Z,Z)-
9-Octadecenoic acid (Z)-, 2-ethyl-2-[[(1-oxo-9-octadecenyl)oxy]methyl]-1,3-propanediyl ester</v>
          </cell>
          <cell r="I2815" t="str">
            <v>Trimethylol propane trioleate</v>
          </cell>
          <cell r="J2815"/>
          <cell r="K2815"/>
          <cell r="L2815"/>
          <cell r="M2815"/>
          <cell r="N2815"/>
          <cell r="O2815"/>
          <cell r="P2815"/>
          <cell r="Q2815"/>
          <cell r="R2815"/>
          <cell r="S2815"/>
          <cell r="T2815"/>
          <cell r="U2815"/>
          <cell r="V2815"/>
          <cell r="W2815"/>
          <cell r="X2815" t="str">
            <v>C60H110O6</v>
          </cell>
        </row>
        <row r="2816">
          <cell r="B2816" t="str">
            <v>577-11-7</v>
          </cell>
          <cell r="C2816" t="str">
            <v>577-11-7</v>
          </cell>
          <cell r="D2816"/>
          <cell r="E2816"/>
          <cell r="F2816"/>
          <cell r="G2816"/>
          <cell r="H2816" t="str">
            <v>Sulphosuccinic acid, bis(2-ethylhexyl) ester, sodium salt</v>
          </cell>
          <cell r="I2816" t="str">
            <v xml:space="preserve">DIOCTYL SODIUM SULFOSUCCINATE, 
DEHSS, 
Sulphosuccinic acid, bis(2-ethylhexyl) ester, sodium salt, 
Butanedioic acid, sulfo-, 1,4-bis(2-ethylhexyl) ester, sodium salt, 
Docusate sodium, 
DOSS, 
Dioctyl sulfosuccinate, 
Sodium 1,4-bis(2-ethylhexoxy)-1,4-dioxobutane-2-sulfonate </v>
          </cell>
          <cell r="J2816"/>
          <cell r="K2816"/>
          <cell r="L2816"/>
          <cell r="M2816"/>
          <cell r="N2816"/>
          <cell r="O2816"/>
          <cell r="P2816"/>
          <cell r="Q2816"/>
          <cell r="R2816"/>
          <cell r="S2816"/>
          <cell r="T2816"/>
          <cell r="U2816"/>
          <cell r="V2816"/>
          <cell r="W2816"/>
          <cell r="X2816" t="str">
            <v>C20H37NaO7S</v>
          </cell>
        </row>
        <row r="2817">
          <cell r="B2817" t="str">
            <v>5776-79-4</v>
          </cell>
          <cell r="C2817" t="e">
            <v>#N/A</v>
          </cell>
          <cell r="D2817"/>
          <cell r="E2817"/>
          <cell r="F2817"/>
          <cell r="G2817"/>
          <cell r="H2817" t="str">
            <v>Caprolactam dimer</v>
          </cell>
          <cell r="I2817" t="str">
            <v>1,8-Diazacyclotetradecane-2,9-dione</v>
          </cell>
          <cell r="J2817"/>
          <cell r="K2817"/>
          <cell r="L2817"/>
          <cell r="M2817"/>
          <cell r="N2817"/>
          <cell r="O2817"/>
          <cell r="P2817"/>
          <cell r="Q2817"/>
          <cell r="R2817"/>
          <cell r="S2817"/>
          <cell r="T2817"/>
          <cell r="U2817"/>
          <cell r="V2817"/>
          <cell r="W2817"/>
          <cell r="X2817" t="str">
            <v>C12H22N2O2</v>
          </cell>
        </row>
        <row r="2818">
          <cell r="B2818" t="str">
            <v>5779-72-6</v>
          </cell>
          <cell r="C2818" t="str">
            <v>5779-72-6</v>
          </cell>
          <cell r="D2818"/>
          <cell r="E2818">
            <v>0</v>
          </cell>
          <cell r="F2818"/>
          <cell r="G2818"/>
          <cell r="H2818" t="str">
            <v>2,4,5-Trimethyl benzaldehyde</v>
          </cell>
          <cell r="I2818" t="str">
            <v>Benzaldehyde, 2,4,5-trimethyl
Duryl aldehyde
duraldehyde
durylaldehyde</v>
          </cell>
          <cell r="J2818"/>
          <cell r="K2818"/>
          <cell r="L2818"/>
          <cell r="M2818"/>
          <cell r="N2818"/>
          <cell r="O2818"/>
          <cell r="P2818"/>
          <cell r="Q2818"/>
          <cell r="R2818"/>
          <cell r="S2818"/>
          <cell r="T2818"/>
          <cell r="U2818"/>
          <cell r="V2818"/>
          <cell r="W2818"/>
          <cell r="X2818" t="str">
            <v>C10H12O</v>
          </cell>
        </row>
        <row r="2819">
          <cell r="B2819" t="str">
            <v>57813-59-9</v>
          </cell>
          <cell r="C2819" t="str">
            <v>57813-59-9</v>
          </cell>
          <cell r="D2819"/>
          <cell r="E2819"/>
          <cell r="F2819"/>
          <cell r="G2819"/>
          <cell r="H2819" t="str">
            <v>MERCAPTOETHYL OCTANOATE</v>
          </cell>
          <cell r="I2819"/>
          <cell r="J2819"/>
          <cell r="K2819"/>
          <cell r="L2819"/>
          <cell r="M2819"/>
          <cell r="N2819"/>
          <cell r="O2819"/>
          <cell r="P2819"/>
          <cell r="Q2819"/>
          <cell r="R2819"/>
          <cell r="S2819"/>
          <cell r="T2819"/>
          <cell r="U2819"/>
          <cell r="V2819"/>
          <cell r="W2819"/>
          <cell r="X2819" t="str">
            <v>C10H20O2S</v>
          </cell>
        </row>
        <row r="2820">
          <cell r="B2820" t="str">
            <v>57834-33-0</v>
          </cell>
          <cell r="C2820" t="str">
            <v>57834-33-0</v>
          </cell>
          <cell r="D2820"/>
          <cell r="E2820"/>
          <cell r="F2820"/>
          <cell r="G2820"/>
          <cell r="H2820" t="str">
            <v>Benzoic acid, 4-[[(methylphenylamino)methylene]amino]-, ethyl ester</v>
          </cell>
          <cell r="I2820"/>
          <cell r="J2820"/>
          <cell r="K2820"/>
          <cell r="L2820"/>
          <cell r="M2820"/>
          <cell r="N2820"/>
          <cell r="O2820"/>
          <cell r="P2820"/>
          <cell r="Q2820"/>
          <cell r="R2820"/>
          <cell r="S2820"/>
          <cell r="T2820"/>
          <cell r="U2820"/>
          <cell r="V2820"/>
          <cell r="W2820"/>
          <cell r="X2820" t="str">
            <v>C17H18N2O2</v>
          </cell>
        </row>
        <row r="2821">
          <cell r="B2821" t="str">
            <v>57843-53-5</v>
          </cell>
          <cell r="C2821" t="str">
            <v>57843-53-5</v>
          </cell>
          <cell r="D2821"/>
          <cell r="E2821"/>
          <cell r="F2821"/>
          <cell r="G2821"/>
          <cell r="H2821" t="str">
            <v>Hexanediamide, N,N,N',N'-tetrakis(2-hydroxypropyl)</v>
          </cell>
          <cell r="I2821" t="str">
            <v>N,N,N',N'-Tetrakis(2-hydroxypropyl) hexanediamide
N,N,N',N'-tetrakis(2-hydroxypropyl)adipamide</v>
          </cell>
          <cell r="J2821"/>
          <cell r="K2821"/>
          <cell r="L2821"/>
          <cell r="M2821"/>
          <cell r="N2821"/>
          <cell r="O2821"/>
          <cell r="P2821"/>
          <cell r="Q2821"/>
          <cell r="R2821"/>
          <cell r="S2821"/>
          <cell r="T2821"/>
          <cell r="U2821"/>
          <cell r="V2821"/>
          <cell r="W2821"/>
          <cell r="X2821" t="str">
            <v>C18H36N2O6</v>
          </cell>
        </row>
        <row r="2822">
          <cell r="B2822" t="str">
            <v>57964-39-3</v>
          </cell>
          <cell r="C2822" t="str">
            <v>57964-39-3</v>
          </cell>
          <cell r="D2822"/>
          <cell r="E2822">
            <v>0</v>
          </cell>
          <cell r="F2822"/>
          <cell r="G2822"/>
          <cell r="H2822" t="str">
            <v>1,2,3,4-tetrahydro-alpha-methyl-1-naphthaleneacetonitrile, 4-cyano</v>
          </cell>
          <cell r="I2822" t="str">
            <v>4-cyano-1,2,3,4-tetrahydro-a -methyl-1-naphthaleneacetonitrile
SAN trimers
THNA (4 isomers):
Cis-R-THNA: 142759-38-4 
Trans-R-THNA: 142759-37-3 
Cis-S-THNA: 142759-39-5 
Trans-S-THNA: 142759-40-8</v>
          </cell>
          <cell r="J2822"/>
          <cell r="K2822"/>
          <cell r="L2822"/>
          <cell r="M2822"/>
          <cell r="N2822"/>
          <cell r="O2822"/>
          <cell r="P2822"/>
          <cell r="Q2822"/>
          <cell r="R2822"/>
          <cell r="S2822"/>
          <cell r="T2822"/>
          <cell r="U2822"/>
          <cell r="V2822"/>
          <cell r="W2822"/>
          <cell r="X2822" t="str">
            <v>C14H14N2</v>
          </cell>
        </row>
        <row r="2823">
          <cell r="B2823" t="str">
            <v>57964-40-6</v>
          </cell>
          <cell r="C2823" t="str">
            <v>57964-40-6</v>
          </cell>
          <cell r="D2823"/>
          <cell r="E2823">
            <v>0</v>
          </cell>
          <cell r="F2823"/>
          <cell r="G2823"/>
          <cell r="H2823" t="str">
            <v>1,2,3,4-tetrahydro-1-naphthalene-propionitrile, 4-cyano</v>
          </cell>
          <cell r="I2823" t="str">
            <v xml:space="preserve">4-cyano-1,2,3,4-tetrahydro-1-naphthalene-propionitrile 
SAN trimers
THNP (2 isomers):
Cis-THNP: 142681-91-2 
Trans-THNP: 142681-92-3 </v>
          </cell>
          <cell r="J2823"/>
          <cell r="K2823"/>
          <cell r="L2823"/>
          <cell r="M2823"/>
          <cell r="N2823"/>
          <cell r="O2823"/>
          <cell r="P2823"/>
          <cell r="Q2823"/>
          <cell r="R2823"/>
          <cell r="S2823"/>
          <cell r="T2823"/>
          <cell r="U2823"/>
          <cell r="V2823"/>
          <cell r="W2823"/>
          <cell r="X2823" t="str">
            <v>C14H14N2</v>
          </cell>
        </row>
        <row r="2824">
          <cell r="B2824" t="str">
            <v>57981-99-4</v>
          </cell>
          <cell r="C2824" t="str">
            <v>57981-99-4</v>
          </cell>
          <cell r="D2824"/>
          <cell r="E2824"/>
          <cell r="F2824"/>
          <cell r="G2824"/>
          <cell r="H2824" t="str">
            <v>Chlorohydroquinone diacetate</v>
          </cell>
          <cell r="I2824"/>
          <cell r="J2824"/>
          <cell r="K2824"/>
          <cell r="L2824"/>
          <cell r="M2824"/>
          <cell r="N2824"/>
          <cell r="O2824"/>
          <cell r="P2824"/>
          <cell r="Q2824"/>
          <cell r="R2824"/>
          <cell r="S2824"/>
          <cell r="T2824"/>
          <cell r="U2824"/>
          <cell r="V2824"/>
          <cell r="W2824"/>
          <cell r="X2824" t="str">
            <v>C10H9ClO4</v>
          </cell>
        </row>
        <row r="2825">
          <cell r="B2825" t="str">
            <v>5806-72-4</v>
          </cell>
          <cell r="C2825" t="str">
            <v>5806-72-4</v>
          </cell>
          <cell r="D2825"/>
          <cell r="E2825"/>
          <cell r="F2825"/>
          <cell r="G2825"/>
          <cell r="H2825" t="str">
            <v>Phenol, 2,​4-di-tert-octyl</v>
          </cell>
          <cell r="I2825" t="str">
            <v>Phenol, 2,​4-​bis(1,​1,​3,​3-​tetramethylbutyl)​
2,​4-​Bis(1,​1,​3,​3-​tetramethylbutyl)​ phenol
2,4-Di-tert-octyl phenol
2,4-Bis(2,4,4-trimethylpentan-2-yl) phenol</v>
          </cell>
          <cell r="J2825"/>
          <cell r="K2825"/>
          <cell r="L2825"/>
          <cell r="M2825"/>
          <cell r="N2825"/>
          <cell r="O2825"/>
          <cell r="P2825"/>
          <cell r="Q2825"/>
          <cell r="R2825"/>
          <cell r="S2825"/>
          <cell r="T2825"/>
          <cell r="U2825"/>
          <cell r="V2825"/>
          <cell r="W2825"/>
          <cell r="X2825" t="str">
            <v>C22H38O</v>
          </cell>
        </row>
        <row r="2826">
          <cell r="B2826" t="str">
            <v>5806-73-5</v>
          </cell>
          <cell r="C2826" t="str">
            <v>5806-73-5</v>
          </cell>
          <cell r="D2826"/>
          <cell r="E2826"/>
          <cell r="F2826"/>
          <cell r="G2826"/>
          <cell r="H2826" t="str">
            <v>Phenol, 2-​tert-butyl ​4-tert-octyl</v>
          </cell>
          <cell r="I2826" t="str">
            <v>2-tert-butyl 4-tert-octyl phenol
Phenol, 2-tert-butyl-4-(1,1,3,3-tetramethylbutyl)
2-tert-butyl-4-(2,4,4-trimethylpentan-2-yl) phenol</v>
          </cell>
          <cell r="J2826"/>
          <cell r="K2826"/>
          <cell r="L2826"/>
          <cell r="M2826"/>
          <cell r="N2826"/>
          <cell r="O2826"/>
          <cell r="P2826"/>
          <cell r="Q2826"/>
          <cell r="R2826"/>
          <cell r="S2826"/>
          <cell r="T2826"/>
          <cell r="U2826"/>
          <cell r="V2826"/>
          <cell r="W2826"/>
          <cell r="X2826" t="str">
            <v>C18H30O</v>
          </cell>
        </row>
        <row r="2827">
          <cell r="B2827" t="str">
            <v>58160-99-9</v>
          </cell>
          <cell r="C2827" t="str">
            <v>58160-99-9</v>
          </cell>
          <cell r="D2827"/>
          <cell r="E2827"/>
          <cell r="F2827"/>
          <cell r="G2827"/>
          <cell r="H2827" t="str">
            <v>Silanetriol, (3-aminopropyl)-</v>
          </cell>
          <cell r="I2827"/>
          <cell r="J2827"/>
          <cell r="K2827" t="str">
            <v>Swiss ordinance</v>
          </cell>
          <cell r="L2827"/>
          <cell r="M2827"/>
          <cell r="N2827"/>
          <cell r="O2827"/>
          <cell r="P2827"/>
          <cell r="Q2827"/>
          <cell r="R2827"/>
          <cell r="S2827"/>
          <cell r="T2827"/>
          <cell r="U2827"/>
          <cell r="V2827"/>
          <cell r="W2827"/>
          <cell r="X2827" t="str">
            <v>C3H11NO3Si</v>
          </cell>
        </row>
        <row r="2828">
          <cell r="B2828" t="str">
            <v>582-25-2</v>
          </cell>
          <cell r="C2828" t="str">
            <v>582-25-2</v>
          </cell>
          <cell r="D2828"/>
          <cell r="E2828"/>
          <cell r="F2828"/>
          <cell r="G2828"/>
          <cell r="H2828" t="str">
            <v>POTASSIUM BENZOATE</v>
          </cell>
          <cell r="I2828" t="str">
            <v>POTASSIUM BENZOATE</v>
          </cell>
          <cell r="J2828"/>
          <cell r="K2828"/>
          <cell r="L2828"/>
          <cell r="M2828"/>
          <cell r="N2828"/>
          <cell r="O2828"/>
          <cell r="P2828"/>
          <cell r="Q2828"/>
          <cell r="R2828"/>
          <cell r="S2828"/>
          <cell r="T2828"/>
          <cell r="U2828"/>
          <cell r="V2828"/>
          <cell r="W2828"/>
          <cell r="X2828" t="str">
            <v>C7H5KO2</v>
          </cell>
        </row>
        <row r="2829">
          <cell r="B2829" t="str">
            <v>58239-72-8</v>
          </cell>
          <cell r="C2829" t="str">
            <v>58239-72-8</v>
          </cell>
          <cell r="D2829"/>
          <cell r="E2829">
            <v>0</v>
          </cell>
          <cell r="F2829"/>
          <cell r="G2829"/>
          <cell r="H2829" t="str">
            <v>2,5-Furandione, dihydro-3-(isooctadecenyl)-</v>
          </cell>
          <cell r="I2829"/>
          <cell r="J2829"/>
          <cell r="K2829"/>
          <cell r="L2829"/>
          <cell r="M2829"/>
          <cell r="N2829"/>
          <cell r="O2829"/>
          <cell r="P2829"/>
          <cell r="Q2829"/>
          <cell r="R2829"/>
          <cell r="S2829"/>
          <cell r="T2829"/>
          <cell r="U2829"/>
          <cell r="V2829"/>
          <cell r="W2829"/>
          <cell r="X2829" t="str">
            <v>C22H38O3</v>
          </cell>
        </row>
        <row r="2830">
          <cell r="B2830" t="str">
            <v>58338-68-4</v>
          </cell>
          <cell r="C2830" t="str">
            <v>58338-68-4</v>
          </cell>
          <cell r="D2830"/>
          <cell r="E2830"/>
          <cell r="F2830"/>
          <cell r="G2830"/>
          <cell r="H2830" t="str">
            <v>Butanedioic acid, 2-tetradecenyl-</v>
          </cell>
          <cell r="I2830" t="str">
            <v>Tetradec-2-enyl succinic acid</v>
          </cell>
          <cell r="J2830"/>
          <cell r="K2830"/>
          <cell r="L2830"/>
          <cell r="M2830"/>
          <cell r="N2830"/>
          <cell r="O2830"/>
          <cell r="P2830"/>
          <cell r="Q2830"/>
          <cell r="R2830"/>
          <cell r="S2830"/>
          <cell r="T2830"/>
          <cell r="U2830"/>
          <cell r="V2830"/>
          <cell r="W2830"/>
          <cell r="X2830" t="str">
            <v>C44H78O4</v>
          </cell>
        </row>
        <row r="2831">
          <cell r="B2831" t="str">
            <v>583-39-1</v>
          </cell>
          <cell r="C2831" t="str">
            <v>583-39-1</v>
          </cell>
          <cell r="D2831"/>
          <cell r="E2831">
            <v>0</v>
          </cell>
          <cell r="F2831"/>
          <cell r="G2831"/>
          <cell r="H2831" t="str">
            <v>2-Mercaptobenzimidazole</v>
          </cell>
          <cell r="I2831"/>
          <cell r="J2831"/>
          <cell r="K2831"/>
          <cell r="L2831"/>
          <cell r="M2831"/>
          <cell r="N2831"/>
          <cell r="O2831"/>
          <cell r="P2831"/>
          <cell r="Q2831"/>
          <cell r="R2831"/>
          <cell r="S2831"/>
          <cell r="T2831"/>
          <cell r="U2831"/>
          <cell r="V2831"/>
          <cell r="W2831"/>
          <cell r="X2831" t="str">
            <v>C7H6N2S</v>
          </cell>
        </row>
        <row r="2832">
          <cell r="B2832" t="str">
            <v>583-58-4</v>
          </cell>
          <cell r="C2832" t="str">
            <v>583-58-4</v>
          </cell>
          <cell r="D2832"/>
          <cell r="E2832">
            <v>0</v>
          </cell>
          <cell r="F2832"/>
          <cell r="G2832"/>
          <cell r="H2832" t="str">
            <v>3,4-DIMETHYLPYRIDINE</v>
          </cell>
          <cell r="I2832" t="str">
            <v>3,4-DIMETHYLPYRIDINE</v>
          </cell>
          <cell r="J2832"/>
          <cell r="K2832"/>
          <cell r="L2832"/>
          <cell r="M2832"/>
          <cell r="N2832"/>
          <cell r="O2832"/>
          <cell r="P2832"/>
          <cell r="Q2832"/>
          <cell r="R2832"/>
          <cell r="S2832"/>
          <cell r="T2832"/>
          <cell r="U2832"/>
          <cell r="V2832"/>
          <cell r="W2832"/>
          <cell r="X2832" t="str">
            <v>C7H9N</v>
          </cell>
        </row>
        <row r="2833">
          <cell r="B2833" t="str">
            <v>583-59-5</v>
          </cell>
          <cell r="C2833" t="str">
            <v>583-59-5</v>
          </cell>
          <cell r="D2833"/>
          <cell r="E2833"/>
          <cell r="F2833"/>
          <cell r="G2833"/>
          <cell r="H2833" t="str">
            <v>Cyclohexanol, 2-methyl-</v>
          </cell>
          <cell r="I2833" t="str">
            <v>2-methylcyclohexanol</v>
          </cell>
          <cell r="J2833"/>
          <cell r="K2833"/>
          <cell r="L2833"/>
          <cell r="M2833"/>
          <cell r="N2833"/>
          <cell r="O2833"/>
          <cell r="P2833"/>
          <cell r="Q2833"/>
          <cell r="R2833"/>
          <cell r="S2833"/>
          <cell r="T2833"/>
          <cell r="U2833"/>
          <cell r="V2833"/>
          <cell r="W2833"/>
          <cell r="X2833" t="str">
            <v>C7H14O</v>
          </cell>
        </row>
        <row r="2834">
          <cell r="B2834" t="str">
            <v>583-60-8</v>
          </cell>
          <cell r="C2834" t="str">
            <v>583-60-8</v>
          </cell>
          <cell r="D2834"/>
          <cell r="E2834">
            <v>0</v>
          </cell>
          <cell r="F2834"/>
          <cell r="G2834"/>
          <cell r="H2834" t="str">
            <v>2-Methylcyclohexanone</v>
          </cell>
          <cell r="I2834"/>
          <cell r="J2834"/>
          <cell r="K2834"/>
          <cell r="L2834"/>
          <cell r="M2834"/>
          <cell r="N2834"/>
          <cell r="O2834"/>
          <cell r="P2834"/>
          <cell r="Q2834"/>
          <cell r="R2834"/>
          <cell r="S2834"/>
          <cell r="T2834"/>
          <cell r="U2834"/>
          <cell r="V2834"/>
          <cell r="W2834"/>
          <cell r="X2834" t="str">
            <v>C7H12O</v>
          </cell>
        </row>
        <row r="2835">
          <cell r="B2835" t="str">
            <v>583-61-9</v>
          </cell>
          <cell r="C2835" t="str">
            <v>583-61-9</v>
          </cell>
          <cell r="D2835"/>
          <cell r="E2835">
            <v>0</v>
          </cell>
          <cell r="F2835"/>
          <cell r="G2835"/>
          <cell r="H2835" t="str">
            <v>2,3-DIMETHYLPYRIDINE</v>
          </cell>
          <cell r="I2835" t="str">
            <v>2,3-DIMETHYLPYRIDINE</v>
          </cell>
          <cell r="J2835"/>
          <cell r="K2835"/>
          <cell r="L2835"/>
          <cell r="M2835"/>
          <cell r="N2835"/>
          <cell r="O2835"/>
          <cell r="P2835"/>
          <cell r="Q2835"/>
          <cell r="R2835"/>
          <cell r="S2835"/>
          <cell r="T2835"/>
          <cell r="U2835"/>
          <cell r="V2835"/>
          <cell r="W2835"/>
          <cell r="X2835" t="str">
            <v>C7H9N</v>
          </cell>
        </row>
        <row r="2836">
          <cell r="B2836" t="str">
            <v>58394-64-2</v>
          </cell>
          <cell r="C2836" t="str">
            <v>58394-64-2</v>
          </cell>
          <cell r="D2836"/>
          <cell r="E2836"/>
          <cell r="F2836"/>
          <cell r="G2836"/>
          <cell r="H2836" t="str">
            <v>Adipic acid, benzyl 2-ethylhexyl ester</v>
          </cell>
          <cell r="I2836"/>
          <cell r="J2836"/>
          <cell r="K2836"/>
          <cell r="L2836"/>
          <cell r="M2836"/>
          <cell r="N2836"/>
          <cell r="O2836"/>
          <cell r="P2836"/>
          <cell r="Q2836"/>
          <cell r="R2836"/>
          <cell r="S2836"/>
          <cell r="T2836"/>
          <cell r="U2836"/>
          <cell r="V2836"/>
          <cell r="W2836"/>
          <cell r="X2836" t="str">
            <v>C21H32O4</v>
          </cell>
        </row>
        <row r="2837">
          <cell r="B2837" t="str">
            <v>584-03-2</v>
          </cell>
          <cell r="C2837" t="str">
            <v>584-03-2</v>
          </cell>
          <cell r="D2837"/>
          <cell r="E2837">
            <v>0</v>
          </cell>
          <cell r="F2837"/>
          <cell r="G2837"/>
          <cell r="H2837" t="str">
            <v>1,2-Butanediol</v>
          </cell>
          <cell r="I2837"/>
          <cell r="J2837"/>
          <cell r="K2837"/>
          <cell r="L2837"/>
          <cell r="M2837"/>
          <cell r="N2837"/>
          <cell r="O2837"/>
          <cell r="P2837"/>
          <cell r="Q2837"/>
          <cell r="R2837"/>
          <cell r="S2837"/>
          <cell r="T2837"/>
          <cell r="U2837"/>
          <cell r="V2837"/>
          <cell r="W2837"/>
          <cell r="X2837" t="str">
            <v>C4H10O2</v>
          </cell>
        </row>
        <row r="2838">
          <cell r="B2838" t="str">
            <v>58446-52-9</v>
          </cell>
          <cell r="C2838" t="str">
            <v>58446-52-9</v>
          </cell>
          <cell r="D2838"/>
          <cell r="E2838"/>
          <cell r="F2838"/>
          <cell r="G2838"/>
          <cell r="H2838" t="str">
            <v>Stearoylbenzoylmethane</v>
          </cell>
          <cell r="I2838" t="str">
            <v>1-PHENYL-1,3-EICOSANEDIONE</v>
          </cell>
          <cell r="J2838"/>
          <cell r="K2838"/>
          <cell r="L2838"/>
          <cell r="M2838"/>
          <cell r="N2838"/>
          <cell r="O2838"/>
          <cell r="P2838"/>
          <cell r="Q2838"/>
          <cell r="R2838"/>
          <cell r="S2838"/>
          <cell r="T2838"/>
          <cell r="U2838"/>
          <cell r="V2838"/>
          <cell r="W2838"/>
          <cell r="X2838" t="str">
            <v>C26H42O2</v>
          </cell>
        </row>
        <row r="2839">
          <cell r="B2839" t="str">
            <v>584-84-9</v>
          </cell>
          <cell r="C2839" t="str">
            <v>584-84-9</v>
          </cell>
          <cell r="D2839"/>
          <cell r="E2839"/>
          <cell r="F2839"/>
          <cell r="G2839"/>
          <cell r="H2839" t="str">
            <v>Toluene 2,4-diisocyanate</v>
          </cell>
          <cell r="I2839" t="str">
            <v>TOLUENE 2,4-DIISOCYANATE
Benzene, 2,4-diisocyanato-1-methyl-
2,4-Toluene disocyanate
2,4-TDI</v>
          </cell>
          <cell r="J2839"/>
          <cell r="K2839"/>
          <cell r="L2839"/>
          <cell r="M2839"/>
          <cell r="N2839"/>
          <cell r="O2839"/>
          <cell r="P2839"/>
          <cell r="Q2839"/>
          <cell r="R2839"/>
          <cell r="S2839"/>
          <cell r="T2839"/>
          <cell r="U2839"/>
          <cell r="V2839"/>
          <cell r="W2839"/>
          <cell r="X2839" t="str">
            <v>C9H6N2O2</v>
          </cell>
        </row>
        <row r="2840">
          <cell r="B2840" t="str">
            <v>585-07-9</v>
          </cell>
          <cell r="C2840" t="str">
            <v>585-07-9</v>
          </cell>
          <cell r="D2840"/>
          <cell r="E2840"/>
          <cell r="F2840"/>
          <cell r="G2840"/>
          <cell r="H2840" t="str">
            <v>Methacrylic acid, tert-butyl ester</v>
          </cell>
          <cell r="I2840" t="str">
            <v>TERT-BUTYL METHACRYLATE
Methacrylic acid, tert-butyl ester
2-Propenoic acid, 2-methyl, 1,1-dimethylethyl ester</v>
          </cell>
          <cell r="J2840"/>
          <cell r="K2840"/>
          <cell r="L2840"/>
          <cell r="M2840"/>
          <cell r="N2840"/>
          <cell r="O2840"/>
          <cell r="P2840"/>
          <cell r="Q2840"/>
          <cell r="R2840"/>
          <cell r="S2840"/>
          <cell r="T2840"/>
          <cell r="U2840"/>
          <cell r="V2840"/>
          <cell r="W2840"/>
          <cell r="X2840" t="str">
            <v>C8H14O2</v>
          </cell>
        </row>
        <row r="2841">
          <cell r="B2841" t="str">
            <v>585-34-2</v>
          </cell>
          <cell r="C2841" t="str">
            <v>585-34-2</v>
          </cell>
          <cell r="D2841"/>
          <cell r="E2841"/>
          <cell r="F2841"/>
          <cell r="G2841"/>
          <cell r="H2841" t="str">
            <v>Phenol, m-tert-butyl-</v>
          </cell>
          <cell r="I2841"/>
          <cell r="J2841"/>
          <cell r="K2841" t="str">
            <v>Swiss ordinance</v>
          </cell>
          <cell r="L2841"/>
          <cell r="M2841"/>
          <cell r="N2841"/>
          <cell r="O2841"/>
          <cell r="P2841"/>
          <cell r="Q2841"/>
          <cell r="R2841"/>
          <cell r="S2841"/>
          <cell r="T2841"/>
          <cell r="U2841"/>
          <cell r="V2841"/>
          <cell r="W2841"/>
          <cell r="X2841" t="str">
            <v>C10H14O</v>
          </cell>
        </row>
        <row r="2842">
          <cell r="B2842" t="str">
            <v>58569-23-6</v>
          </cell>
          <cell r="C2842" t="str">
            <v>58569-23-6</v>
          </cell>
          <cell r="D2842"/>
          <cell r="E2842"/>
          <cell r="F2842"/>
          <cell r="G2842"/>
          <cell r="H2842" t="str">
            <v>C.I. Pigment Blue 19</v>
          </cell>
          <cell r="I2842"/>
          <cell r="J2842"/>
          <cell r="K2842"/>
          <cell r="L2842"/>
          <cell r="M2842"/>
          <cell r="N2842"/>
          <cell r="O2842"/>
          <cell r="P2842"/>
          <cell r="Q2842"/>
          <cell r="R2842"/>
          <cell r="S2842"/>
          <cell r="T2842"/>
          <cell r="U2842"/>
          <cell r="V2842"/>
          <cell r="W2842"/>
          <cell r="X2842" t="str">
            <v>C32H27N3O3S</v>
          </cell>
        </row>
        <row r="2843">
          <cell r="B2843" t="str">
            <v>5857-00-1</v>
          </cell>
          <cell r="C2843" t="str">
            <v>5857-00-1</v>
          </cell>
          <cell r="D2843"/>
          <cell r="E2843"/>
          <cell r="F2843"/>
          <cell r="G2843"/>
          <cell r="H2843" t="str">
            <v>Phenol, 2,4,6-tributyl-</v>
          </cell>
          <cell r="I2843"/>
          <cell r="J2843"/>
          <cell r="K2843" t="str">
            <v>Swiss ordinance</v>
          </cell>
          <cell r="L2843"/>
          <cell r="M2843"/>
          <cell r="N2843"/>
          <cell r="O2843"/>
          <cell r="P2843"/>
          <cell r="Q2843"/>
          <cell r="R2843"/>
          <cell r="S2843"/>
          <cell r="T2843"/>
          <cell r="U2843"/>
          <cell r="V2843"/>
          <cell r="W2843"/>
          <cell r="X2843" t="str">
            <v>C18H30O</v>
          </cell>
        </row>
        <row r="2844">
          <cell r="B2844" t="str">
            <v>58598-42-8</v>
          </cell>
          <cell r="C2844" t="str">
            <v>58598-42-8</v>
          </cell>
          <cell r="D2844"/>
          <cell r="E2844">
            <v>0</v>
          </cell>
          <cell r="F2844"/>
          <cell r="G2844"/>
          <cell r="H2844" t="str">
            <v>2,5-Furandione, 3-(docosenyl)dihydro-</v>
          </cell>
          <cell r="I2844" t="str">
            <v>Docosenylsuccinic anhydride</v>
          </cell>
          <cell r="J2844"/>
          <cell r="K2844"/>
          <cell r="L2844"/>
          <cell r="M2844"/>
          <cell r="N2844"/>
          <cell r="O2844"/>
          <cell r="P2844"/>
          <cell r="Q2844"/>
          <cell r="R2844"/>
          <cell r="S2844"/>
          <cell r="T2844"/>
          <cell r="U2844"/>
          <cell r="V2844"/>
          <cell r="W2844"/>
          <cell r="X2844" t="str">
            <v>C26H46O3</v>
          </cell>
        </row>
        <row r="2845">
          <cell r="B2845" t="str">
            <v>586-62-9</v>
          </cell>
          <cell r="C2845" t="str">
            <v>586-62-9</v>
          </cell>
          <cell r="D2845"/>
          <cell r="E2845"/>
          <cell r="F2845"/>
          <cell r="G2845"/>
          <cell r="H2845" t="str">
            <v>Terpinolene</v>
          </cell>
          <cell r="I2845"/>
          <cell r="J2845"/>
          <cell r="K2845" t="str">
            <v>Swiss ordinance</v>
          </cell>
          <cell r="L2845"/>
          <cell r="M2845"/>
          <cell r="N2845"/>
          <cell r="O2845"/>
          <cell r="P2845"/>
          <cell r="Q2845"/>
          <cell r="R2845"/>
          <cell r="S2845"/>
          <cell r="T2845"/>
          <cell r="U2845"/>
          <cell r="V2845"/>
          <cell r="W2845"/>
          <cell r="X2845" t="str">
            <v>C10H16</v>
          </cell>
        </row>
        <row r="2846">
          <cell r="B2846" t="str">
            <v>586-95-8</v>
          </cell>
          <cell r="C2846" t="str">
            <v>586-95-8</v>
          </cell>
          <cell r="D2846"/>
          <cell r="E2846">
            <v>0</v>
          </cell>
          <cell r="F2846"/>
          <cell r="G2846"/>
          <cell r="H2846" t="str">
            <v>4-Pyridinemethanol</v>
          </cell>
          <cell r="I2846"/>
          <cell r="J2846"/>
          <cell r="K2846" t="str">
            <v>Swiss ordinance</v>
          </cell>
          <cell r="L2846"/>
          <cell r="M2846"/>
          <cell r="N2846"/>
          <cell r="O2846"/>
          <cell r="P2846"/>
          <cell r="Q2846"/>
          <cell r="R2846"/>
          <cell r="S2846"/>
          <cell r="T2846"/>
          <cell r="U2846"/>
          <cell r="V2846"/>
          <cell r="W2846"/>
          <cell r="X2846" t="str">
            <v>C6H7NO</v>
          </cell>
        </row>
        <row r="2847">
          <cell r="B2847" t="str">
            <v>586-98-1</v>
          </cell>
          <cell r="C2847" t="str">
            <v>586-98-1</v>
          </cell>
          <cell r="D2847"/>
          <cell r="E2847">
            <v>0</v>
          </cell>
          <cell r="F2847"/>
          <cell r="G2847"/>
          <cell r="H2847" t="str">
            <v>2-Pyridinemethanol</v>
          </cell>
          <cell r="I2847"/>
          <cell r="J2847"/>
          <cell r="K2847" t="str">
            <v>Swiss ordinance</v>
          </cell>
          <cell r="L2847"/>
          <cell r="M2847"/>
          <cell r="N2847"/>
          <cell r="O2847"/>
          <cell r="P2847"/>
          <cell r="Q2847"/>
          <cell r="R2847"/>
          <cell r="S2847"/>
          <cell r="T2847"/>
          <cell r="U2847"/>
          <cell r="V2847"/>
          <cell r="W2847"/>
          <cell r="X2847" t="str">
            <v>C6H7NO</v>
          </cell>
        </row>
        <row r="2848">
          <cell r="B2848" t="str">
            <v>5873-54-1</v>
          </cell>
          <cell r="C2848" t="str">
            <v>5873-54-1</v>
          </cell>
          <cell r="D2848"/>
          <cell r="E2848"/>
          <cell r="F2848"/>
          <cell r="G2848"/>
          <cell r="H2848" t="str">
            <v>Diphenylmethane 2,4'-diisocyanate</v>
          </cell>
          <cell r="I2848" t="str">
            <v>Diphenylmethane-2,4'-diisocyanate
Benzene, 1-isocyanato-2-[(4-isocyanatophenyl)methyl]-
2,4-MDI
diisocyanto diphenylmethane; isocyanic acid, methylene diphenyl ester; methylene diphenyl diisocyanate; methane, bis(4-isocyanato phenyl)</v>
          </cell>
          <cell r="J2848"/>
          <cell r="K2848"/>
          <cell r="L2848"/>
          <cell r="M2848"/>
          <cell r="N2848"/>
          <cell r="O2848"/>
          <cell r="P2848"/>
          <cell r="Q2848"/>
          <cell r="R2848"/>
          <cell r="S2848"/>
          <cell r="T2848"/>
          <cell r="U2848"/>
          <cell r="V2848"/>
          <cell r="W2848"/>
          <cell r="X2848" t="str">
            <v>C15H10N2O2</v>
          </cell>
        </row>
        <row r="2849">
          <cell r="B2849" t="str">
            <v>58767-50-3</v>
          </cell>
          <cell r="C2849" t="str">
            <v>58767-50-3</v>
          </cell>
          <cell r="D2849"/>
          <cell r="E2849"/>
          <cell r="F2849"/>
          <cell r="G2849"/>
          <cell r="H2849" t="str">
            <v>N,N-Bis(2-hydroxyethyl)-N-(n-octyl)-N-methylammonium 4-toluenesulphonate</v>
          </cell>
          <cell r="I2849"/>
          <cell r="J2849"/>
          <cell r="K2849"/>
          <cell r="L2849"/>
          <cell r="M2849"/>
          <cell r="N2849"/>
          <cell r="O2849"/>
          <cell r="P2849"/>
          <cell r="Q2849"/>
          <cell r="R2849"/>
          <cell r="S2849"/>
          <cell r="T2849"/>
          <cell r="U2849"/>
          <cell r="V2849"/>
          <cell r="W2849"/>
          <cell r="X2849" t="str">
            <v>C20H37NO5S</v>
          </cell>
        </row>
        <row r="2850">
          <cell r="B2850" t="str">
            <v>5877-42-9</v>
          </cell>
          <cell r="C2850" t="str">
            <v>5877-42-9</v>
          </cell>
          <cell r="D2850"/>
          <cell r="E2850">
            <v>0</v>
          </cell>
          <cell r="F2850"/>
          <cell r="G2850"/>
          <cell r="H2850" t="str">
            <v>4-Ethyl-1-octyn-3-ol</v>
          </cell>
          <cell r="I2850"/>
          <cell r="J2850"/>
          <cell r="K2850"/>
          <cell r="L2850"/>
          <cell r="M2850"/>
          <cell r="N2850"/>
          <cell r="O2850"/>
          <cell r="P2850"/>
          <cell r="Q2850"/>
          <cell r="R2850"/>
          <cell r="S2850"/>
          <cell r="T2850"/>
          <cell r="U2850"/>
          <cell r="V2850"/>
          <cell r="W2850"/>
          <cell r="X2850" t="str">
            <v>C10H18O</v>
          </cell>
        </row>
        <row r="2851">
          <cell r="B2851" t="str">
            <v>5888-33-5</v>
          </cell>
          <cell r="C2851" t="str">
            <v>5888-33-5</v>
          </cell>
          <cell r="D2851"/>
          <cell r="E2851"/>
          <cell r="F2851"/>
          <cell r="G2851"/>
          <cell r="H2851" t="str">
            <v>Acrylic acid, isobornyl ester</v>
          </cell>
          <cell r="I2851" t="str">
            <v>Acrylic acid, isobornyl ester
2-Propenoic acid, 1,7,7-trimethylbicyclo[2.2.1]hept-2-yl ester,</v>
          </cell>
          <cell r="J2851"/>
          <cell r="K2851"/>
          <cell r="L2851"/>
          <cell r="M2851"/>
          <cell r="N2851"/>
          <cell r="O2851"/>
          <cell r="P2851"/>
          <cell r="Q2851"/>
          <cell r="R2851"/>
          <cell r="S2851"/>
          <cell r="T2851"/>
          <cell r="U2851"/>
          <cell r="V2851"/>
          <cell r="W2851"/>
          <cell r="X2851" t="str">
            <v>C13H20O2</v>
          </cell>
        </row>
        <row r="2852">
          <cell r="B2852" t="str">
            <v>58-89-9</v>
          </cell>
          <cell r="C2852" t="str">
            <v>58-89-9</v>
          </cell>
          <cell r="D2852"/>
          <cell r="E2852"/>
          <cell r="F2852"/>
          <cell r="G2852"/>
          <cell r="H2852" t="str">
            <v>Hexachlorocyclohexane</v>
          </cell>
          <cell r="I2852"/>
          <cell r="J2852"/>
          <cell r="K2852"/>
          <cell r="L2852"/>
          <cell r="M2852"/>
          <cell r="N2852"/>
          <cell r="O2852"/>
          <cell r="P2852"/>
          <cell r="Q2852"/>
          <cell r="R2852"/>
          <cell r="S2852"/>
          <cell r="T2852"/>
          <cell r="U2852"/>
          <cell r="V2852"/>
          <cell r="W2852"/>
          <cell r="X2852" t="str">
            <v>C6H6Cl6</v>
          </cell>
        </row>
        <row r="2853">
          <cell r="B2853" t="str">
            <v>5892-47-7</v>
          </cell>
          <cell r="C2853" t="str">
            <v>5892-47-7</v>
          </cell>
          <cell r="D2853"/>
          <cell r="E2853"/>
          <cell r="F2853"/>
          <cell r="G2853"/>
          <cell r="H2853" t="str">
            <v>Phenol, 2,4,6-tris(1-methylpropyl)-</v>
          </cell>
          <cell r="I2853"/>
          <cell r="J2853"/>
          <cell r="K2853" t="str">
            <v>Swiss ordinance</v>
          </cell>
          <cell r="L2853"/>
          <cell r="M2853"/>
          <cell r="N2853"/>
          <cell r="O2853"/>
          <cell r="P2853"/>
          <cell r="Q2853"/>
          <cell r="R2853"/>
          <cell r="S2853"/>
          <cell r="T2853"/>
          <cell r="U2853"/>
          <cell r="V2853"/>
          <cell r="W2853"/>
          <cell r="X2853" t="str">
            <v>C18H30O</v>
          </cell>
        </row>
        <row r="2854">
          <cell r="B2854" t="str">
            <v>589-34-4</v>
          </cell>
          <cell r="C2854" t="str">
            <v>589-34-4</v>
          </cell>
          <cell r="D2854"/>
          <cell r="E2854"/>
          <cell r="F2854"/>
          <cell r="G2854"/>
          <cell r="H2854" t="str">
            <v>Hexane, 3-methyl-</v>
          </cell>
          <cell r="I2854"/>
          <cell r="J2854"/>
          <cell r="K2854" t="str">
            <v>Swiss ordinance</v>
          </cell>
          <cell r="L2854"/>
          <cell r="M2854"/>
          <cell r="N2854"/>
          <cell r="O2854"/>
          <cell r="P2854"/>
          <cell r="Q2854"/>
          <cell r="R2854"/>
          <cell r="S2854"/>
          <cell r="T2854"/>
          <cell r="U2854"/>
          <cell r="V2854"/>
          <cell r="W2854"/>
          <cell r="X2854" t="str">
            <v>C7H16</v>
          </cell>
        </row>
        <row r="2855">
          <cell r="B2855" t="str">
            <v>58-95-7 and 7695-91-2</v>
          </cell>
          <cell r="C2855" t="e">
            <v>#N/A</v>
          </cell>
          <cell r="D2855"/>
          <cell r="E2855"/>
          <cell r="F2855"/>
          <cell r="G2855"/>
          <cell r="H2855" t="str">
            <v>alpha-Tocopherol acetate</v>
          </cell>
          <cell r="I2855" t="str">
            <v>Acetic acid, alpha-tocopherol ester
CAS 58-95-7 = dl-form (2R,4’R,8’R stereoisomer) 
CAS 7695-91-2 = d-form (8 stereoisomers)</v>
          </cell>
          <cell r="J2855"/>
          <cell r="K2855"/>
          <cell r="L2855"/>
          <cell r="M2855"/>
          <cell r="N2855"/>
          <cell r="O2855"/>
          <cell r="P2855"/>
          <cell r="Q2855"/>
          <cell r="R2855"/>
          <cell r="S2855"/>
          <cell r="T2855"/>
          <cell r="U2855"/>
          <cell r="V2855"/>
          <cell r="W2855"/>
          <cell r="X2855" t="str">
            <v>C31H52O3</v>
          </cell>
        </row>
        <row r="2856">
          <cell r="B2856" t="str">
            <v>590-01-2</v>
          </cell>
          <cell r="C2856" t="str">
            <v>590-01-2</v>
          </cell>
          <cell r="D2856"/>
          <cell r="E2856"/>
          <cell r="F2856"/>
          <cell r="G2856"/>
          <cell r="H2856" t="str">
            <v>Propanoic acid, butyl ester</v>
          </cell>
          <cell r="I2856" t="str">
            <v>Butyl propanoate</v>
          </cell>
          <cell r="J2856"/>
          <cell r="K2856"/>
          <cell r="L2856"/>
          <cell r="M2856"/>
          <cell r="N2856"/>
          <cell r="O2856"/>
          <cell r="P2856"/>
          <cell r="Q2856"/>
          <cell r="R2856"/>
          <cell r="S2856"/>
          <cell r="T2856"/>
          <cell r="U2856"/>
          <cell r="V2856"/>
          <cell r="W2856"/>
          <cell r="X2856" t="str">
            <v>C7H14O2</v>
          </cell>
        </row>
        <row r="2857">
          <cell r="B2857" t="str">
            <v>590-18-1</v>
          </cell>
          <cell r="C2857" t="str">
            <v>590-18-1</v>
          </cell>
          <cell r="D2857"/>
          <cell r="E2857"/>
          <cell r="F2857"/>
          <cell r="G2857"/>
          <cell r="H2857" t="str">
            <v>cis-2-Butene</v>
          </cell>
          <cell r="I2857"/>
          <cell r="J2857"/>
          <cell r="K2857"/>
          <cell r="L2857"/>
          <cell r="M2857"/>
          <cell r="N2857"/>
          <cell r="O2857"/>
          <cell r="P2857"/>
          <cell r="Q2857"/>
          <cell r="R2857"/>
          <cell r="S2857"/>
          <cell r="T2857"/>
          <cell r="U2857"/>
          <cell r="V2857"/>
          <cell r="W2857"/>
          <cell r="X2857" t="str">
            <v>C4H8</v>
          </cell>
        </row>
        <row r="2858">
          <cell r="B2858" t="str">
            <v>59071-10-2</v>
          </cell>
          <cell r="C2858" t="str">
            <v>59071-10-2</v>
          </cell>
          <cell r="D2858"/>
          <cell r="E2858">
            <v>0</v>
          </cell>
          <cell r="F2858"/>
          <cell r="G2858"/>
          <cell r="H2858" t="str">
            <v>2-Propanoic acid, 2-((ethyl(pentadecafluoroheptyl)sulfonyl)amino)ethyl ester</v>
          </cell>
          <cell r="I2858"/>
          <cell r="J2858"/>
          <cell r="K2858"/>
          <cell r="L2858"/>
          <cell r="M2858"/>
          <cell r="N2858"/>
          <cell r="O2858"/>
          <cell r="P2858"/>
          <cell r="Q2858"/>
          <cell r="R2858"/>
          <cell r="S2858"/>
          <cell r="T2858"/>
          <cell r="U2858"/>
          <cell r="V2858"/>
          <cell r="W2858"/>
          <cell r="X2858" t="str">
            <v>C14H12F15NO4S</v>
          </cell>
        </row>
        <row r="2859">
          <cell r="B2859" t="str">
            <v>5910-79-2</v>
          </cell>
          <cell r="C2859" t="str">
            <v>5910-79-2</v>
          </cell>
          <cell r="D2859"/>
          <cell r="E2859"/>
          <cell r="F2859"/>
          <cell r="G2859"/>
          <cell r="H2859" t="str">
            <v>SODIUM HEPTADECYL SULFATE</v>
          </cell>
          <cell r="I2859" t="str">
            <v>SODIUM HEPTADECYL SULFATE</v>
          </cell>
          <cell r="J2859"/>
          <cell r="K2859"/>
          <cell r="L2859"/>
          <cell r="M2859"/>
          <cell r="N2859"/>
          <cell r="O2859"/>
          <cell r="P2859"/>
          <cell r="Q2859"/>
          <cell r="R2859"/>
          <cell r="S2859"/>
          <cell r="T2859"/>
          <cell r="U2859"/>
          <cell r="V2859"/>
          <cell r="W2859"/>
          <cell r="X2859" t="str">
            <v>C17H35NaO4S</v>
          </cell>
        </row>
        <row r="2860">
          <cell r="B2860" t="str">
            <v>59113-36-9</v>
          </cell>
          <cell r="C2860" t="str">
            <v>59113-36-9</v>
          </cell>
          <cell r="D2860"/>
          <cell r="E2860"/>
          <cell r="F2860"/>
          <cell r="G2860"/>
          <cell r="H2860" t="str">
            <v>Diglycerol</v>
          </cell>
          <cell r="I2860"/>
          <cell r="J2860"/>
          <cell r="K2860"/>
          <cell r="L2860"/>
          <cell r="M2860"/>
          <cell r="N2860"/>
          <cell r="O2860"/>
          <cell r="P2860"/>
          <cell r="Q2860"/>
          <cell r="R2860"/>
          <cell r="S2860"/>
          <cell r="T2860"/>
          <cell r="U2860"/>
          <cell r="V2860"/>
          <cell r="W2860"/>
          <cell r="X2860" t="str">
            <v>C6H14O5</v>
          </cell>
        </row>
        <row r="2861">
          <cell r="B2861" t="str">
            <v>59118-78-4</v>
          </cell>
          <cell r="C2861" t="str">
            <v>59118-78-4</v>
          </cell>
          <cell r="D2861"/>
          <cell r="E2861"/>
          <cell r="F2861"/>
          <cell r="G2861"/>
          <cell r="H2861" t="str">
            <v>MERCAPTOETHYL OLEATE</v>
          </cell>
          <cell r="I2861"/>
          <cell r="J2861"/>
          <cell r="K2861"/>
          <cell r="L2861"/>
          <cell r="M2861"/>
          <cell r="N2861"/>
          <cell r="O2861"/>
          <cell r="P2861"/>
          <cell r="Q2861"/>
          <cell r="R2861"/>
          <cell r="S2861"/>
          <cell r="T2861"/>
          <cell r="U2861"/>
          <cell r="V2861"/>
          <cell r="W2861"/>
          <cell r="X2861" t="str">
            <v>C20H38O2S</v>
          </cell>
        </row>
        <row r="2862">
          <cell r="B2862" t="str">
            <v>591-22-0</v>
          </cell>
          <cell r="C2862" t="str">
            <v>591-22-0</v>
          </cell>
          <cell r="D2862"/>
          <cell r="E2862">
            <v>0</v>
          </cell>
          <cell r="F2862"/>
          <cell r="G2862"/>
          <cell r="H2862" t="str">
            <v>3,5-DIMETHYLPYRIDINE</v>
          </cell>
          <cell r="I2862"/>
          <cell r="J2862"/>
          <cell r="K2862"/>
          <cell r="L2862"/>
          <cell r="M2862"/>
          <cell r="N2862"/>
          <cell r="O2862"/>
          <cell r="P2862"/>
          <cell r="Q2862"/>
          <cell r="R2862"/>
          <cell r="S2862"/>
          <cell r="T2862"/>
          <cell r="U2862"/>
          <cell r="V2862"/>
          <cell r="W2862"/>
          <cell r="X2862" t="str">
            <v>C7H9N</v>
          </cell>
        </row>
        <row r="2863">
          <cell r="B2863" t="str">
            <v>59130-70-0</v>
          </cell>
          <cell r="C2863" t="str">
            <v>59130-70-0</v>
          </cell>
          <cell r="D2863"/>
          <cell r="E2863"/>
          <cell r="F2863"/>
          <cell r="G2863"/>
          <cell r="H2863" t="str">
            <v>Hexanoic acid, 2-ethyl-, octadecyl ester</v>
          </cell>
          <cell r="I2863"/>
          <cell r="J2863"/>
          <cell r="K2863"/>
          <cell r="L2863"/>
          <cell r="M2863"/>
          <cell r="N2863"/>
          <cell r="O2863"/>
          <cell r="P2863"/>
          <cell r="Q2863"/>
          <cell r="R2863"/>
          <cell r="S2863"/>
          <cell r="T2863"/>
          <cell r="U2863"/>
          <cell r="V2863"/>
          <cell r="W2863"/>
          <cell r="X2863" t="str">
            <v>C26H52O2</v>
          </cell>
        </row>
        <row r="2864">
          <cell r="B2864" t="str">
            <v>5913-13-3</v>
          </cell>
          <cell r="C2864" t="str">
            <v>5913-13-3</v>
          </cell>
          <cell r="D2864"/>
          <cell r="E2864"/>
          <cell r="F2864"/>
          <cell r="G2864"/>
          <cell r="H2864" t="str">
            <v>Cyclohexanemethanamine, .alpha.-methyl-, (R)-</v>
          </cell>
          <cell r="I2864"/>
          <cell r="J2864"/>
          <cell r="K2864" t="str">
            <v>Swiss ordinance</v>
          </cell>
          <cell r="L2864"/>
          <cell r="M2864"/>
          <cell r="N2864"/>
          <cell r="O2864"/>
          <cell r="P2864"/>
          <cell r="Q2864"/>
          <cell r="R2864"/>
          <cell r="S2864"/>
          <cell r="T2864"/>
          <cell r="U2864"/>
          <cell r="V2864"/>
          <cell r="W2864"/>
          <cell r="X2864" t="str">
            <v>C8H17N</v>
          </cell>
        </row>
        <row r="2865">
          <cell r="B2865" t="str">
            <v>5915-41-3</v>
          </cell>
          <cell r="C2865" t="str">
            <v>5915-41-3</v>
          </cell>
          <cell r="D2865"/>
          <cell r="E2865"/>
          <cell r="F2865"/>
          <cell r="G2865"/>
          <cell r="H2865" t="str">
            <v>s-Triazine, 2-(tert-butylamino)-4-chloro-6-(ethylamino)-
1,3,5-Triazin-2,4-diamine, 6-chloro-N-(1,1-dimethylethyl)-N'-</v>
          </cell>
          <cell r="I2865" t="str">
            <v>tert-butylazine</v>
          </cell>
          <cell r="J2865"/>
          <cell r="K2865"/>
          <cell r="L2865"/>
          <cell r="M2865"/>
          <cell r="N2865"/>
          <cell r="O2865"/>
          <cell r="P2865"/>
          <cell r="Q2865"/>
          <cell r="R2865"/>
          <cell r="S2865"/>
          <cell r="T2865"/>
          <cell r="U2865"/>
          <cell r="V2865"/>
          <cell r="W2865"/>
          <cell r="X2865" t="str">
            <v>C9H16ClN5</v>
          </cell>
        </row>
        <row r="2866">
          <cell r="B2866" t="str">
            <v>591-76-4</v>
          </cell>
          <cell r="C2866" t="str">
            <v>591-76-4</v>
          </cell>
          <cell r="D2866"/>
          <cell r="E2866"/>
          <cell r="F2866"/>
          <cell r="G2866"/>
          <cell r="H2866" t="str">
            <v>Hexane, 2-methyl-
2-METHYLHEXANE</v>
          </cell>
          <cell r="I2866" t="str">
            <v>2-METHYL HEXANE</v>
          </cell>
          <cell r="J2866"/>
          <cell r="K2866"/>
          <cell r="L2866"/>
          <cell r="M2866"/>
          <cell r="N2866"/>
          <cell r="O2866"/>
          <cell r="P2866"/>
          <cell r="Q2866"/>
          <cell r="R2866"/>
          <cell r="S2866"/>
          <cell r="T2866"/>
          <cell r="U2866"/>
          <cell r="V2866"/>
          <cell r="W2866"/>
          <cell r="X2866" t="str">
            <v>C7H16</v>
          </cell>
        </row>
        <row r="2867">
          <cell r="B2867" t="str">
            <v>591-78-6</v>
          </cell>
          <cell r="C2867" t="str">
            <v>591-78-6</v>
          </cell>
          <cell r="D2867"/>
          <cell r="E2867">
            <v>0</v>
          </cell>
          <cell r="F2867"/>
          <cell r="G2867"/>
          <cell r="H2867" t="str">
            <v>2-Hexanone</v>
          </cell>
          <cell r="I2867" t="str">
            <v>Butyl methyl ketone</v>
          </cell>
          <cell r="J2867"/>
          <cell r="K2867"/>
          <cell r="L2867"/>
          <cell r="M2867"/>
          <cell r="N2867"/>
          <cell r="O2867"/>
          <cell r="P2867"/>
          <cell r="Q2867"/>
          <cell r="R2867"/>
          <cell r="S2867"/>
          <cell r="T2867"/>
          <cell r="U2867"/>
          <cell r="V2867"/>
          <cell r="W2867"/>
          <cell r="X2867" t="str">
            <v>C6H12O</v>
          </cell>
        </row>
        <row r="2868">
          <cell r="B2868" t="str">
            <v>591-93-5</v>
          </cell>
          <cell r="C2868" t="str">
            <v>591-93-5</v>
          </cell>
          <cell r="D2868"/>
          <cell r="E2868">
            <v>0</v>
          </cell>
          <cell r="F2868"/>
          <cell r="G2868"/>
          <cell r="H2868" t="str">
            <v>1,4-Pentadiene</v>
          </cell>
          <cell r="I2868"/>
          <cell r="J2868"/>
          <cell r="K2868"/>
          <cell r="L2868"/>
          <cell r="M2868"/>
          <cell r="N2868"/>
          <cell r="O2868"/>
          <cell r="P2868"/>
          <cell r="Q2868"/>
          <cell r="R2868"/>
          <cell r="S2868"/>
          <cell r="T2868"/>
          <cell r="U2868"/>
          <cell r="V2868"/>
          <cell r="W2868"/>
          <cell r="X2868" t="str">
            <v>C5H8</v>
          </cell>
        </row>
        <row r="2869">
          <cell r="B2869" t="str">
            <v>5921-65-3</v>
          </cell>
          <cell r="C2869" t="str">
            <v>5921-65-3</v>
          </cell>
          <cell r="D2869"/>
          <cell r="E2869">
            <v>0</v>
          </cell>
          <cell r="F2869"/>
          <cell r="G2869"/>
          <cell r="H2869" t="str">
            <v>1,3,5-Triazine-2,4-diamine, 6-nonyl-</v>
          </cell>
          <cell r="I2869"/>
          <cell r="J2869"/>
          <cell r="K2869" t="str">
            <v>Swiss ordinance</v>
          </cell>
          <cell r="L2869"/>
          <cell r="M2869"/>
          <cell r="N2869"/>
          <cell r="O2869"/>
          <cell r="P2869"/>
          <cell r="Q2869"/>
          <cell r="R2869"/>
          <cell r="S2869"/>
          <cell r="T2869"/>
          <cell r="U2869"/>
          <cell r="V2869"/>
          <cell r="W2869"/>
          <cell r="X2869" t="str">
            <v>C12H23N5</v>
          </cell>
        </row>
        <row r="2870">
          <cell r="B2870" t="str">
            <v>59231-33-3</v>
          </cell>
          <cell r="C2870" t="str">
            <v>59231-33-3</v>
          </cell>
          <cell r="D2870"/>
          <cell r="E2870"/>
          <cell r="F2870"/>
          <cell r="G2870"/>
          <cell r="H2870" t="str">
            <v>Palmitic acid, isodecyl ester</v>
          </cell>
          <cell r="I2870"/>
          <cell r="J2870"/>
          <cell r="K2870"/>
          <cell r="L2870"/>
          <cell r="M2870"/>
          <cell r="N2870"/>
          <cell r="O2870"/>
          <cell r="P2870"/>
          <cell r="Q2870"/>
          <cell r="R2870"/>
          <cell r="S2870"/>
          <cell r="T2870"/>
          <cell r="U2870"/>
          <cell r="V2870"/>
          <cell r="W2870"/>
          <cell r="X2870" t="str">
            <v>C26H52O2</v>
          </cell>
        </row>
        <row r="2871">
          <cell r="B2871" t="str">
            <v>592-34-7</v>
          </cell>
          <cell r="C2871" t="str">
            <v>592-34-7</v>
          </cell>
          <cell r="D2871"/>
          <cell r="E2871"/>
          <cell r="F2871"/>
          <cell r="G2871"/>
          <cell r="H2871" t="str">
            <v>Formic acid, chloro-, butyl ester</v>
          </cell>
          <cell r="I2871"/>
          <cell r="J2871"/>
          <cell r="K2871" t="str">
            <v>Swiss ordinance</v>
          </cell>
          <cell r="L2871"/>
          <cell r="M2871"/>
          <cell r="N2871"/>
          <cell r="O2871"/>
          <cell r="P2871"/>
          <cell r="Q2871"/>
          <cell r="R2871"/>
          <cell r="S2871"/>
          <cell r="T2871"/>
          <cell r="U2871"/>
          <cell r="V2871"/>
          <cell r="W2871"/>
          <cell r="X2871" t="str">
            <v>C5H9ClO2</v>
          </cell>
        </row>
        <row r="2872">
          <cell r="B2872" t="str">
            <v>592-35-8</v>
          </cell>
          <cell r="C2872" t="str">
            <v>592-35-8</v>
          </cell>
          <cell r="D2872"/>
          <cell r="E2872"/>
          <cell r="F2872"/>
          <cell r="G2872"/>
          <cell r="H2872" t="str">
            <v>Carbamic acid, butyl ester</v>
          </cell>
          <cell r="I2872"/>
          <cell r="J2872"/>
          <cell r="K2872"/>
          <cell r="L2872"/>
          <cell r="M2872"/>
          <cell r="N2872"/>
          <cell r="O2872"/>
          <cell r="P2872"/>
          <cell r="Q2872"/>
          <cell r="R2872"/>
          <cell r="S2872"/>
          <cell r="T2872"/>
          <cell r="U2872"/>
          <cell r="V2872"/>
          <cell r="W2872"/>
          <cell r="X2872" t="str">
            <v>C5H11NO2</v>
          </cell>
        </row>
        <row r="2873">
          <cell r="B2873" t="str">
            <v>592-41-6</v>
          </cell>
          <cell r="C2873" t="str">
            <v>592-41-6</v>
          </cell>
          <cell r="D2873"/>
          <cell r="E2873">
            <v>0</v>
          </cell>
          <cell r="F2873"/>
          <cell r="G2873"/>
          <cell r="H2873" t="str">
            <v>1-Hexene</v>
          </cell>
          <cell r="I2873" t="str">
            <v>Hex-1-ene</v>
          </cell>
          <cell r="J2873"/>
          <cell r="K2873"/>
          <cell r="L2873"/>
          <cell r="M2873"/>
          <cell r="N2873"/>
          <cell r="O2873"/>
          <cell r="P2873"/>
          <cell r="Q2873"/>
          <cell r="R2873"/>
          <cell r="S2873"/>
          <cell r="T2873"/>
          <cell r="U2873"/>
          <cell r="V2873"/>
          <cell r="W2873"/>
          <cell r="X2873" t="str">
            <v>C6H12</v>
          </cell>
        </row>
        <row r="2874">
          <cell r="B2874" t="str">
            <v>592-42-7</v>
          </cell>
          <cell r="C2874" t="str">
            <v>592-42-7</v>
          </cell>
          <cell r="D2874"/>
          <cell r="E2874">
            <v>0</v>
          </cell>
          <cell r="F2874"/>
          <cell r="G2874"/>
          <cell r="H2874" t="str">
            <v>1,5-Hexadiene</v>
          </cell>
          <cell r="I2874"/>
          <cell r="J2874"/>
          <cell r="K2874"/>
          <cell r="L2874"/>
          <cell r="M2874"/>
          <cell r="N2874"/>
          <cell r="O2874"/>
          <cell r="P2874"/>
          <cell r="Q2874"/>
          <cell r="R2874"/>
          <cell r="S2874"/>
          <cell r="T2874"/>
          <cell r="U2874"/>
          <cell r="V2874"/>
          <cell r="W2874"/>
          <cell r="X2874" t="str">
            <v>C6H10</v>
          </cell>
        </row>
        <row r="2875">
          <cell r="B2875" t="str">
            <v>592-45-0</v>
          </cell>
          <cell r="C2875" t="str">
            <v>592-45-0</v>
          </cell>
          <cell r="D2875"/>
          <cell r="E2875">
            <v>0</v>
          </cell>
          <cell r="F2875"/>
          <cell r="G2875"/>
          <cell r="H2875" t="str">
            <v>1,4-Hexadiene</v>
          </cell>
          <cell r="I2875"/>
          <cell r="J2875"/>
          <cell r="K2875"/>
          <cell r="L2875"/>
          <cell r="M2875"/>
          <cell r="N2875"/>
          <cell r="O2875"/>
          <cell r="P2875"/>
          <cell r="Q2875"/>
          <cell r="R2875"/>
          <cell r="S2875"/>
          <cell r="T2875"/>
          <cell r="U2875"/>
          <cell r="V2875"/>
          <cell r="W2875"/>
          <cell r="X2875" t="str">
            <v>C6H10</v>
          </cell>
        </row>
        <row r="2876">
          <cell r="B2876" t="str">
            <v>592-76-7</v>
          </cell>
          <cell r="C2876" t="str">
            <v>592-76-7</v>
          </cell>
          <cell r="D2876"/>
          <cell r="E2876">
            <v>0</v>
          </cell>
          <cell r="F2876"/>
          <cell r="G2876"/>
          <cell r="H2876" t="str">
            <v>1-Heptene</v>
          </cell>
          <cell r="I2876"/>
          <cell r="J2876"/>
          <cell r="K2876"/>
          <cell r="L2876"/>
          <cell r="M2876"/>
          <cell r="N2876"/>
          <cell r="O2876"/>
          <cell r="P2876"/>
          <cell r="Q2876"/>
          <cell r="R2876"/>
          <cell r="S2876"/>
          <cell r="T2876"/>
          <cell r="U2876"/>
          <cell r="V2876"/>
          <cell r="W2876"/>
          <cell r="X2876" t="str">
            <v>C7H14</v>
          </cell>
        </row>
        <row r="2877">
          <cell r="B2877" t="str">
            <v>593-29-3</v>
          </cell>
          <cell r="C2877" t="str">
            <v>593-29-3</v>
          </cell>
          <cell r="D2877"/>
          <cell r="E2877"/>
          <cell r="F2877"/>
          <cell r="G2877"/>
          <cell r="H2877" t="str">
            <v>POTASSIUM STEARATE</v>
          </cell>
          <cell r="I2877" t="str">
            <v>POTASSIUM STEARATE</v>
          </cell>
          <cell r="J2877"/>
          <cell r="K2877"/>
          <cell r="L2877"/>
          <cell r="M2877"/>
          <cell r="N2877"/>
          <cell r="O2877"/>
          <cell r="P2877"/>
          <cell r="Q2877"/>
          <cell r="R2877"/>
          <cell r="S2877"/>
          <cell r="T2877"/>
          <cell r="U2877"/>
          <cell r="V2877"/>
          <cell r="W2877"/>
          <cell r="X2877" t="str">
            <v>C18H35KO2</v>
          </cell>
        </row>
        <row r="2878">
          <cell r="B2878" t="str">
            <v>593-45-3</v>
          </cell>
          <cell r="C2878" t="str">
            <v>593-45-3</v>
          </cell>
          <cell r="D2878"/>
          <cell r="E2878"/>
          <cell r="F2878"/>
          <cell r="G2878"/>
          <cell r="H2878" t="str">
            <v>Octadecane</v>
          </cell>
          <cell r="I2878"/>
          <cell r="J2878"/>
          <cell r="K2878" t="str">
            <v>Swiss ordinance</v>
          </cell>
          <cell r="L2878"/>
          <cell r="M2878"/>
          <cell r="N2878"/>
          <cell r="O2878"/>
          <cell r="P2878"/>
          <cell r="Q2878"/>
          <cell r="R2878"/>
          <cell r="S2878"/>
          <cell r="T2878"/>
          <cell r="U2878"/>
          <cell r="V2878"/>
          <cell r="W2878"/>
          <cell r="X2878" t="str">
            <v>C18H38</v>
          </cell>
        </row>
        <row r="2879">
          <cell r="B2879" t="str">
            <v>593-50-0</v>
          </cell>
          <cell r="C2879" t="str">
            <v>593-50-0</v>
          </cell>
          <cell r="D2879"/>
          <cell r="E2879">
            <v>0</v>
          </cell>
          <cell r="F2879"/>
          <cell r="G2879"/>
          <cell r="H2879" t="str">
            <v>1-Triacontanol</v>
          </cell>
          <cell r="I2879" t="str">
            <v>Triacontanyl alcohol</v>
          </cell>
          <cell r="J2879"/>
          <cell r="K2879"/>
          <cell r="L2879"/>
          <cell r="M2879"/>
          <cell r="N2879"/>
          <cell r="O2879"/>
          <cell r="P2879"/>
          <cell r="Q2879"/>
          <cell r="R2879"/>
          <cell r="S2879"/>
          <cell r="T2879"/>
          <cell r="U2879"/>
          <cell r="V2879"/>
          <cell r="W2879"/>
          <cell r="X2879" t="str">
            <v>C30H62O</v>
          </cell>
        </row>
        <row r="2880">
          <cell r="B2880" t="str">
            <v>593-67-9</v>
          </cell>
          <cell r="C2880" t="str">
            <v>593-67-9</v>
          </cell>
          <cell r="D2880"/>
          <cell r="E2880"/>
          <cell r="F2880"/>
          <cell r="G2880"/>
          <cell r="H2880" t="str">
            <v>Ethenamine</v>
          </cell>
          <cell r="I2880" t="str">
            <v>Vinylamine</v>
          </cell>
          <cell r="J2880"/>
          <cell r="K2880"/>
          <cell r="L2880"/>
          <cell r="M2880"/>
          <cell r="N2880"/>
          <cell r="O2880"/>
          <cell r="P2880"/>
          <cell r="Q2880"/>
          <cell r="R2880"/>
          <cell r="S2880"/>
          <cell r="T2880"/>
          <cell r="U2880"/>
          <cell r="V2880"/>
          <cell r="W2880"/>
          <cell r="X2880" t="str">
            <v>C2H5N</v>
          </cell>
        </row>
        <row r="2881">
          <cell r="B2881" t="str">
            <v>593-85-1</v>
          </cell>
          <cell r="C2881" t="str">
            <v>593-85-1</v>
          </cell>
          <cell r="D2881"/>
          <cell r="E2881"/>
          <cell r="F2881"/>
          <cell r="G2881"/>
          <cell r="H2881" t="str">
            <v>Carbonic acid, compd. with guanidine (1:2)</v>
          </cell>
          <cell r="I2881"/>
          <cell r="J2881"/>
          <cell r="K2881"/>
          <cell r="L2881"/>
          <cell r="M2881"/>
          <cell r="N2881"/>
          <cell r="O2881"/>
          <cell r="P2881"/>
          <cell r="Q2881"/>
          <cell r="R2881"/>
          <cell r="S2881"/>
          <cell r="T2881"/>
          <cell r="U2881"/>
          <cell r="V2881"/>
          <cell r="W2881"/>
          <cell r="X2881" t="str">
            <v>C3H12N6O3</v>
          </cell>
        </row>
        <row r="2882">
          <cell r="B2882" t="str">
            <v>5945-33-5</v>
          </cell>
          <cell r="C2882" t="str">
            <v>5945-33-5</v>
          </cell>
          <cell r="D2882"/>
          <cell r="E2882"/>
          <cell r="F2882"/>
          <cell r="G2882"/>
          <cell r="H2882" t="str">
            <v>Bisphenol A bis(diphenyl phosphate)</v>
          </cell>
          <cell r="I2882" t="str">
            <v>Bisphenol A tetraphenyl diphosphate 
Phosphoric Acid, (1-Methylethylidene)di-4,1-phenylene Tetraphenyl Ester 
4,4’-(Isopropylidenediphenyl) bis(diphenyl phosphate) 
ADK Stab FP 600 
BADP 
BPA-DP</v>
          </cell>
          <cell r="J2882"/>
          <cell r="K2882"/>
          <cell r="L2882"/>
          <cell r="M2882"/>
          <cell r="N2882"/>
          <cell r="O2882"/>
          <cell r="P2882"/>
          <cell r="Q2882"/>
          <cell r="R2882"/>
          <cell r="S2882"/>
          <cell r="T2882"/>
          <cell r="U2882"/>
          <cell r="V2882"/>
          <cell r="W2882"/>
          <cell r="X2882" t="str">
            <v>C39H34O8P2</v>
          </cell>
        </row>
        <row r="2883">
          <cell r="B2883" t="str">
            <v>59487-23-9</v>
          </cell>
          <cell r="C2883" t="str">
            <v>59487-23-9</v>
          </cell>
          <cell r="D2883"/>
          <cell r="E2883"/>
          <cell r="F2883"/>
          <cell r="G2883"/>
          <cell r="H2883" t="str">
            <v>Pigment Red 187
C.I. PIGMENT RED 187</v>
          </cell>
          <cell r="I2883" t="str">
            <v>C.I. PIGMENT RED 187</v>
          </cell>
          <cell r="J2883"/>
          <cell r="K2883"/>
          <cell r="L2883"/>
          <cell r="M2883"/>
          <cell r="N2883"/>
          <cell r="O2883"/>
          <cell r="P2883"/>
          <cell r="Q2883"/>
          <cell r="R2883"/>
          <cell r="S2883"/>
          <cell r="T2883"/>
          <cell r="U2883"/>
          <cell r="V2883"/>
          <cell r="W2883"/>
          <cell r="X2883" t="str">
            <v>C34H28ClN5O7</v>
          </cell>
        </row>
        <row r="2884">
          <cell r="B2884" t="str">
            <v>59-50-7</v>
          </cell>
          <cell r="C2884" t="str">
            <v>59-50-7</v>
          </cell>
          <cell r="D2884"/>
          <cell r="E2884"/>
          <cell r="F2884"/>
          <cell r="G2884"/>
          <cell r="H2884" t="str">
            <v>p-Chloro-m-cresol
Phenol, 4-chloro-3-methyl-</v>
          </cell>
          <cell r="I2884" t="str">
            <v>4-CHLORO-3-METHYLPHENOL</v>
          </cell>
          <cell r="J2884"/>
          <cell r="K2884"/>
          <cell r="L2884"/>
          <cell r="M2884"/>
          <cell r="N2884"/>
          <cell r="O2884"/>
          <cell r="P2884"/>
          <cell r="Q2884"/>
          <cell r="R2884"/>
          <cell r="S2884"/>
          <cell r="T2884"/>
          <cell r="U2884"/>
          <cell r="V2884"/>
          <cell r="W2884"/>
          <cell r="X2884" t="str">
            <v>C7H7ClO</v>
          </cell>
        </row>
        <row r="2885">
          <cell r="B2885" t="str">
            <v>596-03-2</v>
          </cell>
          <cell r="C2885" t="str">
            <v>596-03-2</v>
          </cell>
          <cell r="D2885"/>
          <cell r="E2885"/>
          <cell r="F2885"/>
          <cell r="G2885"/>
          <cell r="H2885" t="str">
            <v>Solvent Red 72</v>
          </cell>
          <cell r="I2885"/>
          <cell r="J2885"/>
          <cell r="K2885"/>
          <cell r="L2885"/>
          <cell r="M2885"/>
          <cell r="N2885"/>
          <cell r="O2885"/>
          <cell r="P2885"/>
          <cell r="Q2885"/>
          <cell r="R2885"/>
          <cell r="S2885"/>
          <cell r="T2885"/>
          <cell r="U2885"/>
          <cell r="V2885"/>
          <cell r="W2885"/>
          <cell r="X2885" t="str">
            <v>C20H10Br2O5</v>
          </cell>
        </row>
        <row r="2886">
          <cell r="B2886" t="str">
            <v>5964-35-2</v>
          </cell>
          <cell r="C2886" t="str">
            <v>5964-35-2</v>
          </cell>
          <cell r="D2886"/>
          <cell r="E2886"/>
          <cell r="F2886"/>
          <cell r="G2886"/>
          <cell r="H2886" t="str">
            <v>Glycine, N,N'-1,2-ethanediylbis[N-carboxymethyl)-, tetrapotassium salt</v>
          </cell>
          <cell r="I2886" t="str">
            <v>EDTA, TETRAPOTASSIUM
Tetra potassium ethylene diamine tetra acetate</v>
          </cell>
          <cell r="J2886"/>
          <cell r="K2886"/>
          <cell r="L2886"/>
          <cell r="M2886"/>
          <cell r="N2886"/>
          <cell r="O2886"/>
          <cell r="P2886"/>
          <cell r="Q2886"/>
          <cell r="R2886"/>
          <cell r="S2886"/>
          <cell r="T2886"/>
          <cell r="U2886"/>
          <cell r="V2886"/>
          <cell r="W2886"/>
          <cell r="X2886" t="str">
            <v>C10H12K4N2O8</v>
          </cell>
        </row>
        <row r="2887">
          <cell r="B2887" t="str">
            <v>5973-71-7</v>
          </cell>
          <cell r="C2887" t="str">
            <v>5973-71-7</v>
          </cell>
          <cell r="D2887"/>
          <cell r="E2887"/>
          <cell r="F2887"/>
          <cell r="G2887"/>
          <cell r="H2887" t="str">
            <v>Benzaldehyde, 3,4-dimethyl</v>
          </cell>
          <cell r="I2887" t="str">
            <v>3,4-dimethyl benzaldehyde</v>
          </cell>
          <cell r="J2887"/>
          <cell r="K2887"/>
          <cell r="L2887"/>
          <cell r="M2887"/>
          <cell r="N2887"/>
          <cell r="O2887"/>
          <cell r="P2887"/>
          <cell r="Q2887"/>
          <cell r="R2887"/>
          <cell r="S2887"/>
          <cell r="T2887"/>
          <cell r="U2887"/>
          <cell r="V2887"/>
          <cell r="W2887"/>
          <cell r="X2887" t="str">
            <v>C9H10O</v>
          </cell>
        </row>
        <row r="2888">
          <cell r="B2888" t="str">
            <v>597-82-0</v>
          </cell>
          <cell r="C2888" t="str">
            <v>597-82-0</v>
          </cell>
          <cell r="D2888"/>
          <cell r="E2888"/>
          <cell r="F2888"/>
          <cell r="G2888"/>
          <cell r="H2888" t="str">
            <v>TRIPHENYLPHOSPHOROTHIOATE, O,O,O-</v>
          </cell>
          <cell r="I2888"/>
          <cell r="J2888"/>
          <cell r="K2888"/>
          <cell r="L2888"/>
          <cell r="M2888"/>
          <cell r="N2888"/>
          <cell r="O2888"/>
          <cell r="P2888"/>
          <cell r="Q2888"/>
          <cell r="R2888"/>
          <cell r="S2888"/>
          <cell r="T2888"/>
          <cell r="U2888"/>
          <cell r="V2888"/>
          <cell r="W2888"/>
          <cell r="X2888" t="str">
            <v>C18H15O3PS</v>
          </cell>
        </row>
        <row r="2889">
          <cell r="B2889" t="str">
            <v>5979-28-2</v>
          </cell>
          <cell r="C2889" t="str">
            <v>5979-28-2</v>
          </cell>
          <cell r="D2889"/>
          <cell r="E2889"/>
          <cell r="F2889"/>
          <cell r="G2889"/>
          <cell r="H2889" t="str">
            <v>Pigment Yellow 16
C.I. Pigment Yellow 16</v>
          </cell>
          <cell r="I2889"/>
          <cell r="J2889"/>
          <cell r="K2889"/>
          <cell r="L2889"/>
          <cell r="M2889"/>
          <cell r="N2889"/>
          <cell r="O2889"/>
          <cell r="P2889"/>
          <cell r="Q2889"/>
          <cell r="R2889"/>
          <cell r="S2889"/>
          <cell r="T2889"/>
          <cell r="U2889"/>
          <cell r="V2889"/>
          <cell r="W2889"/>
          <cell r="X2889" t="str">
            <v>C34H28Cl4N6O4</v>
          </cell>
        </row>
        <row r="2890">
          <cell r="B2890" t="str">
            <v>598-09-4</v>
          </cell>
          <cell r="C2890" t="str">
            <v>598-09-4</v>
          </cell>
          <cell r="D2890"/>
          <cell r="E2890">
            <v>0</v>
          </cell>
          <cell r="F2890"/>
          <cell r="G2890"/>
          <cell r="H2890" t="str">
            <v>2-Methylepichlorohydrin</v>
          </cell>
          <cell r="I2890"/>
          <cell r="J2890"/>
          <cell r="K2890" t="str">
            <v>Swiss ordinance</v>
          </cell>
          <cell r="L2890"/>
          <cell r="M2890"/>
          <cell r="N2890"/>
          <cell r="O2890"/>
          <cell r="P2890"/>
          <cell r="Q2890"/>
          <cell r="R2890"/>
          <cell r="S2890"/>
          <cell r="T2890"/>
          <cell r="U2890"/>
          <cell r="V2890"/>
          <cell r="W2890"/>
          <cell r="X2890" t="str">
            <v>C4H7ClO</v>
          </cell>
        </row>
        <row r="2891">
          <cell r="B2891" t="str">
            <v>598-32-3</v>
          </cell>
          <cell r="C2891" t="str">
            <v>598-32-3</v>
          </cell>
          <cell r="D2891"/>
          <cell r="E2891">
            <v>0</v>
          </cell>
          <cell r="F2891"/>
          <cell r="G2891"/>
          <cell r="H2891" t="str">
            <v>3-Buten-2-ol</v>
          </cell>
          <cell r="I2891"/>
          <cell r="J2891"/>
          <cell r="K2891"/>
          <cell r="L2891"/>
          <cell r="M2891"/>
          <cell r="N2891"/>
          <cell r="O2891"/>
          <cell r="P2891"/>
          <cell r="Q2891"/>
          <cell r="R2891"/>
          <cell r="S2891"/>
          <cell r="T2891"/>
          <cell r="U2891"/>
          <cell r="V2891"/>
          <cell r="W2891"/>
          <cell r="X2891" t="str">
            <v>C4H8O</v>
          </cell>
        </row>
        <row r="2892">
          <cell r="B2892" t="str">
            <v>598-56-1</v>
          </cell>
          <cell r="C2892" t="str">
            <v>598-56-1</v>
          </cell>
          <cell r="D2892"/>
          <cell r="E2892"/>
          <cell r="F2892"/>
          <cell r="G2892"/>
          <cell r="H2892" t="str">
            <v>Ethylamine, N,N-dimethyl-</v>
          </cell>
          <cell r="I2892"/>
          <cell r="J2892"/>
          <cell r="K2892"/>
          <cell r="L2892"/>
          <cell r="M2892"/>
          <cell r="N2892"/>
          <cell r="O2892"/>
          <cell r="P2892"/>
          <cell r="Q2892"/>
          <cell r="R2892"/>
          <cell r="S2892"/>
          <cell r="T2892"/>
          <cell r="U2892"/>
          <cell r="V2892"/>
          <cell r="W2892"/>
          <cell r="X2892" t="str">
            <v>C4H11N</v>
          </cell>
        </row>
        <row r="2893">
          <cell r="B2893" t="str">
            <v>598-75-4</v>
          </cell>
          <cell r="C2893" t="str">
            <v>598-75-4</v>
          </cell>
          <cell r="D2893"/>
          <cell r="E2893">
            <v>0</v>
          </cell>
          <cell r="F2893"/>
          <cell r="G2893"/>
          <cell r="H2893" t="str">
            <v>2-Butanol, 3-methyl-</v>
          </cell>
          <cell r="I2893"/>
          <cell r="J2893"/>
          <cell r="K2893"/>
          <cell r="L2893"/>
          <cell r="M2893"/>
          <cell r="N2893"/>
          <cell r="O2893"/>
          <cell r="P2893"/>
          <cell r="Q2893"/>
          <cell r="R2893"/>
          <cell r="S2893"/>
          <cell r="T2893"/>
          <cell r="U2893"/>
          <cell r="V2893"/>
          <cell r="W2893"/>
          <cell r="X2893" t="str">
            <v>C5H12O</v>
          </cell>
        </row>
        <row r="2894">
          <cell r="B2894" t="str">
            <v>5989-27-5</v>
          </cell>
          <cell r="C2894" t="str">
            <v>5989-27-5</v>
          </cell>
          <cell r="D2894"/>
          <cell r="E2894"/>
          <cell r="F2894"/>
          <cell r="G2894"/>
          <cell r="H2894" t="str">
            <v>D-Limonene
Cyclohexane, 1-methyl-4-(1-methylethenyl)-, (R)-</v>
          </cell>
          <cell r="I2894" t="str">
            <v>D-Limonene</v>
          </cell>
          <cell r="J2894"/>
          <cell r="K2894"/>
          <cell r="L2894"/>
          <cell r="M2894"/>
          <cell r="N2894"/>
          <cell r="O2894"/>
          <cell r="P2894"/>
          <cell r="Q2894"/>
          <cell r="R2894"/>
          <cell r="S2894"/>
          <cell r="T2894"/>
          <cell r="U2894"/>
          <cell r="V2894"/>
          <cell r="W2894"/>
          <cell r="X2894" t="str">
            <v>C10H16</v>
          </cell>
        </row>
        <row r="2895">
          <cell r="B2895" t="str">
            <v>599-66-6</v>
          </cell>
          <cell r="C2895" t="str">
            <v>599-66-6</v>
          </cell>
          <cell r="D2895"/>
          <cell r="E2895"/>
          <cell r="F2895"/>
          <cell r="G2895"/>
          <cell r="H2895" t="str">
            <v xml:space="preserve">Sulphone, di(4-methylphenyl) </v>
          </cell>
          <cell r="I2895" t="str">
            <v>Bis(4-methylphenyl)sulfone 
Di-p-tolyl sulfone 
di(4-methylphenyl) sulfone 
di-p-tolyl sulphone</v>
          </cell>
          <cell r="J2895"/>
          <cell r="K2895"/>
          <cell r="L2895"/>
          <cell r="M2895"/>
          <cell r="N2895"/>
          <cell r="O2895"/>
          <cell r="P2895"/>
          <cell r="Q2895"/>
          <cell r="R2895"/>
          <cell r="S2895"/>
          <cell r="T2895"/>
          <cell r="U2895"/>
          <cell r="V2895"/>
          <cell r="W2895"/>
          <cell r="X2895" t="str">
            <v>C14H14O2S</v>
          </cell>
        </row>
        <row r="2896">
          <cell r="B2896" t="str">
            <v>600-00-0</v>
          </cell>
          <cell r="C2896" t="str">
            <v>600-00-0</v>
          </cell>
          <cell r="D2896"/>
          <cell r="E2896"/>
          <cell r="F2896"/>
          <cell r="G2896"/>
          <cell r="H2896" t="str">
            <v>Propionic acid, 2-bromo-2-methyl-, ethyl ester</v>
          </cell>
          <cell r="I2896"/>
          <cell r="J2896"/>
          <cell r="K2896" t="str">
            <v>Swiss ordinance</v>
          </cell>
          <cell r="L2896"/>
          <cell r="M2896"/>
          <cell r="N2896"/>
          <cell r="O2896"/>
          <cell r="P2896"/>
          <cell r="Q2896"/>
          <cell r="R2896"/>
          <cell r="S2896"/>
          <cell r="T2896"/>
          <cell r="U2896"/>
          <cell r="V2896"/>
          <cell r="W2896"/>
          <cell r="X2896" t="str">
            <v>C6H11BrO2</v>
          </cell>
        </row>
        <row r="2897">
          <cell r="B2897" t="str">
            <v>60-00-4</v>
          </cell>
          <cell r="C2897" t="str">
            <v>60-00-4</v>
          </cell>
          <cell r="D2897"/>
          <cell r="E2897"/>
          <cell r="F2897"/>
          <cell r="G2897"/>
          <cell r="H2897" t="str">
            <v>Ethylenediaminetetraacetic acid (EDTA)
Ethylenediaminetetraacetic acid</v>
          </cell>
          <cell r="I2897" t="str">
            <v>ETHYLENEDIAMINE TETRAACETIC ACID
Glycine, N,N'-1,2-ethanediylbis[N-(carboxymethyl)-
EDTA</v>
          </cell>
          <cell r="J2897"/>
          <cell r="K2897"/>
          <cell r="L2897"/>
          <cell r="M2897"/>
          <cell r="N2897"/>
          <cell r="O2897"/>
          <cell r="P2897"/>
          <cell r="Q2897"/>
          <cell r="R2897"/>
          <cell r="S2897"/>
          <cell r="T2897"/>
          <cell r="U2897"/>
          <cell r="V2897"/>
          <cell r="W2897"/>
          <cell r="X2897" t="str">
            <v>C10H16N2O8</v>
          </cell>
        </row>
        <row r="2898">
          <cell r="B2898" t="str">
            <v>60-01-5</v>
          </cell>
          <cell r="C2898" t="str">
            <v>60-01-5</v>
          </cell>
          <cell r="D2898"/>
          <cell r="E2898"/>
          <cell r="F2898"/>
          <cell r="G2898"/>
          <cell r="H2898" t="str">
            <v>Glycerol tributyrate</v>
          </cell>
          <cell r="I2898" t="str">
            <v>Tributyrin</v>
          </cell>
          <cell r="J2898"/>
          <cell r="K2898"/>
          <cell r="L2898"/>
          <cell r="M2898"/>
          <cell r="N2898"/>
          <cell r="O2898"/>
          <cell r="P2898"/>
          <cell r="Q2898"/>
          <cell r="R2898"/>
          <cell r="S2898"/>
          <cell r="T2898"/>
          <cell r="U2898"/>
          <cell r="V2898"/>
          <cell r="W2898"/>
          <cell r="X2898" t="str">
            <v>C15H26O6</v>
          </cell>
        </row>
        <row r="2899">
          <cell r="B2899" t="str">
            <v>6001-97-4</v>
          </cell>
          <cell r="C2899" t="str">
            <v>6001-97-4</v>
          </cell>
          <cell r="D2899"/>
          <cell r="E2899"/>
          <cell r="F2899"/>
          <cell r="G2899"/>
          <cell r="H2899" t="str">
            <v>Butanedioic acid, sulfo-,1,4-bis(1-methylpentyl)ester, sodium</v>
          </cell>
          <cell r="I2899"/>
          <cell r="J2899"/>
          <cell r="K2899"/>
          <cell r="L2899"/>
          <cell r="M2899"/>
          <cell r="N2899"/>
          <cell r="O2899"/>
          <cell r="P2899"/>
          <cell r="Q2899"/>
          <cell r="R2899"/>
          <cell r="S2899"/>
          <cell r="T2899"/>
          <cell r="U2899"/>
          <cell r="V2899"/>
          <cell r="W2899"/>
          <cell r="X2899" t="str">
            <v>C16H29NaO7S</v>
          </cell>
        </row>
        <row r="2900">
          <cell r="B2900" t="str">
            <v>60043-58-5</v>
          </cell>
          <cell r="C2900" t="str">
            <v>60043-58-5</v>
          </cell>
          <cell r="D2900"/>
          <cell r="E2900">
            <v>0</v>
          </cell>
          <cell r="F2900"/>
          <cell r="G2900"/>
          <cell r="H2900" t="str">
            <v>2E-pentene, 2,4-diphenyl</v>
          </cell>
          <cell r="I2900" t="str">
            <v>2,4-Diphenyl-2-pentene (E)
[(1E,3S)-1-methyl-3-phenyl-1-butenyl]benzene
Benzene, 1,​1'-​(1,​3-​dimethyl-​1-​propene-​1,​3-​diyl)​bis-</v>
          </cell>
          <cell r="J2900"/>
          <cell r="K2900"/>
          <cell r="L2900"/>
          <cell r="M2900"/>
          <cell r="N2900"/>
          <cell r="O2900"/>
          <cell r="P2900"/>
          <cell r="Q2900"/>
          <cell r="R2900"/>
          <cell r="S2900"/>
          <cell r="T2900"/>
          <cell r="U2900"/>
          <cell r="V2900"/>
          <cell r="W2900"/>
          <cell r="X2900" t="str">
            <v>C17H18</v>
          </cell>
        </row>
        <row r="2901">
          <cell r="B2901" t="str">
            <v>6004-38-2</v>
          </cell>
          <cell r="C2901" t="str">
            <v>6004-38-2</v>
          </cell>
          <cell r="D2901"/>
          <cell r="E2901"/>
          <cell r="F2901"/>
          <cell r="G2901"/>
          <cell r="H2901" t="str">
            <v>Tetrahydrodicyclopentadiene</v>
          </cell>
          <cell r="I2901" t="str">
            <v xml:space="preserve">THDCPD
Octahydro-4,7-methano-1H-indene
Trimethylenenorbornane </v>
          </cell>
          <cell r="J2901"/>
          <cell r="K2901"/>
          <cell r="L2901"/>
          <cell r="M2901"/>
          <cell r="N2901"/>
          <cell r="O2901"/>
          <cell r="P2901"/>
          <cell r="Q2901"/>
          <cell r="R2901"/>
          <cell r="S2901"/>
          <cell r="T2901"/>
          <cell r="U2901"/>
          <cell r="V2901"/>
          <cell r="W2901"/>
          <cell r="X2901" t="str">
            <v>C10H16</v>
          </cell>
        </row>
        <row r="2902">
          <cell r="B2902" t="str">
            <v>60113-43-1</v>
          </cell>
          <cell r="C2902" t="str">
            <v>60113-43-1</v>
          </cell>
          <cell r="D2902"/>
          <cell r="E2902"/>
          <cell r="F2902"/>
          <cell r="G2902"/>
          <cell r="H2902" t="str">
            <v>Bicyclo[3.1.1]heptane-3-carboxaldehyde, 2,6,6-trimethyl-</v>
          </cell>
          <cell r="I2902"/>
          <cell r="J2902"/>
          <cell r="K2902" t="str">
            <v>Swiss ordinance</v>
          </cell>
          <cell r="L2902"/>
          <cell r="M2902"/>
          <cell r="N2902"/>
          <cell r="O2902"/>
          <cell r="P2902"/>
          <cell r="Q2902"/>
          <cell r="R2902"/>
          <cell r="S2902"/>
          <cell r="T2902"/>
          <cell r="U2902"/>
          <cell r="V2902"/>
          <cell r="W2902"/>
          <cell r="X2902" t="str">
            <v>C11H18O</v>
          </cell>
        </row>
        <row r="2903">
          <cell r="B2903" t="str">
            <v>60-12-8</v>
          </cell>
          <cell r="C2903" t="str">
            <v>60-12-8</v>
          </cell>
          <cell r="D2903"/>
          <cell r="E2903"/>
          <cell r="F2903"/>
          <cell r="G2903"/>
          <cell r="H2903" t="str">
            <v>Phenethyl alcohol</v>
          </cell>
          <cell r="I2903"/>
          <cell r="J2903"/>
          <cell r="K2903" t="str">
            <v>Swiss ordinance</v>
          </cell>
          <cell r="L2903"/>
          <cell r="M2903"/>
          <cell r="N2903"/>
          <cell r="O2903"/>
          <cell r="P2903"/>
          <cell r="Q2903"/>
          <cell r="R2903"/>
          <cell r="S2903"/>
          <cell r="T2903"/>
          <cell r="U2903"/>
          <cell r="V2903"/>
          <cell r="W2903"/>
          <cell r="X2903" t="str">
            <v>C8H10O</v>
          </cell>
        </row>
        <row r="2904">
          <cell r="B2904" t="str">
            <v>60207-90-1</v>
          </cell>
          <cell r="C2904" t="str">
            <v>60207-90-1</v>
          </cell>
          <cell r="D2904"/>
          <cell r="E2904">
            <v>0</v>
          </cell>
          <cell r="F2904"/>
          <cell r="G2904"/>
          <cell r="H2904" t="str">
            <v>1H-1,2,4-Triazole,1-[[2-(2,4-dichlorophenyl)-4-propyl-1,3-dioxolan-2-yl]methyl]-</v>
          </cell>
          <cell r="I2904"/>
          <cell r="J2904"/>
          <cell r="K2904"/>
          <cell r="L2904"/>
          <cell r="M2904"/>
          <cell r="N2904"/>
          <cell r="O2904"/>
          <cell r="P2904"/>
          <cell r="Q2904"/>
          <cell r="R2904"/>
          <cell r="S2904"/>
          <cell r="T2904"/>
          <cell r="U2904"/>
          <cell r="V2904"/>
          <cell r="W2904"/>
          <cell r="X2904" t="str">
            <v>C15H17Cl2N3O2</v>
          </cell>
        </row>
        <row r="2905">
          <cell r="B2905" t="str">
            <v>60223-95-2</v>
          </cell>
          <cell r="C2905" t="str">
            <v>60223-95-2</v>
          </cell>
          <cell r="D2905"/>
          <cell r="E2905"/>
          <cell r="F2905"/>
          <cell r="G2905"/>
          <cell r="H2905" t="str">
            <v>Naphthalenedisulfonic acid, dinonyl-</v>
          </cell>
          <cell r="I2905"/>
          <cell r="J2905"/>
          <cell r="K2905"/>
          <cell r="L2905"/>
          <cell r="M2905"/>
          <cell r="N2905"/>
          <cell r="O2905"/>
          <cell r="P2905"/>
          <cell r="Q2905"/>
          <cell r="R2905"/>
          <cell r="S2905"/>
          <cell r="T2905"/>
          <cell r="U2905"/>
          <cell r="V2905"/>
          <cell r="W2905"/>
          <cell r="X2905" t="str">
            <v>C28H44O6S2</v>
          </cell>
        </row>
        <row r="2906">
          <cell r="B2906" t="str">
            <v>60-24-2</v>
          </cell>
          <cell r="C2906" t="str">
            <v>60-24-2</v>
          </cell>
          <cell r="D2906"/>
          <cell r="E2906"/>
          <cell r="F2906"/>
          <cell r="G2906"/>
          <cell r="H2906" t="str">
            <v>Ethanol, 2-mercapto-</v>
          </cell>
          <cell r="I2906" t="str">
            <v>2-Mercaptoethanol
2-Mercapto ethanol</v>
          </cell>
          <cell r="J2906"/>
          <cell r="K2906"/>
          <cell r="L2906"/>
          <cell r="M2906"/>
          <cell r="N2906"/>
          <cell r="O2906"/>
          <cell r="P2906"/>
          <cell r="Q2906"/>
          <cell r="R2906"/>
          <cell r="S2906"/>
          <cell r="T2906"/>
          <cell r="U2906"/>
          <cell r="V2906"/>
          <cell r="W2906"/>
          <cell r="X2906" t="str">
            <v>C2H6OS</v>
          </cell>
        </row>
        <row r="2907">
          <cell r="B2907" t="str">
            <v>6026-43-3</v>
          </cell>
          <cell r="C2907" t="str">
            <v>6026-43-3</v>
          </cell>
          <cell r="D2907"/>
          <cell r="E2907"/>
          <cell r="F2907"/>
          <cell r="G2907"/>
          <cell r="H2907" t="str">
            <v>Silanediamine, N,N'-dibutyl-1,1-dimethyl-</v>
          </cell>
          <cell r="I2907"/>
          <cell r="J2907"/>
          <cell r="K2907" t="str">
            <v>Swiss ordinance</v>
          </cell>
          <cell r="L2907"/>
          <cell r="M2907"/>
          <cell r="N2907"/>
          <cell r="O2907"/>
          <cell r="P2907"/>
          <cell r="Q2907"/>
          <cell r="R2907"/>
          <cell r="S2907"/>
          <cell r="T2907"/>
          <cell r="U2907"/>
          <cell r="V2907"/>
          <cell r="W2907"/>
          <cell r="X2907" t="str">
            <v>C10H26N2Si</v>
          </cell>
        </row>
        <row r="2908">
          <cell r="B2908" t="str">
            <v>6028-57-5</v>
          </cell>
          <cell r="C2908" t="str">
            <v>6028-57-5</v>
          </cell>
          <cell r="D2908"/>
          <cell r="E2908"/>
          <cell r="F2908"/>
          <cell r="G2908"/>
          <cell r="H2908" t="str">
            <v>ALUMINIUM CAPRYLATE</v>
          </cell>
          <cell r="I2908" t="str">
            <v>ALUMINUM CAPRYLATE</v>
          </cell>
          <cell r="J2908"/>
          <cell r="K2908"/>
          <cell r="L2908"/>
          <cell r="M2908"/>
          <cell r="N2908"/>
          <cell r="O2908"/>
          <cell r="P2908"/>
          <cell r="Q2908"/>
          <cell r="R2908"/>
          <cell r="S2908"/>
          <cell r="T2908"/>
          <cell r="U2908"/>
          <cell r="V2908"/>
          <cell r="W2908"/>
          <cell r="X2908" t="str">
            <v>C24H45AlO6</v>
          </cell>
        </row>
        <row r="2909">
          <cell r="B2909" t="str">
            <v>60-32-2</v>
          </cell>
          <cell r="C2909" t="str">
            <v>60-32-2</v>
          </cell>
          <cell r="D2909"/>
          <cell r="E2909"/>
          <cell r="F2909"/>
          <cell r="G2909"/>
          <cell r="H2909" t="str">
            <v>Hexanoic acid, 6-amino-</v>
          </cell>
          <cell r="I2909" t="str">
            <v>6-Aminocaproic acid
6-Aminohexanoic acid</v>
          </cell>
          <cell r="J2909"/>
          <cell r="K2909"/>
          <cell r="L2909"/>
          <cell r="M2909"/>
          <cell r="N2909"/>
          <cell r="O2909"/>
          <cell r="P2909"/>
          <cell r="Q2909"/>
          <cell r="R2909"/>
          <cell r="S2909"/>
          <cell r="T2909"/>
          <cell r="U2909"/>
          <cell r="V2909"/>
          <cell r="W2909"/>
          <cell r="X2909" t="str">
            <v>C6H13NO2</v>
          </cell>
        </row>
        <row r="2910">
          <cell r="B2910" t="str">
            <v>60-33-3</v>
          </cell>
          <cell r="C2910" t="str">
            <v>60-33-3</v>
          </cell>
          <cell r="D2910"/>
          <cell r="E2910"/>
          <cell r="F2910"/>
          <cell r="G2910"/>
          <cell r="H2910" t="str">
            <v>Linoleic acid</v>
          </cell>
          <cell r="I2910" t="str">
            <v>9,12-Octadecedienoic acid(Z,Z)-</v>
          </cell>
          <cell r="J2910"/>
          <cell r="K2910"/>
          <cell r="L2910"/>
          <cell r="M2910"/>
          <cell r="N2910"/>
          <cell r="O2910"/>
          <cell r="P2910"/>
          <cell r="Q2910"/>
          <cell r="R2910"/>
          <cell r="S2910"/>
          <cell r="T2910"/>
          <cell r="U2910"/>
          <cell r="V2910"/>
          <cell r="W2910"/>
          <cell r="X2910" t="str">
            <v>C18H32O2</v>
          </cell>
        </row>
        <row r="2911">
          <cell r="B2911" t="str">
            <v>603-35-0</v>
          </cell>
          <cell r="C2911" t="str">
            <v>603-35-0</v>
          </cell>
          <cell r="D2911"/>
          <cell r="E2911"/>
          <cell r="F2911"/>
          <cell r="G2911"/>
          <cell r="H2911" t="str">
            <v>Triphenylphosphine</v>
          </cell>
          <cell r="I2911"/>
          <cell r="J2911"/>
          <cell r="K2911" t="str">
            <v>Swiss ordinance</v>
          </cell>
          <cell r="L2911"/>
          <cell r="M2911"/>
          <cell r="N2911"/>
          <cell r="O2911"/>
          <cell r="P2911"/>
          <cell r="Q2911"/>
          <cell r="R2911"/>
          <cell r="S2911"/>
          <cell r="T2911"/>
          <cell r="U2911"/>
          <cell r="V2911"/>
          <cell r="W2911"/>
          <cell r="X2911" t="str">
            <v>C18H15P</v>
          </cell>
        </row>
        <row r="2912">
          <cell r="B2912" t="str">
            <v>603-48-5</v>
          </cell>
          <cell r="C2912" t="str">
            <v>603-48-5</v>
          </cell>
          <cell r="D2912"/>
          <cell r="E2912"/>
          <cell r="F2912"/>
          <cell r="G2912"/>
          <cell r="H2912" t="str">
            <v>Aniline, 4,4',4''-methylidynetris[N,N-dimethyl-
Tris(4-dimethylamino phenyl) methane</v>
          </cell>
          <cell r="I2912" t="str">
            <v>Leucocrystal Violet
C.I. Basic Violet 3
4,4',4''-Methylidynetris(N,N-dimethylaniline)
Tris(4-dimethylamino phenyl) methane</v>
          </cell>
          <cell r="J2912"/>
          <cell r="K2912"/>
          <cell r="L2912"/>
          <cell r="M2912"/>
          <cell r="N2912"/>
          <cell r="O2912"/>
          <cell r="P2912"/>
          <cell r="Q2912"/>
          <cell r="R2912"/>
          <cell r="S2912"/>
          <cell r="T2912"/>
          <cell r="U2912"/>
          <cell r="V2912"/>
          <cell r="W2912"/>
          <cell r="X2912" t="str">
            <v>C25H31N3</v>
          </cell>
        </row>
        <row r="2913">
          <cell r="B2913" t="str">
            <v>6041-94-7</v>
          </cell>
          <cell r="C2913" t="str">
            <v>6041-94-7</v>
          </cell>
          <cell r="D2913"/>
          <cell r="E2913"/>
          <cell r="F2913"/>
          <cell r="G2913"/>
          <cell r="H2913" t="str">
            <v>Pigment Red 2
C.I. Pigment Red 2</v>
          </cell>
          <cell r="I2913" t="str">
            <v>2-Naphthalenecarboxamide, 4-[(2,5-dichlorophenyl)azo]-3-hydroxy-N-phenyl-</v>
          </cell>
          <cell r="J2913"/>
          <cell r="K2913"/>
          <cell r="L2913"/>
          <cell r="M2913"/>
          <cell r="N2913"/>
          <cell r="O2913"/>
          <cell r="P2913"/>
          <cell r="Q2913"/>
          <cell r="R2913"/>
          <cell r="S2913"/>
          <cell r="T2913"/>
          <cell r="U2913"/>
          <cell r="V2913"/>
          <cell r="W2913"/>
          <cell r="X2913" t="str">
            <v>C23H15Cl2N3O2</v>
          </cell>
        </row>
        <row r="2914">
          <cell r="B2914" t="str">
            <v>60506-81-2</v>
          </cell>
          <cell r="C2914" t="str">
            <v>60506-81-2</v>
          </cell>
          <cell r="D2914"/>
          <cell r="E2914"/>
          <cell r="F2914"/>
          <cell r="G2914"/>
          <cell r="H2914" t="str">
            <v>Dipentaerythritol pentaacrylate</v>
          </cell>
          <cell r="I2914"/>
          <cell r="J2914"/>
          <cell r="K2914"/>
          <cell r="L2914"/>
          <cell r="M2914"/>
          <cell r="N2914"/>
          <cell r="O2914"/>
          <cell r="P2914"/>
          <cell r="Q2914"/>
          <cell r="R2914"/>
          <cell r="S2914"/>
          <cell r="T2914"/>
          <cell r="U2914"/>
          <cell r="V2914"/>
          <cell r="W2914"/>
          <cell r="X2914" t="str">
            <v>C25H32O12</v>
          </cell>
        </row>
        <row r="2915">
          <cell r="B2915" t="str">
            <v>605-32-3</v>
          </cell>
          <cell r="C2915" t="str">
            <v>605-32-3</v>
          </cell>
          <cell r="D2915"/>
          <cell r="E2915"/>
          <cell r="F2915"/>
          <cell r="G2915"/>
          <cell r="H2915" t="str">
            <v>Anthraquinone, 2-hydroxy-</v>
          </cell>
          <cell r="I2915"/>
          <cell r="J2915"/>
          <cell r="K2915" t="str">
            <v>Swiss ordinance</v>
          </cell>
          <cell r="L2915"/>
          <cell r="M2915"/>
          <cell r="N2915"/>
          <cell r="O2915"/>
          <cell r="P2915"/>
          <cell r="Q2915"/>
          <cell r="R2915"/>
          <cell r="S2915"/>
          <cell r="T2915"/>
          <cell r="U2915"/>
          <cell r="V2915"/>
          <cell r="W2915"/>
          <cell r="X2915" t="str">
            <v>C14H8O3</v>
          </cell>
        </row>
        <row r="2916">
          <cell r="B2916" t="str">
            <v>60628-17-3</v>
          </cell>
          <cell r="C2916" t="str">
            <v>60628-17-3</v>
          </cell>
          <cell r="D2916"/>
          <cell r="E2916"/>
          <cell r="F2916"/>
          <cell r="G2916"/>
          <cell r="H2916" t="str">
            <v>Phosphorous acid, diphenyl tridecyl ester</v>
          </cell>
          <cell r="I2916" t="str">
            <v>Diphenyl tridecyl phosphite</v>
          </cell>
          <cell r="J2916"/>
          <cell r="K2916"/>
          <cell r="L2916"/>
          <cell r="M2916"/>
          <cell r="N2916"/>
          <cell r="O2916"/>
          <cell r="P2916"/>
          <cell r="Q2916"/>
          <cell r="R2916"/>
          <cell r="S2916"/>
          <cell r="T2916"/>
          <cell r="U2916"/>
          <cell r="V2916"/>
          <cell r="W2916"/>
          <cell r="X2916" t="str">
            <v>C25H37O3P</v>
          </cell>
        </row>
        <row r="2917">
          <cell r="B2917" t="str">
            <v>60676-86-0</v>
          </cell>
          <cell r="C2917" t="str">
            <v>60676-86-0</v>
          </cell>
          <cell r="D2917"/>
          <cell r="E2917"/>
          <cell r="F2917"/>
          <cell r="G2917"/>
          <cell r="H2917" t="str">
            <v>Silica, vitreous (coatings)
Silica, Fused</v>
          </cell>
          <cell r="I2917"/>
          <cell r="J2917"/>
          <cell r="K2917"/>
          <cell r="L2917"/>
          <cell r="M2917"/>
          <cell r="N2917"/>
          <cell r="O2917"/>
          <cell r="P2917"/>
          <cell r="Q2917"/>
          <cell r="R2917"/>
          <cell r="S2917"/>
          <cell r="T2917"/>
          <cell r="U2917"/>
          <cell r="V2917"/>
          <cell r="W2917"/>
          <cell r="X2917" t="str">
            <v>O2Si</v>
          </cell>
        </row>
        <row r="2918">
          <cell r="B2918" t="str">
            <v>60736-58-5</v>
          </cell>
          <cell r="C2918" t="str">
            <v>60736-58-5</v>
          </cell>
          <cell r="D2918"/>
          <cell r="E2918">
            <v>0</v>
          </cell>
          <cell r="F2918"/>
          <cell r="G2918"/>
          <cell r="H2918" t="str">
            <v>2-Propenenitrile, 2-chloro-3-(phenylsulfonyl)-</v>
          </cell>
          <cell r="I2918"/>
          <cell r="J2918"/>
          <cell r="K2918"/>
          <cell r="L2918"/>
          <cell r="M2918"/>
          <cell r="N2918"/>
          <cell r="O2918"/>
          <cell r="P2918"/>
          <cell r="Q2918"/>
          <cell r="R2918"/>
          <cell r="S2918"/>
          <cell r="T2918"/>
          <cell r="U2918"/>
          <cell r="V2918"/>
          <cell r="W2918"/>
          <cell r="X2918" t="str">
            <v>C9H6ClNO2S</v>
          </cell>
        </row>
        <row r="2919">
          <cell r="B2919" t="str">
            <v>60893-38-1</v>
          </cell>
          <cell r="C2919" t="str">
            <v>60893-38-1</v>
          </cell>
          <cell r="D2919"/>
          <cell r="E2919">
            <v>0</v>
          </cell>
          <cell r="F2919"/>
          <cell r="G2919"/>
          <cell r="H2919" t="str">
            <v>4-chlorophenyl 4-methoxyphenyl sulfone</v>
          </cell>
          <cell r="I2919"/>
          <cell r="J2919"/>
          <cell r="K2919"/>
          <cell r="L2919"/>
          <cell r="M2919"/>
          <cell r="N2919"/>
          <cell r="O2919"/>
          <cell r="P2919"/>
          <cell r="Q2919"/>
          <cell r="R2919"/>
          <cell r="S2919"/>
          <cell r="T2919"/>
          <cell r="U2919"/>
          <cell r="V2919"/>
          <cell r="W2919"/>
          <cell r="X2919" t="str">
            <v>C13H11ClO3S</v>
          </cell>
        </row>
        <row r="2920">
          <cell r="B2920" t="str">
            <v>6092-54-2</v>
          </cell>
          <cell r="C2920" t="str">
            <v>6092-54-2</v>
          </cell>
          <cell r="D2920"/>
          <cell r="E2920"/>
          <cell r="F2920"/>
          <cell r="G2920"/>
          <cell r="H2920" t="str">
            <v>Formic acid, chloro-, hexyl ester</v>
          </cell>
          <cell r="I2920"/>
          <cell r="J2920"/>
          <cell r="K2920" t="str">
            <v>Swiss ordinance</v>
          </cell>
          <cell r="L2920"/>
          <cell r="M2920"/>
          <cell r="N2920"/>
          <cell r="O2920"/>
          <cell r="P2920"/>
          <cell r="Q2920"/>
          <cell r="R2920"/>
          <cell r="S2920"/>
          <cell r="T2920"/>
          <cell r="U2920"/>
          <cell r="V2920"/>
          <cell r="W2920"/>
          <cell r="X2920" t="str">
            <v>C7H13ClO2</v>
          </cell>
        </row>
        <row r="2921">
          <cell r="B2921" t="str">
            <v>6107-56-8</v>
          </cell>
          <cell r="C2921" t="str">
            <v>6107-56-8</v>
          </cell>
          <cell r="D2921"/>
          <cell r="E2921"/>
          <cell r="F2921"/>
          <cell r="G2921"/>
          <cell r="H2921" t="str">
            <v>CALCIUM CAPRYLATE</v>
          </cell>
          <cell r="I2921"/>
          <cell r="J2921"/>
          <cell r="K2921"/>
          <cell r="L2921"/>
          <cell r="M2921"/>
          <cell r="N2921"/>
          <cell r="O2921"/>
          <cell r="P2921"/>
          <cell r="Q2921"/>
          <cell r="R2921"/>
          <cell r="S2921"/>
          <cell r="T2921"/>
          <cell r="U2921"/>
          <cell r="V2921"/>
          <cell r="W2921"/>
          <cell r="X2921" t="str">
            <v>C16H30CaO4</v>
          </cell>
        </row>
        <row r="2922">
          <cell r="B2922" t="str">
            <v>611-15-4</v>
          </cell>
          <cell r="C2922" t="str">
            <v>611-15-4</v>
          </cell>
          <cell r="D2922"/>
          <cell r="E2922"/>
          <cell r="F2922"/>
          <cell r="G2922"/>
          <cell r="H2922" t="str">
            <v>Styrene, o-methyl-
Toluene, 2-vinyl</v>
          </cell>
          <cell r="I2922" t="str">
            <v>Benzene, 1-ethenyl-2-methyl
6-Methyl styrene</v>
          </cell>
          <cell r="J2922"/>
          <cell r="K2922"/>
          <cell r="L2922"/>
          <cell r="M2922"/>
          <cell r="N2922"/>
          <cell r="O2922"/>
          <cell r="P2922"/>
          <cell r="Q2922"/>
          <cell r="R2922"/>
          <cell r="S2922"/>
          <cell r="T2922"/>
          <cell r="U2922"/>
          <cell r="V2922"/>
          <cell r="W2922"/>
          <cell r="X2922" t="str">
            <v>C9H10</v>
          </cell>
        </row>
        <row r="2923">
          <cell r="B2923" t="str">
            <v>61167-58-6</v>
          </cell>
          <cell r="C2923" t="str">
            <v>61167-58-6</v>
          </cell>
          <cell r="D2923"/>
          <cell r="E2923"/>
          <cell r="F2923"/>
          <cell r="G2923"/>
          <cell r="H2923" t="str">
            <v>Acrylic acid, 2-tert-butyl-6-(3-tert-butyl-2-hydroxy-5-methylbenzyl)-4-methylphenyl ester</v>
          </cell>
          <cell r="I2923"/>
          <cell r="J2923"/>
          <cell r="K2923"/>
          <cell r="L2923"/>
          <cell r="M2923"/>
          <cell r="N2923"/>
          <cell r="O2923"/>
          <cell r="P2923"/>
          <cell r="Q2923"/>
          <cell r="R2923"/>
          <cell r="S2923"/>
          <cell r="T2923"/>
          <cell r="U2923"/>
          <cell r="V2923"/>
          <cell r="W2923"/>
          <cell r="X2923" t="str">
            <v>C26H34O3</v>
          </cell>
        </row>
        <row r="2924">
          <cell r="B2924" t="str">
            <v>611-70-1</v>
          </cell>
          <cell r="C2924" t="str">
            <v>611-70-1</v>
          </cell>
          <cell r="D2924"/>
          <cell r="E2924"/>
          <cell r="F2924"/>
          <cell r="G2924"/>
          <cell r="H2924" t="str">
            <v>Isobutyrophenone</v>
          </cell>
          <cell r="I2924"/>
          <cell r="J2924"/>
          <cell r="K2924" t="str">
            <v>Swiss ordinance</v>
          </cell>
          <cell r="L2924"/>
          <cell r="M2924"/>
          <cell r="N2924"/>
          <cell r="O2924"/>
          <cell r="P2924"/>
          <cell r="Q2924"/>
          <cell r="R2924"/>
          <cell r="S2924"/>
          <cell r="T2924"/>
          <cell r="U2924"/>
          <cell r="V2924"/>
          <cell r="W2924"/>
          <cell r="X2924" t="str">
            <v>C10H12O</v>
          </cell>
        </row>
        <row r="2925">
          <cell r="B2925" t="str">
            <v>611-71-2</v>
          </cell>
          <cell r="C2925" t="str">
            <v>611-71-2</v>
          </cell>
          <cell r="D2925"/>
          <cell r="E2925"/>
          <cell r="F2925"/>
          <cell r="G2925"/>
          <cell r="H2925" t="str">
            <v>Mandelic acid, D-</v>
          </cell>
          <cell r="I2925"/>
          <cell r="J2925"/>
          <cell r="K2925" t="str">
            <v>Swiss ordinance</v>
          </cell>
          <cell r="L2925"/>
          <cell r="M2925"/>
          <cell r="N2925"/>
          <cell r="O2925"/>
          <cell r="P2925"/>
          <cell r="Q2925"/>
          <cell r="R2925"/>
          <cell r="S2925"/>
          <cell r="T2925"/>
          <cell r="U2925"/>
          <cell r="V2925"/>
          <cell r="W2925"/>
          <cell r="X2925" t="str">
            <v>C8H8O3</v>
          </cell>
        </row>
        <row r="2926">
          <cell r="B2926" t="str">
            <v>6117-91-5</v>
          </cell>
          <cell r="C2926" t="str">
            <v>6117-91-5</v>
          </cell>
          <cell r="D2926"/>
          <cell r="E2926">
            <v>0</v>
          </cell>
          <cell r="F2926"/>
          <cell r="G2926"/>
          <cell r="H2926" t="str">
            <v>2-Buten-1-ol</v>
          </cell>
          <cell r="I2926"/>
          <cell r="J2926"/>
          <cell r="K2926"/>
          <cell r="L2926"/>
          <cell r="M2926"/>
          <cell r="N2926"/>
          <cell r="O2926"/>
          <cell r="P2926"/>
          <cell r="Q2926"/>
          <cell r="R2926"/>
          <cell r="S2926"/>
          <cell r="T2926"/>
          <cell r="U2926"/>
          <cell r="V2926"/>
          <cell r="W2926"/>
          <cell r="X2926" t="str">
            <v>C4H8O</v>
          </cell>
        </row>
        <row r="2927">
          <cell r="B2927" t="str">
            <v>611-99-4</v>
          </cell>
          <cell r="C2927" t="str">
            <v>611-99-4</v>
          </cell>
          <cell r="D2927"/>
          <cell r="E2927">
            <v>0</v>
          </cell>
          <cell r="F2927"/>
          <cell r="G2927"/>
          <cell r="H2927" t="str">
            <v>4,4'-Dihydroxybenzophenone</v>
          </cell>
          <cell r="I2927"/>
          <cell r="J2927"/>
          <cell r="K2927"/>
          <cell r="L2927"/>
          <cell r="M2927"/>
          <cell r="N2927"/>
          <cell r="O2927"/>
          <cell r="P2927"/>
          <cell r="Q2927"/>
          <cell r="R2927"/>
          <cell r="S2927"/>
          <cell r="T2927"/>
          <cell r="U2927"/>
          <cell r="V2927"/>
          <cell r="W2927"/>
          <cell r="X2927" t="str">
            <v>C13H10O3</v>
          </cell>
        </row>
        <row r="2928">
          <cell r="B2928" t="str">
            <v>61260-55-7</v>
          </cell>
          <cell r="C2928" t="str">
            <v>61260-55-7</v>
          </cell>
          <cell r="D2928"/>
          <cell r="E2928">
            <v>0</v>
          </cell>
          <cell r="F2928"/>
          <cell r="G2928"/>
          <cell r="H2928" t="str">
            <v>1,6-Hexanediamine, N,N'-bis(2,2,6,6-tetramethyl-4-piperidinyl)-</v>
          </cell>
          <cell r="I2928"/>
          <cell r="J2928"/>
          <cell r="K2928"/>
          <cell r="L2928"/>
          <cell r="M2928"/>
          <cell r="N2928"/>
          <cell r="O2928"/>
          <cell r="P2928"/>
          <cell r="Q2928"/>
          <cell r="R2928"/>
          <cell r="S2928"/>
          <cell r="T2928"/>
          <cell r="U2928"/>
          <cell r="V2928"/>
          <cell r="W2928"/>
          <cell r="X2928" t="str">
            <v>C24H50N4</v>
          </cell>
        </row>
        <row r="2929">
          <cell r="B2929" t="str">
            <v>613-93-4</v>
          </cell>
          <cell r="C2929" t="str">
            <v>613-93-4</v>
          </cell>
          <cell r="D2929"/>
          <cell r="E2929"/>
          <cell r="F2929"/>
          <cell r="G2929"/>
          <cell r="H2929" t="str">
            <v>N-Methylbenzamide</v>
          </cell>
          <cell r="I2929"/>
          <cell r="J2929"/>
          <cell r="K2929"/>
          <cell r="L2929"/>
          <cell r="M2929"/>
          <cell r="N2929"/>
          <cell r="O2929"/>
          <cell r="P2929"/>
          <cell r="Q2929"/>
          <cell r="R2929"/>
          <cell r="S2929"/>
          <cell r="T2929"/>
          <cell r="U2929"/>
          <cell r="V2929"/>
          <cell r="W2929"/>
          <cell r="X2929" t="str">
            <v>C8H9NO</v>
          </cell>
        </row>
        <row r="2930">
          <cell r="B2930" t="str">
            <v>61412-52-0</v>
          </cell>
          <cell r="C2930" t="str">
            <v>61412-52-0</v>
          </cell>
          <cell r="D2930"/>
          <cell r="E2930"/>
          <cell r="F2930"/>
          <cell r="G2930"/>
          <cell r="H2930" t="str">
            <v>Butanedioic acid, 2-hexadecenyl-</v>
          </cell>
          <cell r="I2930" t="str">
            <v>Hexadec-2-enyl succinic acid</v>
          </cell>
          <cell r="J2930"/>
          <cell r="K2930"/>
          <cell r="L2930"/>
          <cell r="M2930"/>
          <cell r="N2930"/>
          <cell r="O2930"/>
          <cell r="P2930"/>
          <cell r="Q2930"/>
          <cell r="R2930"/>
          <cell r="S2930"/>
          <cell r="T2930"/>
          <cell r="U2930"/>
          <cell r="V2930"/>
          <cell r="W2930"/>
          <cell r="X2930" t="str">
            <v>C20H36O4</v>
          </cell>
        </row>
        <row r="2931">
          <cell r="B2931" t="str">
            <v>614-33-5</v>
          </cell>
          <cell r="C2931" t="str">
            <v>614-33-5</v>
          </cell>
          <cell r="D2931"/>
          <cell r="E2931"/>
          <cell r="F2931"/>
          <cell r="G2931"/>
          <cell r="H2931" t="str">
            <v>Glycerol tribenzoate</v>
          </cell>
          <cell r="I2931" t="str">
            <v>GLYCERYL TRIBENZOATE</v>
          </cell>
          <cell r="J2931"/>
          <cell r="K2931"/>
          <cell r="L2931"/>
          <cell r="M2931"/>
          <cell r="N2931"/>
          <cell r="O2931"/>
          <cell r="P2931"/>
          <cell r="Q2931"/>
          <cell r="R2931"/>
          <cell r="S2931"/>
          <cell r="T2931"/>
          <cell r="U2931"/>
          <cell r="V2931"/>
          <cell r="W2931"/>
          <cell r="X2931" t="str">
            <v>C24H20O6</v>
          </cell>
        </row>
        <row r="2932">
          <cell r="B2932" t="str">
            <v>614-45-9</v>
          </cell>
          <cell r="C2932" t="str">
            <v>614-45-9</v>
          </cell>
          <cell r="D2932"/>
          <cell r="E2932"/>
          <cell r="F2932"/>
          <cell r="G2932"/>
          <cell r="H2932" t="str">
            <v>Peroxybenzoic acid, tert-butyl ester</v>
          </cell>
          <cell r="I2932" t="str">
            <v>TERT-BUTYL PEROXYBENZOATE
Tertiary butyl perbenzoate
Benzenecarboperoxoic acid, 1,1-dimethylethyl ester</v>
          </cell>
          <cell r="J2932"/>
          <cell r="K2932"/>
          <cell r="L2932"/>
          <cell r="M2932"/>
          <cell r="N2932"/>
          <cell r="O2932"/>
          <cell r="P2932"/>
          <cell r="Q2932"/>
          <cell r="R2932"/>
          <cell r="S2932"/>
          <cell r="T2932"/>
          <cell r="U2932"/>
          <cell r="V2932"/>
          <cell r="W2932"/>
          <cell r="X2932" t="str">
            <v>C11H14O3</v>
          </cell>
        </row>
        <row r="2933">
          <cell r="B2933" t="str">
            <v>61524-98-9</v>
          </cell>
          <cell r="C2933" t="str">
            <v>61524-98-9</v>
          </cell>
          <cell r="D2933"/>
          <cell r="E2933"/>
          <cell r="F2933"/>
          <cell r="G2933"/>
          <cell r="H2933" t="str">
            <v>Dihydroabietyl alcohol, ethoxylated</v>
          </cell>
          <cell r="I2933" t="str">
            <v>Ethoxylated hydroabietyl alcohol
HYDROABIETYL ALCOHOL (according to FDA CFR)</v>
          </cell>
          <cell r="J2933"/>
          <cell r="K2933"/>
          <cell r="L2933"/>
          <cell r="M2933"/>
          <cell r="N2933"/>
          <cell r="O2933"/>
          <cell r="P2933"/>
          <cell r="Q2933"/>
          <cell r="R2933"/>
          <cell r="S2933"/>
          <cell r="T2933"/>
          <cell r="U2933"/>
          <cell r="V2933"/>
          <cell r="W2933"/>
          <cell r="X2933" t="str">
            <v>C22H38O2</v>
          </cell>
        </row>
        <row r="2934">
          <cell r="B2934" t="str">
            <v>615-67-8</v>
          </cell>
          <cell r="C2934" t="str">
            <v>615-67-8</v>
          </cell>
          <cell r="D2934"/>
          <cell r="E2934"/>
          <cell r="F2934"/>
          <cell r="G2934"/>
          <cell r="H2934" t="str">
            <v>Chlorohydroquinone</v>
          </cell>
          <cell r="I2934"/>
          <cell r="J2934"/>
          <cell r="K2934"/>
          <cell r="L2934"/>
          <cell r="M2934"/>
          <cell r="N2934"/>
          <cell r="O2934"/>
          <cell r="P2934"/>
          <cell r="Q2934"/>
          <cell r="R2934"/>
          <cell r="S2934"/>
          <cell r="T2934"/>
          <cell r="U2934"/>
          <cell r="V2934"/>
          <cell r="W2934"/>
          <cell r="X2934" t="str">
            <v>C6H5ClO2</v>
          </cell>
        </row>
        <row r="2935">
          <cell r="B2935" t="str">
            <v>61607-68-9</v>
          </cell>
          <cell r="C2935" t="str">
            <v>61607-68-9</v>
          </cell>
          <cell r="D2935"/>
          <cell r="E2935">
            <v>0</v>
          </cell>
          <cell r="F2935"/>
          <cell r="G2935"/>
          <cell r="H2935" t="str">
            <v>5H-Tetrazole-5-thione, 1-[2-(dimethylamino)ethyl]-1,2-dihydro-</v>
          </cell>
          <cell r="I2935"/>
          <cell r="J2935"/>
          <cell r="K2935" t="str">
            <v>Swiss ordinance</v>
          </cell>
          <cell r="L2935"/>
          <cell r="M2935"/>
          <cell r="N2935"/>
          <cell r="O2935"/>
          <cell r="P2935"/>
          <cell r="Q2935"/>
          <cell r="R2935"/>
          <cell r="S2935"/>
          <cell r="T2935"/>
          <cell r="U2935"/>
          <cell r="V2935"/>
          <cell r="W2935"/>
          <cell r="X2935" t="str">
            <v>C5H11N5S</v>
          </cell>
        </row>
        <row r="2936">
          <cell r="B2936" t="str">
            <v>616-09-1</v>
          </cell>
          <cell r="C2936" t="str">
            <v>616-09-1</v>
          </cell>
          <cell r="D2936"/>
          <cell r="E2936"/>
          <cell r="F2936"/>
          <cell r="G2936"/>
          <cell r="H2936" t="str">
            <v>Lactic acid, propyl ester</v>
          </cell>
          <cell r="I2936"/>
          <cell r="J2936"/>
          <cell r="K2936" t="str">
            <v>Swiss ordinance</v>
          </cell>
          <cell r="L2936"/>
          <cell r="M2936"/>
          <cell r="N2936"/>
          <cell r="O2936"/>
          <cell r="P2936"/>
          <cell r="Q2936"/>
          <cell r="R2936"/>
          <cell r="S2936"/>
          <cell r="T2936"/>
          <cell r="U2936"/>
          <cell r="V2936"/>
          <cell r="W2936"/>
          <cell r="X2936" t="str">
            <v>C6H12O3</v>
          </cell>
        </row>
        <row r="2937">
          <cell r="B2937" t="str">
            <v>6161-81-5</v>
          </cell>
          <cell r="C2937" t="str">
            <v>6161-81-5</v>
          </cell>
          <cell r="D2937"/>
          <cell r="E2937"/>
          <cell r="F2937"/>
          <cell r="G2937"/>
          <cell r="H2937" t="str">
            <v>Di-n-octyl phenyl phosphate</v>
          </cell>
          <cell r="I2937" t="str">
            <v>Di-n-octyl phenyl phosphate
DOPP</v>
          </cell>
          <cell r="J2937"/>
          <cell r="K2937"/>
          <cell r="L2937"/>
          <cell r="M2937"/>
          <cell r="N2937"/>
          <cell r="O2937"/>
          <cell r="P2937"/>
          <cell r="Q2937"/>
          <cell r="R2937"/>
          <cell r="S2937"/>
          <cell r="T2937"/>
          <cell r="U2937"/>
          <cell r="V2937"/>
          <cell r="W2937"/>
          <cell r="X2937" t="str">
            <v>C22H39O4P</v>
          </cell>
        </row>
        <row r="2938">
          <cell r="B2938" t="str">
            <v>616-30-8</v>
          </cell>
          <cell r="C2938" t="str">
            <v>616-30-8</v>
          </cell>
          <cell r="D2938"/>
          <cell r="E2938">
            <v>0</v>
          </cell>
          <cell r="F2938"/>
          <cell r="G2938"/>
          <cell r="H2938" t="str">
            <v>3-AMINO-1,2-PROPANEDIOL</v>
          </cell>
          <cell r="I2938" t="str">
            <v>3-AMINO-1,2-PROPANEDIOL</v>
          </cell>
          <cell r="J2938"/>
          <cell r="K2938"/>
          <cell r="L2938"/>
          <cell r="M2938"/>
          <cell r="N2938"/>
          <cell r="O2938"/>
          <cell r="P2938"/>
          <cell r="Q2938"/>
          <cell r="R2938"/>
          <cell r="S2938"/>
          <cell r="T2938"/>
          <cell r="U2938"/>
          <cell r="V2938"/>
          <cell r="W2938"/>
          <cell r="X2938" t="str">
            <v>C3H9NO2</v>
          </cell>
        </row>
        <row r="2939">
          <cell r="B2939" t="str">
            <v>616-38-6</v>
          </cell>
          <cell r="C2939" t="str">
            <v>616-38-6</v>
          </cell>
          <cell r="D2939"/>
          <cell r="E2939"/>
          <cell r="F2939"/>
          <cell r="G2939"/>
          <cell r="H2939" t="str">
            <v>Dimethyl carbonate</v>
          </cell>
          <cell r="I2939"/>
          <cell r="J2939"/>
          <cell r="K2939"/>
          <cell r="L2939"/>
          <cell r="M2939"/>
          <cell r="N2939"/>
          <cell r="O2939"/>
          <cell r="P2939"/>
          <cell r="Q2939"/>
          <cell r="R2939"/>
          <cell r="S2939"/>
          <cell r="T2939"/>
          <cell r="U2939"/>
          <cell r="V2939"/>
          <cell r="W2939"/>
          <cell r="X2939" t="str">
            <v>C3H6O3</v>
          </cell>
        </row>
        <row r="2940">
          <cell r="B2940" t="str">
            <v>616-45-5</v>
          </cell>
          <cell r="C2940" t="str">
            <v>616-45-5</v>
          </cell>
          <cell r="D2940"/>
          <cell r="E2940">
            <v>0</v>
          </cell>
          <cell r="F2940"/>
          <cell r="G2940"/>
          <cell r="H2940" t="str">
            <v>2-Pyrrolidinone</v>
          </cell>
          <cell r="I2940" t="str">
            <v>4-Aminobutyric acid lactam 
Butyrolactam 
gamma-Aminobutyric acid lactam
2-Pyrrolidone</v>
          </cell>
          <cell r="J2940"/>
          <cell r="K2940"/>
          <cell r="L2940"/>
          <cell r="M2940"/>
          <cell r="N2940"/>
          <cell r="O2940"/>
          <cell r="P2940"/>
          <cell r="Q2940"/>
          <cell r="R2940"/>
          <cell r="S2940"/>
          <cell r="T2940"/>
          <cell r="U2940"/>
          <cell r="V2940"/>
          <cell r="W2940"/>
          <cell r="X2940" t="str">
            <v>C4H7NO</v>
          </cell>
        </row>
        <row r="2941">
          <cell r="B2941" t="str">
            <v>616-47-7</v>
          </cell>
          <cell r="C2941" t="str">
            <v>616-47-7</v>
          </cell>
          <cell r="D2941"/>
          <cell r="E2941"/>
          <cell r="F2941"/>
          <cell r="G2941"/>
          <cell r="H2941" t="str">
            <v>Imidazole, 1-methyl</v>
          </cell>
          <cell r="I2941"/>
          <cell r="J2941"/>
          <cell r="K2941"/>
          <cell r="L2941"/>
          <cell r="M2941"/>
          <cell r="N2941"/>
          <cell r="O2941"/>
          <cell r="P2941"/>
          <cell r="Q2941"/>
          <cell r="R2941"/>
          <cell r="S2941"/>
          <cell r="T2941"/>
          <cell r="U2941"/>
          <cell r="V2941"/>
          <cell r="W2941"/>
          <cell r="X2941" t="str">
            <v>C4H6N2</v>
          </cell>
        </row>
        <row r="2942">
          <cell r="B2942" t="str">
            <v>6168-72-5</v>
          </cell>
          <cell r="C2942" t="str">
            <v>6168-72-5</v>
          </cell>
          <cell r="D2942"/>
          <cell r="E2942">
            <v>0</v>
          </cell>
          <cell r="F2942"/>
          <cell r="G2942"/>
          <cell r="H2942" t="str">
            <v>1-Propanol, 2-amino-, DL-</v>
          </cell>
          <cell r="I2942"/>
          <cell r="J2942"/>
          <cell r="K2942"/>
          <cell r="L2942"/>
          <cell r="M2942"/>
          <cell r="N2942"/>
          <cell r="O2942"/>
          <cell r="P2942"/>
          <cell r="Q2942"/>
          <cell r="R2942"/>
          <cell r="S2942"/>
          <cell r="T2942"/>
          <cell r="U2942"/>
          <cell r="V2942"/>
          <cell r="W2942"/>
          <cell r="X2942" t="str">
            <v>C3H9NO</v>
          </cell>
        </row>
        <row r="2943">
          <cell r="B2943" t="str">
            <v>61-73-4</v>
          </cell>
          <cell r="C2943" t="str">
            <v>61-73-4</v>
          </cell>
          <cell r="D2943"/>
          <cell r="E2943"/>
          <cell r="F2943"/>
          <cell r="G2943"/>
          <cell r="H2943" t="str">
            <v>Phenothiazine-5-ium, 3,7-bis(dimethylamino)-, chloride</v>
          </cell>
          <cell r="I2943" t="str">
            <v>METHYLENE BLUE
Methylthioninium-chloride-</v>
          </cell>
          <cell r="J2943"/>
          <cell r="K2943"/>
          <cell r="L2943"/>
          <cell r="M2943"/>
          <cell r="N2943"/>
          <cell r="O2943"/>
          <cell r="P2943"/>
          <cell r="Q2943"/>
          <cell r="R2943"/>
          <cell r="S2943"/>
          <cell r="T2943"/>
          <cell r="U2943"/>
          <cell r="V2943"/>
          <cell r="W2943"/>
          <cell r="X2943" t="str">
            <v>C16H18ClN3S</v>
          </cell>
        </row>
        <row r="2944">
          <cell r="B2944" t="str">
            <v>617-48-1</v>
          </cell>
          <cell r="C2944" t="str">
            <v>617-48-1</v>
          </cell>
          <cell r="D2944"/>
          <cell r="E2944"/>
          <cell r="F2944"/>
          <cell r="G2944"/>
          <cell r="H2944" t="str">
            <v>Butanedioic acid, hydroxy-</v>
          </cell>
          <cell r="I2944" t="str">
            <v>2-Hydroxy succinic acid</v>
          </cell>
          <cell r="J2944"/>
          <cell r="K2944"/>
          <cell r="L2944"/>
          <cell r="M2944"/>
          <cell r="N2944"/>
          <cell r="O2944"/>
          <cell r="P2944"/>
          <cell r="Q2944"/>
          <cell r="R2944"/>
          <cell r="S2944"/>
          <cell r="T2944"/>
          <cell r="U2944"/>
          <cell r="V2944"/>
          <cell r="W2944"/>
          <cell r="X2944" t="str">
            <v>C4H6O5</v>
          </cell>
        </row>
        <row r="2945">
          <cell r="B2945" t="str">
            <v>61752-68-9</v>
          </cell>
          <cell r="C2945" t="str">
            <v>61752-68-9</v>
          </cell>
          <cell r="D2945"/>
          <cell r="E2945"/>
          <cell r="F2945"/>
          <cell r="G2945"/>
          <cell r="H2945" t="str">
            <v>Sorbitan tetrastearate</v>
          </cell>
          <cell r="I2945"/>
          <cell r="J2945"/>
          <cell r="K2945"/>
          <cell r="L2945"/>
          <cell r="M2945"/>
          <cell r="N2945"/>
          <cell r="O2945"/>
          <cell r="P2945"/>
          <cell r="Q2945"/>
          <cell r="R2945"/>
          <cell r="S2945"/>
          <cell r="T2945"/>
          <cell r="U2945"/>
          <cell r="V2945"/>
          <cell r="W2945"/>
          <cell r="X2945" t="str">
            <v>C78H148O9</v>
          </cell>
        </row>
        <row r="2946">
          <cell r="B2946" t="str">
            <v>617-52-7</v>
          </cell>
          <cell r="C2946" t="str">
            <v>617-52-7</v>
          </cell>
          <cell r="D2946"/>
          <cell r="E2946"/>
          <cell r="F2946"/>
          <cell r="G2946"/>
          <cell r="H2946" t="str">
            <v>Itaconic acid, dimethyl ester</v>
          </cell>
          <cell r="I2946" t="str">
            <v>Butanedioic acid, methylene-, dimethyl ester
Itaconic acid, dimethyl ester</v>
          </cell>
          <cell r="J2946"/>
          <cell r="K2946"/>
          <cell r="L2946"/>
          <cell r="M2946"/>
          <cell r="N2946"/>
          <cell r="O2946"/>
          <cell r="P2946"/>
          <cell r="Q2946"/>
          <cell r="R2946"/>
          <cell r="S2946"/>
          <cell r="T2946"/>
          <cell r="U2946"/>
          <cell r="V2946"/>
          <cell r="W2946"/>
          <cell r="X2946" t="str">
            <v>C7H10O4</v>
          </cell>
        </row>
        <row r="2947">
          <cell r="B2947" t="str">
            <v>617-84-5</v>
          </cell>
          <cell r="C2947" t="str">
            <v>617-84-5</v>
          </cell>
          <cell r="D2947"/>
          <cell r="E2947"/>
          <cell r="F2947"/>
          <cell r="G2947"/>
          <cell r="H2947" t="str">
            <v>Formamide, N,N-diethyl-</v>
          </cell>
          <cell r="I2947"/>
          <cell r="J2947"/>
          <cell r="K2947" t="str">
            <v>Swiss ordinance</v>
          </cell>
          <cell r="L2947"/>
          <cell r="M2947"/>
          <cell r="N2947"/>
          <cell r="O2947"/>
          <cell r="P2947"/>
          <cell r="Q2947"/>
          <cell r="R2947"/>
          <cell r="S2947"/>
          <cell r="T2947"/>
          <cell r="U2947"/>
          <cell r="V2947"/>
          <cell r="W2947"/>
          <cell r="X2947" t="str">
            <v>C5H11NO</v>
          </cell>
        </row>
        <row r="2948">
          <cell r="B2948" t="str">
            <v>61792-31-2</v>
          </cell>
          <cell r="C2948" t="str">
            <v>61792-31-2</v>
          </cell>
          <cell r="D2948"/>
          <cell r="E2948"/>
          <cell r="F2948"/>
          <cell r="G2948"/>
          <cell r="H2948" t="str">
            <v>Dodecanamide, N-[3-(dimethylamino)propyl]-, N-oxide</v>
          </cell>
          <cell r="I2948"/>
          <cell r="J2948"/>
          <cell r="K2948"/>
          <cell r="L2948"/>
          <cell r="M2948"/>
          <cell r="N2948"/>
          <cell r="O2948"/>
          <cell r="P2948"/>
          <cell r="Q2948"/>
          <cell r="R2948"/>
          <cell r="S2948"/>
          <cell r="T2948"/>
          <cell r="U2948"/>
          <cell r="V2948"/>
          <cell r="W2948"/>
          <cell r="X2948" t="str">
            <v>C17H36N2O2</v>
          </cell>
        </row>
        <row r="2949">
          <cell r="B2949" t="str">
            <v>61792-39-0</v>
          </cell>
          <cell r="C2949" t="str">
            <v>61792-39-0</v>
          </cell>
          <cell r="D2949"/>
          <cell r="E2949"/>
          <cell r="F2949"/>
          <cell r="G2949"/>
          <cell r="H2949" t="str">
            <v>AMMONIUM 9,10-EPOXYSTEARATE</v>
          </cell>
          <cell r="I2949" t="str">
            <v>AMMONIUM 9,10-EPOXYSTEARATE</v>
          </cell>
          <cell r="J2949"/>
          <cell r="K2949"/>
          <cell r="L2949"/>
          <cell r="M2949"/>
          <cell r="N2949"/>
          <cell r="O2949"/>
          <cell r="P2949"/>
          <cell r="Q2949"/>
          <cell r="R2949"/>
          <cell r="S2949"/>
          <cell r="T2949"/>
          <cell r="U2949"/>
          <cell r="V2949"/>
          <cell r="W2949"/>
          <cell r="X2949" t="str">
            <v>C18H37NO3</v>
          </cell>
        </row>
        <row r="2950">
          <cell r="B2950" t="str">
            <v>6182-11-2</v>
          </cell>
          <cell r="C2950" t="str">
            <v>6182-11-2</v>
          </cell>
          <cell r="D2950"/>
          <cell r="E2950">
            <v>0</v>
          </cell>
          <cell r="F2950"/>
          <cell r="G2950"/>
          <cell r="H2950" t="str">
            <v>1,2-Propyleneglycol distearate</v>
          </cell>
          <cell r="I2950" t="str">
            <v>Propyleneglycol dioctadecanoate</v>
          </cell>
          <cell r="J2950"/>
          <cell r="K2950"/>
          <cell r="L2950"/>
          <cell r="M2950"/>
          <cell r="N2950"/>
          <cell r="O2950"/>
          <cell r="P2950"/>
          <cell r="Q2950"/>
          <cell r="R2950"/>
          <cell r="S2950"/>
          <cell r="T2950"/>
          <cell r="U2950"/>
          <cell r="V2950"/>
          <cell r="W2950"/>
          <cell r="X2950" t="str">
            <v>C39H76O4</v>
          </cell>
        </row>
        <row r="2951">
          <cell r="B2951" t="str">
            <v>618-36-0</v>
          </cell>
          <cell r="C2951" t="str">
            <v>618-36-0</v>
          </cell>
          <cell r="D2951"/>
          <cell r="E2951"/>
          <cell r="F2951"/>
          <cell r="G2951"/>
          <cell r="H2951" t="str">
            <v>Benzylamine, .alpha.-methyl-, (.+-.)-</v>
          </cell>
          <cell r="I2951"/>
          <cell r="J2951"/>
          <cell r="K2951" t="str">
            <v>Swiss ordinance</v>
          </cell>
          <cell r="L2951"/>
          <cell r="M2951"/>
          <cell r="N2951"/>
          <cell r="O2951"/>
          <cell r="P2951"/>
          <cell r="Q2951"/>
          <cell r="R2951"/>
          <cell r="S2951"/>
          <cell r="T2951"/>
          <cell r="U2951"/>
          <cell r="V2951"/>
          <cell r="W2951"/>
          <cell r="X2951" t="str">
            <v>C8H11N</v>
          </cell>
        </row>
        <row r="2952">
          <cell r="B2952" t="str">
            <v>61847-48-1</v>
          </cell>
          <cell r="C2952" t="str">
            <v>61847-48-1</v>
          </cell>
          <cell r="D2952"/>
          <cell r="E2952"/>
          <cell r="F2952"/>
          <cell r="G2952"/>
          <cell r="H2952" t="str">
            <v>Pigment Red 188
C.I. Pigment Red 188</v>
          </cell>
          <cell r="I2952"/>
          <cell r="J2952"/>
          <cell r="K2952"/>
          <cell r="L2952"/>
          <cell r="M2952"/>
          <cell r="N2952"/>
          <cell r="O2952"/>
          <cell r="P2952"/>
          <cell r="Q2952"/>
          <cell r="R2952"/>
          <cell r="S2952"/>
          <cell r="T2952"/>
          <cell r="U2952"/>
          <cell r="V2952"/>
          <cell r="W2952"/>
          <cell r="X2952" t="str">
            <v>C33H24Cl2N4O6</v>
          </cell>
        </row>
        <row r="2953">
          <cell r="B2953" t="str">
            <v>61951-82-4</v>
          </cell>
          <cell r="C2953" t="str">
            <v>61951-82-4</v>
          </cell>
          <cell r="D2953"/>
          <cell r="E2953">
            <v>0</v>
          </cell>
          <cell r="F2953"/>
          <cell r="G2953"/>
          <cell r="H2953" t="str">
            <v>Reactive Red 120
C.I. Reactive Red 120</v>
          </cell>
          <cell r="I2953"/>
          <cell r="J2953"/>
          <cell r="K2953"/>
          <cell r="L2953"/>
          <cell r="M2953"/>
          <cell r="N2953"/>
          <cell r="O2953"/>
          <cell r="P2953"/>
          <cell r="Q2953"/>
          <cell r="R2953"/>
          <cell r="S2953"/>
          <cell r="T2953"/>
          <cell r="U2953"/>
          <cell r="V2953"/>
          <cell r="W2953"/>
          <cell r="X2953" t="str">
            <v>C44H30Cl2N14O20S6</v>
          </cell>
        </row>
        <row r="2954">
          <cell r="B2954" t="str">
            <v>61951-98-2</v>
          </cell>
          <cell r="C2954" t="e">
            <v>#N/A</v>
          </cell>
          <cell r="D2954"/>
          <cell r="E2954"/>
          <cell r="F2954"/>
          <cell r="G2954"/>
          <cell r="H2954" t="str">
            <v>C.I. Pigment Red 185</v>
          </cell>
          <cell r="I2954"/>
          <cell r="J2954"/>
          <cell r="K2954"/>
          <cell r="L2954"/>
          <cell r="M2954"/>
          <cell r="N2954"/>
          <cell r="O2954"/>
          <cell r="P2954"/>
          <cell r="Q2954"/>
          <cell r="R2954"/>
          <cell r="S2954"/>
          <cell r="T2954"/>
          <cell r="U2954"/>
          <cell r="V2954"/>
          <cell r="W2954"/>
          <cell r="X2954" t="str">
            <v>C27H24N6O6S</v>
          </cell>
        </row>
        <row r="2955">
          <cell r="B2955" t="str">
            <v>6197-30-4</v>
          </cell>
          <cell r="C2955" t="str">
            <v>6197-30-4</v>
          </cell>
          <cell r="D2955"/>
          <cell r="E2955">
            <v>0</v>
          </cell>
          <cell r="F2955"/>
          <cell r="G2955"/>
          <cell r="H2955" t="str">
            <v>2-Cyano-3,3-diphenylacrylic acid, 2-ethylhexyl ester</v>
          </cell>
          <cell r="I2955"/>
          <cell r="J2955"/>
          <cell r="K2955"/>
          <cell r="L2955"/>
          <cell r="M2955"/>
          <cell r="N2955"/>
          <cell r="O2955"/>
          <cell r="P2955"/>
          <cell r="Q2955"/>
          <cell r="R2955"/>
          <cell r="S2955"/>
          <cell r="T2955"/>
          <cell r="U2955"/>
          <cell r="V2955"/>
          <cell r="W2955"/>
          <cell r="X2955" t="str">
            <v>C24H27NO2</v>
          </cell>
        </row>
        <row r="2956">
          <cell r="B2956" t="str">
            <v>6200-40-4</v>
          </cell>
          <cell r="C2956" t="str">
            <v>6200-40-4</v>
          </cell>
          <cell r="D2956"/>
          <cell r="E2956"/>
          <cell r="F2956"/>
          <cell r="G2956"/>
          <cell r="H2956" t="str">
            <v>Bis(2-hydroxyethyl)-2-hydroxypropyl-3-(dodecyloxy)methylammonium chloride</v>
          </cell>
          <cell r="I2956"/>
          <cell r="J2956"/>
          <cell r="K2956"/>
          <cell r="L2956"/>
          <cell r="M2956"/>
          <cell r="N2956"/>
          <cell r="O2956"/>
          <cell r="P2956"/>
          <cell r="Q2956"/>
          <cell r="R2956"/>
          <cell r="S2956"/>
          <cell r="T2956"/>
          <cell r="U2956"/>
          <cell r="V2956"/>
          <cell r="W2956"/>
          <cell r="X2956" t="str">
            <v>C20H44ClNO4</v>
          </cell>
        </row>
        <row r="2957">
          <cell r="B2957" t="str">
            <v>620-17-7</v>
          </cell>
          <cell r="C2957" t="str">
            <v>620-17-7</v>
          </cell>
          <cell r="D2957"/>
          <cell r="E2957">
            <v>0</v>
          </cell>
          <cell r="F2957"/>
          <cell r="G2957"/>
          <cell r="H2957" t="str">
            <v>3-Ethylphenol</v>
          </cell>
          <cell r="I2957"/>
          <cell r="J2957"/>
          <cell r="K2957"/>
          <cell r="L2957"/>
          <cell r="M2957"/>
          <cell r="N2957"/>
          <cell r="O2957"/>
          <cell r="P2957"/>
          <cell r="Q2957"/>
          <cell r="R2957"/>
          <cell r="S2957"/>
          <cell r="T2957"/>
          <cell r="U2957"/>
          <cell r="V2957"/>
          <cell r="W2957"/>
          <cell r="X2957" t="str">
            <v>C8H10O</v>
          </cell>
        </row>
        <row r="2958">
          <cell r="B2958" t="str">
            <v>620-67-7</v>
          </cell>
          <cell r="C2958" t="str">
            <v>620-67-7</v>
          </cell>
          <cell r="D2958"/>
          <cell r="E2958"/>
          <cell r="F2958"/>
          <cell r="G2958"/>
          <cell r="H2958" t="str">
            <v>Glycerol triheptanoate</v>
          </cell>
          <cell r="I2958"/>
          <cell r="J2958"/>
          <cell r="K2958"/>
          <cell r="L2958"/>
          <cell r="M2958"/>
          <cell r="N2958"/>
          <cell r="O2958"/>
          <cell r="P2958"/>
          <cell r="Q2958"/>
          <cell r="R2958"/>
          <cell r="S2958"/>
          <cell r="T2958"/>
          <cell r="U2958"/>
          <cell r="V2958"/>
          <cell r="W2958"/>
          <cell r="X2958" t="str">
            <v>C24H44O6</v>
          </cell>
        </row>
        <row r="2959">
          <cell r="B2959" t="str">
            <v>620-92-8</v>
          </cell>
          <cell r="C2959" t="str">
            <v>620-92-8</v>
          </cell>
          <cell r="D2959"/>
          <cell r="E2959"/>
          <cell r="F2959"/>
          <cell r="G2959"/>
          <cell r="H2959" t="str">
            <v>Bisphenol F</v>
          </cell>
          <cell r="I2959" t="str">
            <v>4,4'-DIHYDROXYDIPHENYLMETHANE</v>
          </cell>
          <cell r="J2959" t="str">
            <v>BPF</v>
          </cell>
          <cell r="K2959" t="str">
            <v>Bisphenol</v>
          </cell>
          <cell r="L2959"/>
          <cell r="M2959"/>
          <cell r="N2959"/>
          <cell r="O2959"/>
          <cell r="P2959"/>
          <cell r="Q2959"/>
          <cell r="R2959"/>
          <cell r="S2959"/>
          <cell r="T2959"/>
          <cell r="U2959">
            <v>1175</v>
          </cell>
          <cell r="V2959"/>
          <cell r="W2959"/>
          <cell r="X2959" t="str">
            <v>C13H12O2</v>
          </cell>
        </row>
        <row r="2960">
          <cell r="B2960" t="str">
            <v>621-00-1</v>
          </cell>
          <cell r="C2960" t="str">
            <v>621-00-1</v>
          </cell>
          <cell r="D2960"/>
          <cell r="E2960"/>
          <cell r="F2960"/>
          <cell r="G2960"/>
          <cell r="H2960" t="str">
            <v>Carbanilide, 4,4'-dimethyl-</v>
          </cell>
          <cell r="I2960"/>
          <cell r="J2960"/>
          <cell r="K2960" t="str">
            <v>Swiss ordinance</v>
          </cell>
          <cell r="L2960"/>
          <cell r="M2960"/>
          <cell r="N2960"/>
          <cell r="O2960"/>
          <cell r="P2960"/>
          <cell r="Q2960"/>
          <cell r="R2960"/>
          <cell r="S2960"/>
          <cell r="T2960"/>
          <cell r="U2960"/>
          <cell r="V2960"/>
          <cell r="W2960"/>
          <cell r="X2960" t="str">
            <v>C15H16N2O</v>
          </cell>
        </row>
        <row r="2961">
          <cell r="B2961" t="str">
            <v>62125-22-8</v>
          </cell>
          <cell r="C2961" t="str">
            <v>62125-22-8</v>
          </cell>
          <cell r="D2961"/>
          <cell r="E2961"/>
          <cell r="F2961"/>
          <cell r="G2961"/>
          <cell r="H2961" t="str">
            <v>Isooctadecanoic acid, 2,2-bis[[(1-oxoisooctadecyl)oxy]methyl]-1,3-propanediyl ester</v>
          </cell>
          <cell r="I2961"/>
          <cell r="J2961"/>
          <cell r="K2961"/>
          <cell r="L2961"/>
          <cell r="M2961"/>
          <cell r="N2961"/>
          <cell r="O2961"/>
          <cell r="P2961"/>
          <cell r="Q2961"/>
          <cell r="R2961"/>
          <cell r="S2961"/>
          <cell r="T2961"/>
          <cell r="U2961"/>
          <cell r="V2961"/>
          <cell r="W2961"/>
          <cell r="X2961" t="str">
            <v>C77H148O8</v>
          </cell>
        </row>
        <row r="2962">
          <cell r="B2962" t="str">
            <v>621-61-4</v>
          </cell>
          <cell r="C2962" t="str">
            <v>621-61-4</v>
          </cell>
          <cell r="D2962"/>
          <cell r="E2962"/>
          <cell r="F2962"/>
          <cell r="G2962"/>
          <cell r="H2962" t="str">
            <v>Octadecanoic acid, 2-monoester with 1,2,3-propanetriol</v>
          </cell>
          <cell r="I2962" t="str">
            <v>Glycerol monostearate
Glyceryl 2-monooctadecanoate
Glycerol 2-monostearate
1,3-Dihydroxypropyl octadecanoate
GMS</v>
          </cell>
          <cell r="J2962"/>
          <cell r="K2962"/>
          <cell r="L2962"/>
          <cell r="M2962"/>
          <cell r="N2962"/>
          <cell r="O2962"/>
          <cell r="P2962"/>
          <cell r="Q2962"/>
          <cell r="R2962"/>
          <cell r="S2962"/>
          <cell r="T2962"/>
          <cell r="U2962"/>
          <cell r="V2962"/>
          <cell r="W2962"/>
          <cell r="X2962" t="str">
            <v>C21H42O4</v>
          </cell>
        </row>
        <row r="2963">
          <cell r="B2963" t="str">
            <v>621-82-9</v>
          </cell>
          <cell r="C2963" t="str">
            <v>621-82-9</v>
          </cell>
          <cell r="D2963"/>
          <cell r="E2963"/>
          <cell r="F2963"/>
          <cell r="G2963"/>
          <cell r="H2963" t="str">
            <v>Cinnamic acid</v>
          </cell>
          <cell r="I2963"/>
          <cell r="J2963"/>
          <cell r="K2963" t="str">
            <v>Swiss ordinance</v>
          </cell>
          <cell r="L2963"/>
          <cell r="M2963"/>
          <cell r="N2963"/>
          <cell r="O2963"/>
          <cell r="P2963"/>
          <cell r="Q2963"/>
          <cell r="R2963"/>
          <cell r="S2963"/>
          <cell r="T2963"/>
          <cell r="U2963"/>
          <cell r="V2963"/>
          <cell r="W2963"/>
          <cell r="X2963" t="str">
            <v>C9H8O2</v>
          </cell>
        </row>
        <row r="2964">
          <cell r="B2964" t="str">
            <v>62183-79-3</v>
          </cell>
          <cell r="C2964" t="str">
            <v>62183-79-3</v>
          </cell>
          <cell r="D2964"/>
          <cell r="E2964"/>
          <cell r="F2964"/>
          <cell r="G2964"/>
          <cell r="H2964" t="str">
            <v>Octane, 2,2,4,4-tetramethyl</v>
          </cell>
          <cell r="I2964" t="str">
            <v>2,2,4,4-Tetramethyl octane</v>
          </cell>
          <cell r="J2964"/>
          <cell r="K2964"/>
          <cell r="L2964"/>
          <cell r="M2964"/>
          <cell r="N2964"/>
          <cell r="O2964"/>
          <cell r="P2964"/>
          <cell r="Q2964"/>
          <cell r="R2964"/>
          <cell r="S2964"/>
          <cell r="T2964"/>
          <cell r="U2964"/>
          <cell r="V2964"/>
          <cell r="W2964"/>
          <cell r="X2964" t="str">
            <v>C12H26</v>
          </cell>
        </row>
        <row r="2965">
          <cell r="B2965" t="str">
            <v>622-40-2</v>
          </cell>
          <cell r="C2965" t="str">
            <v>622-40-2</v>
          </cell>
          <cell r="D2965"/>
          <cell r="E2965"/>
          <cell r="F2965"/>
          <cell r="G2965"/>
          <cell r="H2965" t="str">
            <v>N-(2-Nydroxyethyl)morpholine</v>
          </cell>
          <cell r="I2965"/>
          <cell r="J2965"/>
          <cell r="K2965" t="str">
            <v>Swiss ordinance</v>
          </cell>
          <cell r="L2965"/>
          <cell r="M2965"/>
          <cell r="N2965"/>
          <cell r="O2965"/>
          <cell r="P2965"/>
          <cell r="Q2965"/>
          <cell r="R2965"/>
          <cell r="S2965"/>
          <cell r="T2965"/>
          <cell r="U2965"/>
          <cell r="V2965"/>
          <cell r="W2965"/>
          <cell r="X2965" t="str">
            <v>C6H13NO2</v>
          </cell>
        </row>
        <row r="2966">
          <cell r="B2966" t="str">
            <v>622-45-7</v>
          </cell>
          <cell r="C2966" t="str">
            <v>622-45-7</v>
          </cell>
          <cell r="D2966"/>
          <cell r="E2966">
            <v>0</v>
          </cell>
          <cell r="F2966"/>
          <cell r="G2966"/>
          <cell r="H2966" t="str">
            <v>Acetic acid, cyclohexyl ester</v>
          </cell>
          <cell r="I2966"/>
          <cell r="J2966"/>
          <cell r="K2966" t="str">
            <v>Swiss ordinance</v>
          </cell>
          <cell r="L2966"/>
          <cell r="M2966"/>
          <cell r="N2966"/>
          <cell r="O2966"/>
          <cell r="P2966"/>
          <cell r="Q2966"/>
          <cell r="R2966"/>
          <cell r="S2966"/>
          <cell r="T2966"/>
          <cell r="U2966"/>
          <cell r="V2966"/>
          <cell r="W2966"/>
          <cell r="X2966" t="str">
            <v>C8H14O2</v>
          </cell>
        </row>
        <row r="2967">
          <cell r="B2967" t="str">
            <v>622-62-8</v>
          </cell>
          <cell r="C2967" t="str">
            <v>622-62-8</v>
          </cell>
          <cell r="D2967"/>
          <cell r="E2967"/>
          <cell r="F2967"/>
          <cell r="G2967"/>
          <cell r="H2967" t="str">
            <v>Hydroquinone monoethyl ether</v>
          </cell>
          <cell r="I2967"/>
          <cell r="J2967"/>
          <cell r="K2967"/>
          <cell r="L2967"/>
          <cell r="M2967"/>
          <cell r="N2967"/>
          <cell r="O2967"/>
          <cell r="P2967"/>
          <cell r="Q2967"/>
          <cell r="R2967"/>
          <cell r="S2967"/>
          <cell r="T2967"/>
          <cell r="U2967"/>
          <cell r="V2967"/>
          <cell r="W2967"/>
          <cell r="X2967" t="str">
            <v>C8H10O2</v>
          </cell>
        </row>
        <row r="2968">
          <cell r="B2968" t="str">
            <v>622-97-9</v>
          </cell>
          <cell r="C2968" t="str">
            <v>622-97-9</v>
          </cell>
          <cell r="D2968"/>
          <cell r="E2968"/>
          <cell r="F2968"/>
          <cell r="G2968"/>
          <cell r="H2968" t="str">
            <v>p-Methylstyrene
Toluene, 4-vinyl</v>
          </cell>
          <cell r="I2968" t="str">
            <v>P-METHYLSTYRENE
p-Vinyltoluene
para-Methylstyrene
Benzene, 1-ethenyl-4-methyl-</v>
          </cell>
          <cell r="J2968"/>
          <cell r="K2968"/>
          <cell r="L2968"/>
          <cell r="M2968"/>
          <cell r="N2968"/>
          <cell r="O2968"/>
          <cell r="P2968"/>
          <cell r="Q2968"/>
          <cell r="R2968"/>
          <cell r="S2968"/>
          <cell r="T2968"/>
          <cell r="U2968"/>
          <cell r="V2968"/>
          <cell r="W2968"/>
          <cell r="X2968" t="str">
            <v>C9H10</v>
          </cell>
        </row>
        <row r="2969">
          <cell r="B2969" t="str">
            <v>623-43-8</v>
          </cell>
          <cell r="C2969" t="str">
            <v>623-43-8</v>
          </cell>
          <cell r="D2969"/>
          <cell r="E2969"/>
          <cell r="F2969"/>
          <cell r="G2969"/>
          <cell r="H2969" t="str">
            <v>Crotonic acid, methyl ester</v>
          </cell>
          <cell r="I2969"/>
          <cell r="J2969"/>
          <cell r="K2969"/>
          <cell r="L2969"/>
          <cell r="M2969"/>
          <cell r="N2969"/>
          <cell r="O2969"/>
          <cell r="P2969"/>
          <cell r="Q2969"/>
          <cell r="R2969"/>
          <cell r="S2969"/>
          <cell r="T2969"/>
          <cell r="U2969"/>
          <cell r="V2969"/>
          <cell r="W2969"/>
          <cell r="X2969" t="str">
            <v>C5H8O2</v>
          </cell>
        </row>
        <row r="2970">
          <cell r="B2970" t="str">
            <v>623-68-7</v>
          </cell>
          <cell r="C2970" t="str">
            <v>623-68-7</v>
          </cell>
          <cell r="D2970"/>
          <cell r="E2970"/>
          <cell r="F2970"/>
          <cell r="G2970"/>
          <cell r="H2970" t="str">
            <v>Crotonic anhydride</v>
          </cell>
          <cell r="I2970"/>
          <cell r="J2970"/>
          <cell r="K2970"/>
          <cell r="L2970"/>
          <cell r="M2970"/>
          <cell r="N2970"/>
          <cell r="O2970"/>
          <cell r="P2970"/>
          <cell r="Q2970"/>
          <cell r="R2970"/>
          <cell r="S2970"/>
          <cell r="T2970"/>
          <cell r="U2970"/>
          <cell r="V2970"/>
          <cell r="W2970"/>
          <cell r="X2970" t="str">
            <v>C8H10O3</v>
          </cell>
        </row>
        <row r="2971">
          <cell r="B2971" t="str">
            <v>623-84-7</v>
          </cell>
          <cell r="C2971" t="str">
            <v>623-84-7</v>
          </cell>
          <cell r="D2971"/>
          <cell r="E2971"/>
          <cell r="F2971"/>
          <cell r="G2971"/>
          <cell r="H2971" t="str">
            <v>Propylene diacetate</v>
          </cell>
          <cell r="I2971"/>
          <cell r="J2971"/>
          <cell r="K2971" t="str">
            <v>Swiss ordinance</v>
          </cell>
          <cell r="L2971"/>
          <cell r="M2971"/>
          <cell r="N2971"/>
          <cell r="O2971"/>
          <cell r="P2971"/>
          <cell r="Q2971"/>
          <cell r="R2971"/>
          <cell r="S2971"/>
          <cell r="T2971"/>
          <cell r="U2971"/>
          <cell r="V2971"/>
          <cell r="W2971"/>
          <cell r="X2971" t="str">
            <v>C7H12O4</v>
          </cell>
        </row>
        <row r="2972">
          <cell r="B2972" t="str">
            <v>623-91-6</v>
          </cell>
          <cell r="C2972" t="str">
            <v>623-91-6</v>
          </cell>
          <cell r="D2972"/>
          <cell r="E2972"/>
          <cell r="F2972"/>
          <cell r="G2972"/>
          <cell r="H2972" t="str">
            <v>Fumaric acid, diethyl ester</v>
          </cell>
          <cell r="I2972" t="str">
            <v>ETHYL FUMARATE</v>
          </cell>
          <cell r="J2972"/>
          <cell r="K2972"/>
          <cell r="L2972"/>
          <cell r="M2972"/>
          <cell r="N2972"/>
          <cell r="O2972"/>
          <cell r="P2972"/>
          <cell r="Q2972"/>
          <cell r="R2972"/>
          <cell r="S2972"/>
          <cell r="T2972"/>
          <cell r="U2972"/>
          <cell r="V2972"/>
          <cell r="W2972"/>
          <cell r="X2972" t="str">
            <v>C8H12O4</v>
          </cell>
        </row>
        <row r="2973">
          <cell r="B2973" t="str">
            <v>624-04-4</v>
          </cell>
          <cell r="C2973" t="str">
            <v>624-04-4</v>
          </cell>
          <cell r="D2973"/>
          <cell r="E2973"/>
          <cell r="F2973"/>
          <cell r="G2973"/>
          <cell r="H2973" t="str">
            <v>Lauric acid, diester with ethyleneglycol</v>
          </cell>
          <cell r="I2973" t="str">
            <v>Lauric acid, diester with ethyleneglycol
Ethyleneglycol dilaurate</v>
          </cell>
          <cell r="J2973"/>
          <cell r="K2973"/>
          <cell r="L2973"/>
          <cell r="M2973"/>
          <cell r="N2973"/>
          <cell r="O2973"/>
          <cell r="P2973"/>
          <cell r="Q2973"/>
          <cell r="R2973"/>
          <cell r="S2973"/>
          <cell r="T2973"/>
          <cell r="U2973"/>
          <cell r="V2973"/>
          <cell r="W2973"/>
          <cell r="X2973" t="str">
            <v>C26H50O4</v>
          </cell>
        </row>
        <row r="2974">
          <cell r="B2974" t="str">
            <v>6240-49-9</v>
          </cell>
          <cell r="C2974" t="str">
            <v>6240-49-9</v>
          </cell>
          <cell r="D2974"/>
          <cell r="E2974"/>
          <cell r="F2974"/>
          <cell r="G2974"/>
          <cell r="H2974" t="str">
            <v>Indane, 1,1-dimethyl 3-phenyl</v>
          </cell>
          <cell r="I2974" t="str">
            <v>1,1-Dimethyl-3-phenylindan</v>
          </cell>
          <cell r="J2974"/>
          <cell r="K2974"/>
          <cell r="L2974"/>
          <cell r="M2974"/>
          <cell r="N2974"/>
          <cell r="O2974"/>
          <cell r="P2974"/>
          <cell r="Q2974"/>
          <cell r="R2974"/>
          <cell r="S2974"/>
          <cell r="T2974"/>
          <cell r="U2974"/>
          <cell r="V2974"/>
          <cell r="W2974"/>
          <cell r="X2974" t="str">
            <v>C17H18</v>
          </cell>
        </row>
        <row r="2975">
          <cell r="B2975" t="str">
            <v>624-41-9</v>
          </cell>
          <cell r="C2975" t="str">
            <v>624-41-9</v>
          </cell>
          <cell r="D2975"/>
          <cell r="E2975">
            <v>0</v>
          </cell>
          <cell r="F2975"/>
          <cell r="G2975"/>
          <cell r="H2975" t="str">
            <v>1-Butanol, 2-methyl-, acetate</v>
          </cell>
          <cell r="I2975"/>
          <cell r="J2975"/>
          <cell r="K2975" t="str">
            <v>Swiss ordinance</v>
          </cell>
          <cell r="L2975"/>
          <cell r="M2975"/>
          <cell r="N2975"/>
          <cell r="O2975"/>
          <cell r="P2975"/>
          <cell r="Q2975"/>
          <cell r="R2975"/>
          <cell r="S2975"/>
          <cell r="T2975"/>
          <cell r="U2975"/>
          <cell r="V2975"/>
          <cell r="W2975"/>
          <cell r="X2975" t="str">
            <v>C7H14O2</v>
          </cell>
        </row>
        <row r="2976">
          <cell r="B2976" t="str">
            <v>624-48-6</v>
          </cell>
          <cell r="C2976" t="str">
            <v>624-48-6</v>
          </cell>
          <cell r="D2976"/>
          <cell r="E2976"/>
          <cell r="F2976"/>
          <cell r="G2976"/>
          <cell r="H2976" t="str">
            <v>Maleic acid, dimethyl ester</v>
          </cell>
          <cell r="I2976" t="str">
            <v>METHYL MALEATE
Maleic acid, dimethyl ester
2-Butenedioic acid (Z), dimethyl ester</v>
          </cell>
          <cell r="J2976"/>
          <cell r="K2976"/>
          <cell r="L2976"/>
          <cell r="M2976"/>
          <cell r="N2976"/>
          <cell r="O2976"/>
          <cell r="P2976"/>
          <cell r="Q2976"/>
          <cell r="R2976"/>
          <cell r="S2976"/>
          <cell r="T2976"/>
          <cell r="U2976"/>
          <cell r="V2976"/>
          <cell r="W2976"/>
          <cell r="X2976" t="str">
            <v>C6H8O4</v>
          </cell>
        </row>
        <row r="2977">
          <cell r="B2977" t="str">
            <v>624-49-7</v>
          </cell>
          <cell r="C2977" t="str">
            <v>624-49-7</v>
          </cell>
          <cell r="D2977"/>
          <cell r="E2977"/>
          <cell r="F2977"/>
          <cell r="G2977"/>
          <cell r="H2977" t="str">
            <v>METHYL FUMARATE</v>
          </cell>
          <cell r="I2977" t="str">
            <v>METHYL FUMARATE</v>
          </cell>
          <cell r="J2977"/>
          <cell r="K2977"/>
          <cell r="L2977"/>
          <cell r="M2977"/>
          <cell r="N2977"/>
          <cell r="O2977"/>
          <cell r="P2977"/>
          <cell r="Q2977"/>
          <cell r="R2977"/>
          <cell r="S2977"/>
          <cell r="T2977"/>
          <cell r="U2977"/>
          <cell r="V2977"/>
          <cell r="W2977"/>
          <cell r="X2977" t="str">
            <v>C6H8O4</v>
          </cell>
        </row>
        <row r="2978">
          <cell r="B2978" t="str">
            <v>624-54-4</v>
          </cell>
          <cell r="C2978" t="str">
            <v>624-54-4</v>
          </cell>
          <cell r="D2978"/>
          <cell r="E2978"/>
          <cell r="F2978"/>
          <cell r="G2978"/>
          <cell r="H2978" t="str">
            <v>Propanoic acid, pentyl ester</v>
          </cell>
          <cell r="I2978"/>
          <cell r="J2978"/>
          <cell r="K2978" t="str">
            <v>Swiss ordinance</v>
          </cell>
          <cell r="L2978"/>
          <cell r="M2978"/>
          <cell r="N2978"/>
          <cell r="O2978"/>
          <cell r="P2978"/>
          <cell r="Q2978"/>
          <cell r="R2978"/>
          <cell r="S2978"/>
          <cell r="T2978"/>
          <cell r="U2978"/>
          <cell r="V2978"/>
          <cell r="W2978"/>
          <cell r="X2978" t="str">
            <v>C8H16O2</v>
          </cell>
        </row>
        <row r="2979">
          <cell r="B2979" t="str">
            <v>624-64-6</v>
          </cell>
          <cell r="C2979" t="str">
            <v>624-64-6</v>
          </cell>
          <cell r="D2979"/>
          <cell r="E2979"/>
          <cell r="F2979"/>
          <cell r="G2979"/>
          <cell r="H2979" t="str">
            <v>trans-2-Butene</v>
          </cell>
          <cell r="I2979"/>
          <cell r="J2979"/>
          <cell r="K2979"/>
          <cell r="L2979"/>
          <cell r="M2979"/>
          <cell r="N2979"/>
          <cell r="O2979"/>
          <cell r="P2979"/>
          <cell r="Q2979"/>
          <cell r="R2979"/>
          <cell r="S2979"/>
          <cell r="T2979"/>
          <cell r="U2979"/>
          <cell r="V2979"/>
          <cell r="W2979"/>
          <cell r="X2979" t="str">
            <v>C4H8</v>
          </cell>
        </row>
        <row r="2980">
          <cell r="B2980" t="str">
            <v>624-65-7</v>
          </cell>
          <cell r="C2980" t="str">
            <v>624-65-7</v>
          </cell>
          <cell r="D2980"/>
          <cell r="E2980"/>
          <cell r="F2980"/>
          <cell r="G2980"/>
          <cell r="H2980" t="str">
            <v>Propyne, 3-chloro-</v>
          </cell>
          <cell r="I2980"/>
          <cell r="J2980"/>
          <cell r="K2980"/>
          <cell r="L2980"/>
          <cell r="M2980"/>
          <cell r="N2980"/>
          <cell r="O2980"/>
          <cell r="P2980"/>
          <cell r="Q2980"/>
          <cell r="R2980"/>
          <cell r="S2980"/>
          <cell r="T2980"/>
          <cell r="U2980"/>
          <cell r="V2980"/>
          <cell r="W2980"/>
          <cell r="X2980" t="str">
            <v>C3H3Cl</v>
          </cell>
        </row>
        <row r="2981">
          <cell r="B2981" t="str">
            <v>625-36-5</v>
          </cell>
          <cell r="C2981" t="str">
            <v>625-36-5</v>
          </cell>
          <cell r="D2981"/>
          <cell r="E2981"/>
          <cell r="F2981"/>
          <cell r="G2981"/>
          <cell r="H2981" t="str">
            <v>Propionyl chloride, 3-chloro-</v>
          </cell>
          <cell r="I2981"/>
          <cell r="J2981"/>
          <cell r="K2981" t="str">
            <v>Swiss ordinance</v>
          </cell>
          <cell r="L2981"/>
          <cell r="M2981"/>
          <cell r="N2981"/>
          <cell r="O2981"/>
          <cell r="P2981"/>
          <cell r="Q2981"/>
          <cell r="R2981"/>
          <cell r="S2981"/>
          <cell r="T2981"/>
          <cell r="U2981"/>
          <cell r="V2981"/>
          <cell r="W2981"/>
          <cell r="X2981" t="str">
            <v>C3H4Cl2O</v>
          </cell>
        </row>
        <row r="2982">
          <cell r="B2982" t="str">
            <v>62-54-4</v>
          </cell>
          <cell r="C2982" t="str">
            <v>62-54-4</v>
          </cell>
          <cell r="D2982"/>
          <cell r="E2982"/>
          <cell r="F2982"/>
          <cell r="G2982"/>
          <cell r="H2982" t="str">
            <v>Calcium acetate</v>
          </cell>
          <cell r="I2982"/>
          <cell r="J2982"/>
          <cell r="K2982"/>
          <cell r="L2982"/>
          <cell r="M2982"/>
          <cell r="N2982"/>
          <cell r="O2982"/>
          <cell r="P2982"/>
          <cell r="Q2982"/>
          <cell r="R2982"/>
          <cell r="S2982"/>
          <cell r="T2982"/>
          <cell r="U2982"/>
          <cell r="V2982"/>
          <cell r="W2982"/>
          <cell r="X2982" t="str">
            <v>C4H6CaO4</v>
          </cell>
        </row>
        <row r="2983">
          <cell r="B2983" t="str">
            <v>625-45-6</v>
          </cell>
          <cell r="C2983" t="str">
            <v>625-45-6</v>
          </cell>
          <cell r="D2983"/>
          <cell r="E2983">
            <v>0</v>
          </cell>
          <cell r="F2983"/>
          <cell r="G2983"/>
          <cell r="H2983" t="str">
            <v>Acetic acid, 2-methoxy</v>
          </cell>
          <cell r="I2983" t="str">
            <v>Methylglycolic acid</v>
          </cell>
          <cell r="J2983"/>
          <cell r="K2983"/>
          <cell r="L2983"/>
          <cell r="M2983"/>
          <cell r="N2983"/>
          <cell r="O2983"/>
          <cell r="P2983"/>
          <cell r="Q2983"/>
          <cell r="R2983"/>
          <cell r="S2983"/>
          <cell r="T2983"/>
          <cell r="U2983"/>
          <cell r="V2983"/>
          <cell r="W2983"/>
          <cell r="X2983" t="str">
            <v>C3H6O3</v>
          </cell>
        </row>
        <row r="2984">
          <cell r="B2984" t="str">
            <v>62-56-6</v>
          </cell>
          <cell r="C2984" t="str">
            <v>62-56-6</v>
          </cell>
          <cell r="D2984"/>
          <cell r="E2984"/>
          <cell r="F2984"/>
          <cell r="G2984"/>
          <cell r="H2984" t="str">
            <v>Urea, thio</v>
          </cell>
          <cell r="I2984"/>
          <cell r="J2984"/>
          <cell r="K2984"/>
          <cell r="L2984"/>
          <cell r="M2984"/>
          <cell r="N2984"/>
          <cell r="O2984"/>
          <cell r="P2984"/>
          <cell r="Q2984"/>
          <cell r="R2984"/>
          <cell r="S2984"/>
          <cell r="T2984"/>
          <cell r="U2984"/>
          <cell r="V2984"/>
          <cell r="W2984"/>
          <cell r="X2984" t="str">
            <v>CH4N2S</v>
          </cell>
        </row>
        <row r="2985">
          <cell r="B2985" t="str">
            <v>62568-11-0</v>
          </cell>
          <cell r="C2985" t="str">
            <v>62568-11-0</v>
          </cell>
          <cell r="D2985"/>
          <cell r="E2985"/>
          <cell r="F2985"/>
          <cell r="G2985"/>
          <cell r="H2985" t="str">
            <v>Sorbitan monobehenate</v>
          </cell>
          <cell r="I2985"/>
          <cell r="J2985"/>
          <cell r="K2985"/>
          <cell r="L2985"/>
          <cell r="M2985"/>
          <cell r="N2985"/>
          <cell r="O2985"/>
          <cell r="P2985"/>
          <cell r="Q2985"/>
          <cell r="R2985"/>
          <cell r="S2985"/>
          <cell r="T2985"/>
          <cell r="U2985"/>
          <cell r="V2985"/>
          <cell r="W2985"/>
          <cell r="X2985" t="str">
            <v>C28H54O6</v>
          </cell>
        </row>
        <row r="2986">
          <cell r="B2986" t="str">
            <v>62570-50-7</v>
          </cell>
          <cell r="C2986" t="str">
            <v>62570-50-7</v>
          </cell>
          <cell r="D2986"/>
          <cell r="E2986">
            <v>0</v>
          </cell>
          <cell r="F2986"/>
          <cell r="G2986"/>
          <cell r="H2986" t="str">
            <v>2-Anthracenecarbonitrile, 1-amino-4-(ethylamino)-9,10-dihydro-9,10-dioxo-</v>
          </cell>
          <cell r="I2986"/>
          <cell r="J2986"/>
          <cell r="K2986"/>
          <cell r="L2986"/>
          <cell r="M2986"/>
          <cell r="N2986"/>
          <cell r="O2986"/>
          <cell r="P2986"/>
          <cell r="Q2986"/>
          <cell r="R2986"/>
          <cell r="S2986"/>
          <cell r="T2986"/>
          <cell r="U2986"/>
          <cell r="V2986"/>
          <cell r="W2986"/>
          <cell r="X2986" t="str">
            <v>C17H13N3O2</v>
          </cell>
        </row>
        <row r="2987">
          <cell r="B2987" t="str">
            <v>6258-73-7</v>
          </cell>
          <cell r="C2987" t="str">
            <v>6258-73-7</v>
          </cell>
          <cell r="D2987"/>
          <cell r="E2987">
            <v>0</v>
          </cell>
          <cell r="F2987"/>
          <cell r="G2987"/>
          <cell r="H2987" t="str">
            <v>2-Pentene, 4-methyl-2,4-diphenyl-</v>
          </cell>
          <cell r="I2987"/>
          <cell r="J2987"/>
          <cell r="K2987" t="str">
            <v>Swiss ordinance</v>
          </cell>
          <cell r="L2987"/>
          <cell r="M2987"/>
          <cell r="N2987"/>
          <cell r="O2987"/>
          <cell r="P2987"/>
          <cell r="Q2987"/>
          <cell r="R2987"/>
          <cell r="S2987"/>
          <cell r="T2987"/>
          <cell r="U2987"/>
          <cell r="V2987"/>
          <cell r="W2987"/>
          <cell r="X2987" t="str">
            <v>C18H20</v>
          </cell>
        </row>
        <row r="2988">
          <cell r="B2988" t="str">
            <v>62604-62-0</v>
          </cell>
          <cell r="C2988" t="str">
            <v>62604-62-0</v>
          </cell>
          <cell r="D2988"/>
          <cell r="E2988">
            <v>0</v>
          </cell>
          <cell r="F2988"/>
          <cell r="G2988"/>
          <cell r="H2988" t="str">
            <v>4,6-Dimethyl-2,4,6-triphenyl-1-heptene</v>
          </cell>
          <cell r="I2988"/>
          <cell r="J2988"/>
          <cell r="K2988"/>
          <cell r="L2988"/>
          <cell r="M2988"/>
          <cell r="N2988"/>
          <cell r="O2988"/>
          <cell r="P2988"/>
          <cell r="Q2988"/>
          <cell r="R2988"/>
          <cell r="S2988"/>
          <cell r="T2988"/>
          <cell r="U2988"/>
          <cell r="V2988"/>
          <cell r="W2988"/>
          <cell r="X2988" t="str">
            <v>C27H30</v>
          </cell>
        </row>
        <row r="2989">
          <cell r="B2989" t="str">
            <v>626-19-7</v>
          </cell>
          <cell r="C2989" t="str">
            <v>626-19-7</v>
          </cell>
          <cell r="D2989"/>
          <cell r="E2989"/>
          <cell r="F2989"/>
          <cell r="G2989"/>
          <cell r="H2989" t="str">
            <v>Isophthalaldehyde</v>
          </cell>
          <cell r="I2989" t="str">
            <v>3-Formylbenzaldehyde
Benzene-1,3-dicarbaldehyde
Isophthaldialdehyde
m-Diformylbenzene
m-Phthalaldehyde</v>
          </cell>
          <cell r="J2989"/>
          <cell r="K2989"/>
          <cell r="L2989"/>
          <cell r="M2989"/>
          <cell r="N2989"/>
          <cell r="O2989"/>
          <cell r="P2989"/>
          <cell r="Q2989"/>
          <cell r="R2989"/>
          <cell r="S2989"/>
          <cell r="T2989"/>
          <cell r="U2989"/>
          <cell r="V2989"/>
          <cell r="W2989"/>
          <cell r="X2989" t="str">
            <v>C8H6O2</v>
          </cell>
        </row>
        <row r="2990">
          <cell r="B2990" t="str">
            <v>626-67-5</v>
          </cell>
          <cell r="C2990" t="str">
            <v>626-67-5</v>
          </cell>
          <cell r="D2990"/>
          <cell r="E2990"/>
          <cell r="F2990"/>
          <cell r="G2990"/>
          <cell r="H2990" t="str">
            <v>Piperidine, 1-methyl-</v>
          </cell>
          <cell r="I2990"/>
          <cell r="J2990"/>
          <cell r="K2990"/>
          <cell r="L2990"/>
          <cell r="M2990"/>
          <cell r="N2990"/>
          <cell r="O2990"/>
          <cell r="P2990"/>
          <cell r="Q2990"/>
          <cell r="R2990"/>
          <cell r="S2990"/>
          <cell r="T2990"/>
          <cell r="U2990"/>
          <cell r="V2990"/>
          <cell r="W2990"/>
          <cell r="X2990" t="str">
            <v>C6H13N</v>
          </cell>
        </row>
        <row r="2991">
          <cell r="B2991" t="str">
            <v>627-11-2</v>
          </cell>
          <cell r="C2991" t="str">
            <v>627-11-2</v>
          </cell>
          <cell r="D2991"/>
          <cell r="E2991"/>
          <cell r="F2991"/>
          <cell r="G2991"/>
          <cell r="H2991" t="str">
            <v>Formic acid, chloro-, 2-chloroethyl ester</v>
          </cell>
          <cell r="I2991"/>
          <cell r="J2991"/>
          <cell r="K2991" t="str">
            <v>Swiss ordinance</v>
          </cell>
          <cell r="L2991"/>
          <cell r="M2991"/>
          <cell r="N2991"/>
          <cell r="O2991"/>
          <cell r="P2991"/>
          <cell r="Q2991"/>
          <cell r="R2991"/>
          <cell r="S2991"/>
          <cell r="T2991"/>
          <cell r="U2991"/>
          <cell r="V2991"/>
          <cell r="W2991"/>
          <cell r="X2991" t="str">
            <v>C3H4Cl2O2</v>
          </cell>
        </row>
        <row r="2992">
          <cell r="B2992" t="str">
            <v>627-19-0</v>
          </cell>
          <cell r="C2992" t="str">
            <v>627-19-0</v>
          </cell>
          <cell r="D2992"/>
          <cell r="E2992">
            <v>0</v>
          </cell>
          <cell r="F2992"/>
          <cell r="G2992"/>
          <cell r="H2992" t="str">
            <v>1-Pentyne</v>
          </cell>
          <cell r="I2992"/>
          <cell r="J2992"/>
          <cell r="K2992"/>
          <cell r="L2992"/>
          <cell r="M2992"/>
          <cell r="N2992"/>
          <cell r="O2992"/>
          <cell r="P2992"/>
          <cell r="Q2992"/>
          <cell r="R2992"/>
          <cell r="S2992"/>
          <cell r="T2992"/>
          <cell r="U2992"/>
          <cell r="V2992"/>
          <cell r="W2992"/>
          <cell r="X2992" t="str">
            <v>C5H8</v>
          </cell>
        </row>
        <row r="2993">
          <cell r="B2993" t="str">
            <v>6272-71-5</v>
          </cell>
          <cell r="C2993" t="str">
            <v>6272-71-5</v>
          </cell>
          <cell r="D2993"/>
          <cell r="E2993"/>
          <cell r="F2993"/>
          <cell r="G2993"/>
          <cell r="H2993" t="str">
            <v>Benzenesulfonic acid, 3,3'-azobis[6-[2-(4-nitro-2-sulfophenyl)ethenyl]-, tetrasodium salt</v>
          </cell>
          <cell r="I2993"/>
          <cell r="J2993"/>
          <cell r="K2993"/>
          <cell r="L2993"/>
          <cell r="M2993"/>
          <cell r="N2993"/>
          <cell r="O2993"/>
          <cell r="P2993"/>
          <cell r="Q2993"/>
          <cell r="R2993"/>
          <cell r="S2993"/>
          <cell r="T2993"/>
          <cell r="U2993"/>
          <cell r="V2993"/>
          <cell r="W2993"/>
          <cell r="X2993" t="str">
            <v>C28H16N4Na4O16S4</v>
          </cell>
        </row>
        <row r="2994">
          <cell r="B2994" t="str">
            <v>6280-99-5</v>
          </cell>
          <cell r="C2994" t="str">
            <v>6280-99-5</v>
          </cell>
          <cell r="D2994"/>
          <cell r="E2994"/>
          <cell r="F2994"/>
          <cell r="G2994"/>
          <cell r="H2994" t="str">
            <v>Butanedioic acid, hydroxy-, dibutyl ester, (.+-.)-</v>
          </cell>
          <cell r="I2994"/>
          <cell r="J2994"/>
          <cell r="K2994" t="str">
            <v>Swiss ordinance</v>
          </cell>
          <cell r="L2994"/>
          <cell r="M2994"/>
          <cell r="N2994"/>
          <cell r="O2994"/>
          <cell r="P2994"/>
          <cell r="Q2994"/>
          <cell r="R2994"/>
          <cell r="S2994"/>
          <cell r="T2994"/>
          <cell r="U2994"/>
          <cell r="V2994"/>
          <cell r="W2994"/>
          <cell r="X2994" t="str">
            <v>C12H22O5</v>
          </cell>
        </row>
        <row r="2995">
          <cell r="B2995" t="str">
            <v>6281-42-1</v>
          </cell>
          <cell r="C2995" t="str">
            <v>6281-42-1</v>
          </cell>
          <cell r="D2995"/>
          <cell r="E2995">
            <v>0</v>
          </cell>
          <cell r="F2995"/>
          <cell r="G2995"/>
          <cell r="H2995" t="str">
            <v>2-Imidazolidinone, 1-(2-aminoethyl)-</v>
          </cell>
          <cell r="I2995" t="str">
            <v>Aminoethylene uree</v>
          </cell>
          <cell r="J2995"/>
          <cell r="K2995"/>
          <cell r="L2995"/>
          <cell r="M2995"/>
          <cell r="N2995"/>
          <cell r="O2995"/>
          <cell r="P2995"/>
          <cell r="Q2995"/>
          <cell r="R2995"/>
          <cell r="S2995"/>
          <cell r="T2995"/>
          <cell r="U2995"/>
          <cell r="V2995"/>
          <cell r="W2995"/>
          <cell r="X2995" t="str">
            <v>C5H11N3O</v>
          </cell>
        </row>
        <row r="2996">
          <cell r="B2996" t="str">
            <v>628-63-7</v>
          </cell>
          <cell r="C2996" t="str">
            <v>628-63-7</v>
          </cell>
          <cell r="D2996"/>
          <cell r="E2996">
            <v>0</v>
          </cell>
          <cell r="F2996"/>
          <cell r="G2996"/>
          <cell r="H2996" t="str">
            <v>Acetic acid, pentyl ester</v>
          </cell>
          <cell r="I2996" t="str">
            <v>AMYL ACETATE</v>
          </cell>
          <cell r="J2996"/>
          <cell r="K2996"/>
          <cell r="L2996"/>
          <cell r="M2996"/>
          <cell r="N2996"/>
          <cell r="O2996"/>
          <cell r="P2996"/>
          <cell r="Q2996"/>
          <cell r="R2996"/>
          <cell r="S2996"/>
          <cell r="T2996"/>
          <cell r="U2996"/>
          <cell r="V2996"/>
          <cell r="W2996"/>
          <cell r="X2996" t="str">
            <v>C7H14O2</v>
          </cell>
        </row>
        <row r="2997">
          <cell r="B2997" t="str">
            <v>6290-03-5</v>
          </cell>
          <cell r="C2997" t="str">
            <v>6290-03-5</v>
          </cell>
          <cell r="D2997"/>
          <cell r="E2997">
            <v>0</v>
          </cell>
          <cell r="F2997"/>
          <cell r="G2997"/>
          <cell r="H2997" t="str">
            <v>1,3-Butanediol, (R)-</v>
          </cell>
          <cell r="I2997"/>
          <cell r="J2997"/>
          <cell r="K2997"/>
          <cell r="L2997"/>
          <cell r="M2997"/>
          <cell r="N2997"/>
          <cell r="O2997"/>
          <cell r="P2997"/>
          <cell r="Q2997"/>
          <cell r="R2997"/>
          <cell r="S2997"/>
          <cell r="T2997"/>
          <cell r="U2997"/>
          <cell r="V2997"/>
          <cell r="W2997"/>
          <cell r="X2997" t="str">
            <v>C4H10O2</v>
          </cell>
        </row>
        <row r="2998">
          <cell r="B2998" t="str">
            <v>629-11-8</v>
          </cell>
          <cell r="C2998" t="str">
            <v>629-11-8</v>
          </cell>
          <cell r="D2998"/>
          <cell r="E2998">
            <v>0</v>
          </cell>
          <cell r="F2998"/>
          <cell r="G2998"/>
          <cell r="H2998" t="str">
            <v>1,6-Hexanediol</v>
          </cell>
          <cell r="I2998" t="str">
            <v>HEXAMETHYLENE GLYCOL</v>
          </cell>
          <cell r="J2998"/>
          <cell r="K2998"/>
          <cell r="L2998"/>
          <cell r="M2998"/>
          <cell r="N2998"/>
          <cell r="O2998"/>
          <cell r="P2998"/>
          <cell r="Q2998"/>
          <cell r="R2998"/>
          <cell r="S2998"/>
          <cell r="T2998"/>
          <cell r="U2998"/>
          <cell r="V2998"/>
          <cell r="W2998"/>
          <cell r="X2998" t="str">
            <v>C6H14O2</v>
          </cell>
        </row>
        <row r="2999">
          <cell r="B2999" t="str">
            <v>629-14-1</v>
          </cell>
          <cell r="C2999" t="str">
            <v>629-14-1</v>
          </cell>
          <cell r="D2999"/>
          <cell r="E2999"/>
          <cell r="F2999"/>
          <cell r="G2999"/>
          <cell r="H2999" t="str">
            <v>Ethyleneglycol diethyl ether</v>
          </cell>
          <cell r="I2999"/>
          <cell r="J2999"/>
          <cell r="K2999" t="str">
            <v>Swiss ordinance</v>
          </cell>
          <cell r="L2999"/>
          <cell r="M2999"/>
          <cell r="N2999"/>
          <cell r="O2999"/>
          <cell r="P2999"/>
          <cell r="Q2999"/>
          <cell r="R2999"/>
          <cell r="S2999"/>
          <cell r="T2999"/>
          <cell r="U2999"/>
          <cell r="V2999"/>
          <cell r="W2999"/>
          <cell r="X2999" t="str">
            <v>C6H14O2</v>
          </cell>
        </row>
        <row r="3000">
          <cell r="B3000" t="str">
            <v>6291-84-5</v>
          </cell>
          <cell r="C3000" t="str">
            <v>6291-84-5</v>
          </cell>
          <cell r="D3000"/>
          <cell r="E3000">
            <v>0</v>
          </cell>
          <cell r="F3000"/>
          <cell r="G3000"/>
          <cell r="H3000" t="str">
            <v>1,3-Propanediamine, N-methyl</v>
          </cell>
          <cell r="I3000"/>
          <cell r="J3000"/>
          <cell r="K3000"/>
          <cell r="L3000"/>
          <cell r="M3000"/>
          <cell r="N3000"/>
          <cell r="O3000"/>
          <cell r="P3000"/>
          <cell r="Q3000"/>
          <cell r="R3000"/>
          <cell r="S3000"/>
          <cell r="T3000"/>
          <cell r="U3000"/>
          <cell r="V3000"/>
          <cell r="W3000"/>
          <cell r="X3000" t="str">
            <v>C4H12N2</v>
          </cell>
        </row>
        <row r="3001">
          <cell r="B3001" t="str">
            <v>6291-85-6</v>
          </cell>
          <cell r="C3001" t="str">
            <v>6291-85-6</v>
          </cell>
          <cell r="D3001"/>
          <cell r="E3001"/>
          <cell r="F3001"/>
          <cell r="G3001"/>
          <cell r="H3001" t="str">
            <v>Propylamine, 3-ethoxy-</v>
          </cell>
          <cell r="I3001"/>
          <cell r="J3001"/>
          <cell r="K3001" t="str">
            <v>Swiss ordinance</v>
          </cell>
          <cell r="L3001"/>
          <cell r="M3001"/>
          <cell r="N3001"/>
          <cell r="O3001"/>
          <cell r="P3001"/>
          <cell r="Q3001"/>
          <cell r="R3001"/>
          <cell r="S3001"/>
          <cell r="T3001"/>
          <cell r="U3001"/>
          <cell r="V3001"/>
          <cell r="W3001"/>
          <cell r="X3001" t="str">
            <v>C5H13NO</v>
          </cell>
        </row>
        <row r="3002">
          <cell r="B3002" t="str">
            <v>629-40-3</v>
          </cell>
          <cell r="C3002" t="str">
            <v>629-40-3</v>
          </cell>
          <cell r="D3002"/>
          <cell r="E3002"/>
          <cell r="F3002"/>
          <cell r="G3002"/>
          <cell r="H3002" t="str">
            <v>Suberonitrile</v>
          </cell>
          <cell r="I3002"/>
          <cell r="J3002"/>
          <cell r="K3002" t="str">
            <v>Swiss ordinance</v>
          </cell>
          <cell r="L3002"/>
          <cell r="M3002"/>
          <cell r="N3002"/>
          <cell r="O3002"/>
          <cell r="P3002"/>
          <cell r="Q3002"/>
          <cell r="R3002"/>
          <cell r="S3002"/>
          <cell r="T3002"/>
          <cell r="U3002"/>
          <cell r="V3002"/>
          <cell r="W3002"/>
          <cell r="X3002" t="str">
            <v>C8H12N2</v>
          </cell>
        </row>
        <row r="3003">
          <cell r="B3003" t="str">
            <v>629-59-4</v>
          </cell>
          <cell r="C3003" t="str">
            <v>629-59-4</v>
          </cell>
          <cell r="D3003"/>
          <cell r="E3003"/>
          <cell r="F3003"/>
          <cell r="G3003"/>
          <cell r="H3003" t="str">
            <v>Tetradecane</v>
          </cell>
          <cell r="I3003"/>
          <cell r="J3003"/>
          <cell r="K3003" t="str">
            <v>Swiss ordinance</v>
          </cell>
          <cell r="L3003"/>
          <cell r="M3003"/>
          <cell r="N3003"/>
          <cell r="O3003"/>
          <cell r="P3003"/>
          <cell r="Q3003"/>
          <cell r="R3003"/>
          <cell r="S3003"/>
          <cell r="T3003"/>
          <cell r="U3003"/>
          <cell r="V3003"/>
          <cell r="W3003"/>
          <cell r="X3003" t="str">
            <v>C14H30</v>
          </cell>
        </row>
        <row r="3004">
          <cell r="B3004" t="str">
            <v>629-73-2</v>
          </cell>
          <cell r="C3004" t="str">
            <v>629-73-2</v>
          </cell>
          <cell r="D3004"/>
          <cell r="E3004">
            <v>0</v>
          </cell>
          <cell r="F3004"/>
          <cell r="G3004"/>
          <cell r="H3004" t="str">
            <v>1-Hexadecene</v>
          </cell>
          <cell r="I3004"/>
          <cell r="J3004"/>
          <cell r="K3004"/>
          <cell r="L3004"/>
          <cell r="M3004"/>
          <cell r="N3004"/>
          <cell r="O3004"/>
          <cell r="P3004"/>
          <cell r="Q3004"/>
          <cell r="R3004"/>
          <cell r="S3004"/>
          <cell r="T3004"/>
          <cell r="U3004"/>
          <cell r="V3004"/>
          <cell r="W3004"/>
          <cell r="X3004" t="str">
            <v>C16H32</v>
          </cell>
        </row>
        <row r="3005">
          <cell r="B3005" t="str">
            <v>629-82-3</v>
          </cell>
          <cell r="C3005" t="str">
            <v>629-82-3</v>
          </cell>
          <cell r="D3005"/>
          <cell r="E3005"/>
          <cell r="F3005"/>
          <cell r="G3005"/>
          <cell r="H3005" t="str">
            <v>Octyl ether</v>
          </cell>
          <cell r="I3005"/>
          <cell r="J3005"/>
          <cell r="K3005" t="str">
            <v>Swiss ordinance</v>
          </cell>
          <cell r="L3005"/>
          <cell r="M3005"/>
          <cell r="N3005"/>
          <cell r="O3005"/>
          <cell r="P3005"/>
          <cell r="Q3005"/>
          <cell r="R3005"/>
          <cell r="S3005"/>
          <cell r="T3005"/>
          <cell r="U3005"/>
          <cell r="V3005"/>
          <cell r="W3005"/>
          <cell r="X3005" t="str">
            <v>C16H34O</v>
          </cell>
        </row>
        <row r="3006">
          <cell r="B3006" t="str">
            <v>629-96-9</v>
          </cell>
          <cell r="C3006" t="str">
            <v>629-96-9</v>
          </cell>
          <cell r="D3006"/>
          <cell r="E3006">
            <v>0</v>
          </cell>
          <cell r="F3006"/>
          <cell r="G3006"/>
          <cell r="H3006" t="str">
            <v>1-Eicosanol</v>
          </cell>
          <cell r="I3006" t="str">
            <v>Arachidic alcohol</v>
          </cell>
          <cell r="J3006"/>
          <cell r="K3006"/>
          <cell r="L3006"/>
          <cell r="M3006"/>
          <cell r="N3006"/>
          <cell r="O3006"/>
          <cell r="P3006"/>
          <cell r="Q3006"/>
          <cell r="R3006"/>
          <cell r="S3006"/>
          <cell r="T3006"/>
          <cell r="U3006"/>
          <cell r="V3006"/>
          <cell r="W3006"/>
          <cell r="X3006" t="str">
            <v>C20H42O</v>
          </cell>
        </row>
        <row r="3007">
          <cell r="B3007" t="str">
            <v>6300-50-1</v>
          </cell>
          <cell r="C3007" t="str">
            <v>6300-50-1</v>
          </cell>
          <cell r="D3007"/>
          <cell r="E3007">
            <v>0</v>
          </cell>
          <cell r="F3007"/>
          <cell r="G3007"/>
          <cell r="H3007" t="str">
            <v>2-Naphthalenesulfonic acid, 7-amino-4-hydroxy-3-[[4-[(4-sulfophenyl)azo]phenyl]azo]-, disodium salt</v>
          </cell>
          <cell r="I3007"/>
          <cell r="J3007"/>
          <cell r="K3007"/>
          <cell r="L3007"/>
          <cell r="M3007"/>
          <cell r="N3007"/>
          <cell r="O3007"/>
          <cell r="P3007"/>
          <cell r="Q3007"/>
          <cell r="R3007"/>
          <cell r="S3007"/>
          <cell r="T3007"/>
          <cell r="U3007"/>
          <cell r="V3007"/>
          <cell r="W3007"/>
          <cell r="X3007" t="str">
            <v>C22H15N5Na2O7S2</v>
          </cell>
        </row>
        <row r="3008">
          <cell r="B3008" t="str">
            <v>6317-18-6</v>
          </cell>
          <cell r="C3008" t="str">
            <v>6317-18-6</v>
          </cell>
          <cell r="D3008"/>
          <cell r="E3008"/>
          <cell r="F3008"/>
          <cell r="G3008"/>
          <cell r="H3008" t="str">
            <v>Thiocyanic acid, methylene ester
methylene bis thiocyanate</v>
          </cell>
          <cell r="I3008" t="str">
            <v>METHYLENEBISTHIOCYANATE
Methylene dithiocyanate</v>
          </cell>
          <cell r="J3008"/>
          <cell r="K3008"/>
          <cell r="L3008"/>
          <cell r="M3008"/>
          <cell r="N3008"/>
          <cell r="O3008"/>
          <cell r="P3008"/>
          <cell r="Q3008"/>
          <cell r="R3008"/>
          <cell r="S3008"/>
          <cell r="T3008"/>
          <cell r="U3008"/>
          <cell r="V3008"/>
          <cell r="W3008"/>
          <cell r="X3008" t="str">
            <v>C3H2N2S2</v>
          </cell>
        </row>
        <row r="3009">
          <cell r="B3009" t="str">
            <v>63181-89-5</v>
          </cell>
          <cell r="C3009" t="str">
            <v>63181-89-5</v>
          </cell>
          <cell r="D3009"/>
          <cell r="E3009"/>
          <cell r="F3009"/>
          <cell r="G3009"/>
          <cell r="H3009" t="str">
            <v>Oxiraneoctanoic acid, 3-octyl-, isooctyl ester</v>
          </cell>
          <cell r="I3009"/>
          <cell r="J3009"/>
          <cell r="K3009"/>
          <cell r="L3009"/>
          <cell r="M3009"/>
          <cell r="N3009"/>
          <cell r="O3009"/>
          <cell r="P3009"/>
          <cell r="Q3009"/>
          <cell r="R3009"/>
          <cell r="S3009"/>
          <cell r="T3009"/>
          <cell r="U3009"/>
          <cell r="V3009"/>
          <cell r="W3009"/>
          <cell r="X3009" t="str">
            <v>C26H50O3</v>
          </cell>
        </row>
        <row r="3010">
          <cell r="B3010" t="str">
            <v>63225-53-6</v>
          </cell>
          <cell r="C3010" t="str">
            <v>63225-53-6</v>
          </cell>
          <cell r="D3010"/>
          <cell r="E3010">
            <v>0</v>
          </cell>
          <cell r="F3010"/>
          <cell r="G3010"/>
          <cell r="H3010" t="str">
            <v>Acrylic acid, 2-[[(butylamino)carbonyl]oxy]ethyl ester</v>
          </cell>
          <cell r="I3010"/>
          <cell r="J3010"/>
          <cell r="K3010" t="str">
            <v>Swiss ordinance</v>
          </cell>
          <cell r="L3010"/>
          <cell r="M3010"/>
          <cell r="N3010"/>
          <cell r="O3010"/>
          <cell r="P3010"/>
          <cell r="Q3010"/>
          <cell r="R3010"/>
          <cell r="S3010"/>
          <cell r="T3010"/>
          <cell r="U3010"/>
          <cell r="V3010"/>
          <cell r="W3010"/>
          <cell r="X3010" t="str">
            <v>C10H17NO4</v>
          </cell>
        </row>
        <row r="3011">
          <cell r="B3011" t="str">
            <v>632-58-6</v>
          </cell>
          <cell r="C3011" t="str">
            <v>632-58-6</v>
          </cell>
          <cell r="D3011"/>
          <cell r="E3011"/>
          <cell r="F3011"/>
          <cell r="G3011"/>
          <cell r="H3011" t="str">
            <v>Tetrachlorophthalic acid</v>
          </cell>
          <cell r="I3011"/>
          <cell r="J3011"/>
          <cell r="K3011"/>
          <cell r="L3011"/>
          <cell r="M3011"/>
          <cell r="N3011"/>
          <cell r="O3011"/>
          <cell r="P3011"/>
          <cell r="Q3011"/>
          <cell r="R3011"/>
          <cell r="S3011"/>
          <cell r="T3011"/>
          <cell r="U3011"/>
          <cell r="V3011"/>
          <cell r="W3011"/>
          <cell r="X3011" t="str">
            <v>C8H2Cl4O4</v>
          </cell>
        </row>
        <row r="3012">
          <cell r="B3012" t="str">
            <v>63321-70-0</v>
          </cell>
          <cell r="C3012" t="str">
            <v>63321-70-0</v>
          </cell>
          <cell r="D3012"/>
          <cell r="E3012"/>
          <cell r="F3012"/>
          <cell r="G3012"/>
          <cell r="H3012" t="str">
            <v>Octanoic acid, 2-ethylhexyl ester</v>
          </cell>
          <cell r="I3012" t="str">
            <v>2-ethylhexyl octanoate</v>
          </cell>
          <cell r="J3012"/>
          <cell r="K3012"/>
          <cell r="L3012"/>
          <cell r="M3012"/>
          <cell r="N3012"/>
          <cell r="O3012"/>
          <cell r="P3012"/>
          <cell r="Q3012"/>
          <cell r="R3012"/>
          <cell r="S3012"/>
          <cell r="T3012"/>
          <cell r="U3012"/>
          <cell r="V3012"/>
          <cell r="W3012"/>
          <cell r="X3012" t="str">
            <v>C16H32O2</v>
          </cell>
        </row>
        <row r="3013">
          <cell r="B3013" t="str">
            <v>63397-60-4</v>
          </cell>
          <cell r="C3013" t="str">
            <v>63397-60-4</v>
          </cell>
          <cell r="D3013"/>
          <cell r="E3013"/>
          <cell r="F3013"/>
          <cell r="G3013"/>
          <cell r="H3013" t="str">
            <v>Bis(2-carbobutoxyethyl)tin-bis(isooctyl mercaptoacetate)</v>
          </cell>
          <cell r="I3013" t="str">
            <v>BIS(BETA-CARBOBUTOXYETHYL) TIN BIS(ISOOCTYLMERCAOTOACETATE)
see 38700</v>
          </cell>
          <cell r="J3013"/>
          <cell r="K3013"/>
          <cell r="L3013"/>
          <cell r="M3013"/>
          <cell r="N3013"/>
          <cell r="O3013"/>
          <cell r="P3013"/>
          <cell r="Q3013"/>
          <cell r="R3013"/>
          <cell r="S3013"/>
          <cell r="T3013"/>
          <cell r="U3013"/>
          <cell r="V3013"/>
          <cell r="W3013"/>
          <cell r="X3013" t="str">
            <v>C34H64O8S2Sn</v>
          </cell>
        </row>
        <row r="3014">
          <cell r="B3014" t="str">
            <v>6342-56-9</v>
          </cell>
          <cell r="C3014" t="str">
            <v>6342-56-9</v>
          </cell>
          <cell r="D3014"/>
          <cell r="E3014"/>
          <cell r="F3014"/>
          <cell r="G3014"/>
          <cell r="H3014" t="str">
            <v>Pyruvaldehyde, 1-(dimethyl acetal)</v>
          </cell>
          <cell r="I3014"/>
          <cell r="J3014"/>
          <cell r="K3014" t="str">
            <v>Swiss ordinance</v>
          </cell>
          <cell r="L3014"/>
          <cell r="M3014"/>
          <cell r="N3014"/>
          <cell r="O3014"/>
          <cell r="P3014"/>
          <cell r="Q3014"/>
          <cell r="R3014"/>
          <cell r="S3014"/>
          <cell r="T3014"/>
          <cell r="U3014"/>
          <cell r="V3014"/>
          <cell r="W3014"/>
          <cell r="X3014" t="str">
            <v>C5H10O3</v>
          </cell>
        </row>
        <row r="3015">
          <cell r="B3015" t="str">
            <v>63438-80-2</v>
          </cell>
          <cell r="C3015" t="str">
            <v>63438-80-2</v>
          </cell>
          <cell r="D3015"/>
          <cell r="E3015">
            <v>0</v>
          </cell>
          <cell r="F3015"/>
          <cell r="G3015"/>
          <cell r="H3015" t="str">
            <v>(2-Carbobutoxyethyl)tin-tris(isooctyl mercaptoacetate)</v>
          </cell>
          <cell r="I3015"/>
          <cell r="J3015"/>
          <cell r="K3015"/>
          <cell r="L3015"/>
          <cell r="M3015"/>
          <cell r="N3015"/>
          <cell r="O3015"/>
          <cell r="P3015"/>
          <cell r="Q3015"/>
          <cell r="R3015"/>
          <cell r="S3015"/>
          <cell r="T3015"/>
          <cell r="U3015"/>
          <cell r="V3015"/>
          <cell r="W3015"/>
          <cell r="X3015" t="str">
            <v>C37H70O8S3Sn</v>
          </cell>
        </row>
        <row r="3016">
          <cell r="B3016" t="str">
            <v>63467-26-5</v>
          </cell>
          <cell r="C3016" t="str">
            <v>63467-26-5</v>
          </cell>
          <cell r="D3016"/>
          <cell r="E3016"/>
          <cell r="F3016"/>
          <cell r="G3016"/>
          <cell r="H3016" t="str">
            <v>C.I. Pigment Orange 46</v>
          </cell>
          <cell r="I3016"/>
          <cell r="J3016"/>
          <cell r="K3016"/>
          <cell r="L3016"/>
          <cell r="M3016"/>
          <cell r="N3016"/>
          <cell r="O3016"/>
          <cell r="P3016"/>
          <cell r="Q3016"/>
          <cell r="R3016"/>
          <cell r="S3016"/>
          <cell r="T3016"/>
          <cell r="U3016"/>
          <cell r="V3016"/>
          <cell r="W3016"/>
          <cell r="X3016" t="str">
            <v>C18H14ClN2NaO4S</v>
          </cell>
        </row>
        <row r="3017">
          <cell r="B3017" t="str">
            <v>63468-13-3</v>
          </cell>
          <cell r="C3017" t="str">
            <v>63468-13-3</v>
          </cell>
          <cell r="D3017"/>
          <cell r="E3017"/>
          <cell r="F3017"/>
          <cell r="G3017"/>
          <cell r="H3017" t="str">
            <v>Terephthalic acid, 2-ethylhexyl methyl ester</v>
          </cell>
          <cell r="I3017" t="str">
            <v>2-ethylhexyl methyl terephthalate
EHMT</v>
          </cell>
          <cell r="J3017"/>
          <cell r="K3017"/>
          <cell r="L3017"/>
          <cell r="M3017"/>
          <cell r="N3017"/>
          <cell r="O3017"/>
          <cell r="P3017"/>
          <cell r="Q3017"/>
          <cell r="R3017"/>
          <cell r="S3017"/>
          <cell r="T3017"/>
          <cell r="U3017"/>
          <cell r="V3017"/>
          <cell r="W3017"/>
          <cell r="X3017" t="str">
            <v>C17H24O4</v>
          </cell>
        </row>
        <row r="3018">
          <cell r="B3018" t="str">
            <v>63469-23-8</v>
          </cell>
          <cell r="C3018" t="str">
            <v>63469-23-8</v>
          </cell>
          <cell r="D3018"/>
          <cell r="E3018">
            <v>0</v>
          </cell>
          <cell r="F3018"/>
          <cell r="G3018"/>
          <cell r="H3018" t="str">
            <v>2-Propanol, 1,1'-[[3-(dimethylamino)propyl]imino]bis-</v>
          </cell>
          <cell r="I3018"/>
          <cell r="J3018"/>
          <cell r="K3018" t="str">
            <v>Swiss ordinance</v>
          </cell>
          <cell r="L3018"/>
          <cell r="M3018"/>
          <cell r="N3018"/>
          <cell r="O3018"/>
          <cell r="P3018"/>
          <cell r="Q3018"/>
          <cell r="R3018"/>
          <cell r="S3018"/>
          <cell r="T3018"/>
          <cell r="U3018"/>
          <cell r="V3018"/>
          <cell r="W3018"/>
          <cell r="X3018" t="str">
            <v>C11H26N2O2</v>
          </cell>
        </row>
        <row r="3019">
          <cell r="B3019" t="str">
            <v>63502-71-6</v>
          </cell>
          <cell r="C3019" t="str">
            <v>63502-71-6</v>
          </cell>
          <cell r="D3019"/>
          <cell r="E3019"/>
          <cell r="F3019"/>
          <cell r="G3019"/>
          <cell r="H3019" t="str">
            <v>Phenol, 3-​pentadeca-​8,​11,​14-​trienyl</v>
          </cell>
          <cell r="I3019" t="str">
            <v>3-​(Pentadec-​8,​11,​14-​trienyl)​phenol
Phenol, 3-​(8,​11,​14-​pentadecatrien-​1-​yl)​-
Component of cardanol
Cardanol triene
Ginkgol</v>
          </cell>
          <cell r="J3019"/>
          <cell r="K3019"/>
          <cell r="L3019"/>
          <cell r="M3019"/>
          <cell r="N3019"/>
          <cell r="O3019"/>
          <cell r="P3019"/>
          <cell r="Q3019"/>
          <cell r="R3019"/>
          <cell r="S3019"/>
          <cell r="T3019"/>
          <cell r="U3019"/>
          <cell r="V3019"/>
          <cell r="W3019"/>
          <cell r="X3019" t="str">
            <v>C21H30O</v>
          </cell>
        </row>
        <row r="3020">
          <cell r="B3020" t="str">
            <v>6358-30-1</v>
          </cell>
          <cell r="C3020" t="e">
            <v>#N/A</v>
          </cell>
          <cell r="D3020"/>
          <cell r="E3020"/>
          <cell r="F3020"/>
          <cell r="G3020"/>
          <cell r="H3020" t="str">
            <v>C.I. Pigment Violet 23</v>
          </cell>
          <cell r="I3020" t="str">
            <v>Diindolo[3,2-b:3',2'-m]triphenodioxazine, 8,18-dichloro-5,15-diethyl-5,15-dihydro-</v>
          </cell>
          <cell r="J3020"/>
          <cell r="K3020"/>
          <cell r="L3020"/>
          <cell r="M3020"/>
          <cell r="N3020"/>
          <cell r="O3020"/>
          <cell r="P3020"/>
          <cell r="Q3020"/>
          <cell r="R3020"/>
          <cell r="S3020"/>
          <cell r="T3020"/>
          <cell r="U3020"/>
          <cell r="V3020"/>
          <cell r="W3020"/>
          <cell r="X3020" t="str">
            <v>C34H22Cl2N4O2</v>
          </cell>
        </row>
        <row r="3021">
          <cell r="B3021" t="str">
            <v>6358-30-1
0215247-95-3</v>
          </cell>
          <cell r="C3021" t="e">
            <v>#N/A</v>
          </cell>
          <cell r="D3021"/>
          <cell r="E3021"/>
          <cell r="F3021"/>
          <cell r="G3021"/>
          <cell r="H3021" t="str">
            <v>Pigment Violet 23</v>
          </cell>
          <cell r="I3021" t="str">
            <v>Diindolo[3,2-b:3',2'-m]triphenodioxazine, 8,18-dichloro-5,15-diethyl-5,15-dihydro-</v>
          </cell>
          <cell r="J3021"/>
          <cell r="K3021"/>
          <cell r="L3021"/>
          <cell r="M3021"/>
          <cell r="N3021"/>
          <cell r="O3021"/>
          <cell r="P3021"/>
          <cell r="Q3021"/>
          <cell r="R3021"/>
          <cell r="S3021"/>
          <cell r="T3021"/>
          <cell r="U3021"/>
          <cell r="V3021"/>
          <cell r="W3021"/>
          <cell r="X3021" t="str">
            <v>C34H22Cl2N4O2</v>
          </cell>
        </row>
        <row r="3022">
          <cell r="B3022" t="str">
            <v>6358-31-2</v>
          </cell>
          <cell r="C3022" t="str">
            <v>6358-31-2</v>
          </cell>
          <cell r="D3022"/>
          <cell r="E3022"/>
          <cell r="F3022"/>
          <cell r="G3022"/>
          <cell r="H3022" t="str">
            <v>Pigment Yellow 74
C.I. Pigment Yellow 74</v>
          </cell>
          <cell r="I3022"/>
          <cell r="J3022"/>
          <cell r="K3022"/>
          <cell r="L3022"/>
          <cell r="M3022"/>
          <cell r="N3022"/>
          <cell r="O3022"/>
          <cell r="P3022"/>
          <cell r="Q3022"/>
          <cell r="R3022"/>
          <cell r="S3022"/>
          <cell r="T3022"/>
          <cell r="U3022"/>
          <cell r="V3022"/>
          <cell r="W3022"/>
          <cell r="X3022" t="str">
            <v>C18H18N4O6</v>
          </cell>
        </row>
        <row r="3023">
          <cell r="B3023" t="str">
            <v>6358-37-8</v>
          </cell>
          <cell r="C3023" t="str">
            <v>6358-37-8</v>
          </cell>
          <cell r="D3023"/>
          <cell r="E3023"/>
          <cell r="F3023"/>
          <cell r="G3023"/>
          <cell r="H3023" t="str">
            <v>Pigment Yellow 55
C.I. Pigment Yellow 55</v>
          </cell>
          <cell r="I3023"/>
          <cell r="J3023"/>
          <cell r="K3023"/>
          <cell r="L3023"/>
          <cell r="M3023"/>
          <cell r="N3023"/>
          <cell r="O3023"/>
          <cell r="P3023"/>
          <cell r="Q3023"/>
          <cell r="R3023"/>
          <cell r="S3023"/>
          <cell r="T3023"/>
          <cell r="U3023"/>
          <cell r="V3023"/>
          <cell r="W3023"/>
          <cell r="X3023" t="str">
            <v>C34H30Cl2N6O4</v>
          </cell>
        </row>
        <row r="3024">
          <cell r="B3024" t="str">
            <v>6358-85-6</v>
          </cell>
          <cell r="C3024" t="str">
            <v>6358-85-6</v>
          </cell>
          <cell r="D3024"/>
          <cell r="E3024"/>
          <cell r="F3024"/>
          <cell r="G3024"/>
          <cell r="H3024" t="str">
            <v>Pigment Yellow 12
C.I. Pigment Yellow 12</v>
          </cell>
          <cell r="I3024"/>
          <cell r="J3024"/>
          <cell r="K3024"/>
          <cell r="L3024"/>
          <cell r="M3024"/>
          <cell r="N3024"/>
          <cell r="O3024"/>
          <cell r="P3024"/>
          <cell r="Q3024"/>
          <cell r="R3024"/>
          <cell r="S3024"/>
          <cell r="T3024"/>
          <cell r="U3024"/>
          <cell r="V3024"/>
          <cell r="W3024"/>
          <cell r="X3024" t="str">
            <v>C32H26Cl2N6O4</v>
          </cell>
        </row>
        <row r="3025">
          <cell r="B3025" t="str">
            <v>6358-87-8</v>
          </cell>
          <cell r="C3025" t="str">
            <v>6358-87-8</v>
          </cell>
          <cell r="D3025"/>
          <cell r="E3025"/>
          <cell r="F3025"/>
          <cell r="G3025"/>
          <cell r="H3025" t="str">
            <v>Pigment Red 38
C.I. PIGMENT RED 38</v>
          </cell>
          <cell r="I3025" t="str">
            <v>C.I. PIGMENT RED 38</v>
          </cell>
          <cell r="J3025"/>
          <cell r="K3025"/>
          <cell r="L3025"/>
          <cell r="M3025"/>
          <cell r="N3025"/>
          <cell r="O3025"/>
          <cell r="P3025"/>
          <cell r="Q3025"/>
          <cell r="R3025"/>
          <cell r="S3025"/>
          <cell r="T3025"/>
          <cell r="U3025"/>
          <cell r="V3025"/>
          <cell r="W3025"/>
          <cell r="X3025" t="str">
            <v>C36H28Cl2N8O6</v>
          </cell>
        </row>
        <row r="3026">
          <cell r="B3026" t="str">
            <v>6362-79-4</v>
          </cell>
          <cell r="C3026" t="str">
            <v>6362-79-4</v>
          </cell>
          <cell r="D3026"/>
          <cell r="E3026">
            <v>0</v>
          </cell>
          <cell r="F3026"/>
          <cell r="G3026"/>
          <cell r="H3026" t="str">
            <v>5-Sulphoisophthalic acid, monosodium salt</v>
          </cell>
          <cell r="I3026" t="str">
            <v>MONOSODIUM 5-SULFOISOPHTHALATE
Sulphoisophthalic acid, monosodium salt
1,3-Benzenedicarboxylic acid, 5-sulfo-, monosodium salt</v>
          </cell>
          <cell r="J3026"/>
          <cell r="K3026"/>
          <cell r="L3026"/>
          <cell r="M3026"/>
          <cell r="N3026"/>
          <cell r="O3026"/>
          <cell r="P3026"/>
          <cell r="Q3026"/>
          <cell r="R3026"/>
          <cell r="S3026"/>
          <cell r="T3026"/>
          <cell r="U3026"/>
          <cell r="V3026"/>
          <cell r="W3026"/>
          <cell r="X3026" t="str">
            <v>C8H5NaO7S</v>
          </cell>
        </row>
        <row r="3027">
          <cell r="B3027" t="str">
            <v>6362-80-7</v>
          </cell>
          <cell r="C3027" t="str">
            <v>6362-80-7</v>
          </cell>
          <cell r="D3027"/>
          <cell r="E3027">
            <v>0</v>
          </cell>
          <cell r="F3027"/>
          <cell r="G3027"/>
          <cell r="H3027" t="str">
            <v>1-Pentene, 4-methyl-2,4-diphenyl-</v>
          </cell>
          <cell r="I3027"/>
          <cell r="J3027"/>
          <cell r="K3027" t="str">
            <v>Swiss ordinance</v>
          </cell>
          <cell r="L3027"/>
          <cell r="M3027"/>
          <cell r="N3027"/>
          <cell r="O3027"/>
          <cell r="P3027"/>
          <cell r="Q3027"/>
          <cell r="R3027"/>
          <cell r="S3027"/>
          <cell r="T3027"/>
          <cell r="U3027"/>
          <cell r="V3027"/>
          <cell r="W3027"/>
          <cell r="X3027" t="str">
            <v>C18H20</v>
          </cell>
        </row>
        <row r="3028">
          <cell r="B3028" t="str">
            <v>63684-32-2</v>
          </cell>
          <cell r="C3028" t="str">
            <v>63684-32-2</v>
          </cell>
          <cell r="D3028"/>
          <cell r="E3028"/>
          <cell r="F3028"/>
          <cell r="G3028"/>
          <cell r="H3028" t="str">
            <v>Benzenepropanoic acid, .beta.,.beta.'-dithiobis-</v>
          </cell>
          <cell r="I3028"/>
          <cell r="J3028"/>
          <cell r="K3028"/>
          <cell r="L3028"/>
          <cell r="M3028"/>
          <cell r="N3028"/>
          <cell r="O3028"/>
          <cell r="P3028"/>
          <cell r="Q3028"/>
          <cell r="R3028"/>
          <cell r="S3028"/>
          <cell r="T3028"/>
          <cell r="U3028"/>
          <cell r="V3028"/>
          <cell r="W3028"/>
          <cell r="X3028" t="str">
            <v>C18H18O4S2</v>
          </cell>
        </row>
        <row r="3029">
          <cell r="B3029" t="str">
            <v>63697-00-7</v>
          </cell>
          <cell r="C3029" t="str">
            <v>63697-00-7</v>
          </cell>
          <cell r="D3029"/>
          <cell r="E3029"/>
          <cell r="F3029"/>
          <cell r="G3029"/>
          <cell r="H3029" t="str">
            <v>Lactic acid, isopropyl ester</v>
          </cell>
          <cell r="I3029"/>
          <cell r="J3029"/>
          <cell r="K3029"/>
          <cell r="L3029"/>
          <cell r="M3029"/>
          <cell r="N3029"/>
          <cell r="O3029"/>
          <cell r="P3029"/>
          <cell r="Q3029"/>
          <cell r="R3029"/>
          <cell r="S3029"/>
          <cell r="T3029"/>
          <cell r="U3029"/>
          <cell r="V3029"/>
          <cell r="W3029"/>
          <cell r="X3029" t="str">
            <v>C6H12O3</v>
          </cell>
        </row>
        <row r="3030">
          <cell r="B3030" t="str">
            <v>637-12-7</v>
          </cell>
          <cell r="C3030" t="str">
            <v>637-12-7</v>
          </cell>
          <cell r="D3030"/>
          <cell r="E3030"/>
          <cell r="F3030"/>
          <cell r="G3030"/>
          <cell r="H3030" t="str">
            <v>ALUMINIUM STEARATE</v>
          </cell>
          <cell r="I3030" t="str">
            <v>ALUMINUM STEARATE
Aluminium tristearate</v>
          </cell>
          <cell r="J3030"/>
          <cell r="K3030"/>
          <cell r="L3030"/>
          <cell r="M3030"/>
          <cell r="N3030"/>
          <cell r="O3030"/>
          <cell r="P3030"/>
          <cell r="Q3030"/>
          <cell r="R3030"/>
          <cell r="S3030"/>
          <cell r="T3030"/>
          <cell r="U3030"/>
          <cell r="V3030"/>
          <cell r="W3030"/>
          <cell r="X3030" t="str">
            <v>C54H105AlO6</v>
          </cell>
        </row>
        <row r="3031">
          <cell r="B3031" t="str">
            <v>6371-96-6</v>
          </cell>
          <cell r="C3031" t="str">
            <v>6371-96-6</v>
          </cell>
          <cell r="D3031"/>
          <cell r="E3031"/>
          <cell r="F3031"/>
          <cell r="G3031"/>
          <cell r="H3031" t="str">
            <v>Pigment Orange 1</v>
          </cell>
          <cell r="I3031"/>
          <cell r="J3031"/>
          <cell r="K3031"/>
          <cell r="L3031"/>
          <cell r="M3031"/>
          <cell r="N3031"/>
          <cell r="O3031"/>
          <cell r="P3031"/>
          <cell r="Q3031"/>
          <cell r="R3031"/>
          <cell r="S3031"/>
          <cell r="T3031"/>
          <cell r="U3031"/>
          <cell r="V3031"/>
          <cell r="W3031"/>
          <cell r="X3031" t="str">
            <v>C18H18N4O5</v>
          </cell>
        </row>
        <row r="3032">
          <cell r="B3032" t="str">
            <v>638-08-4</v>
          </cell>
          <cell r="C3032" t="str">
            <v>638-08-4</v>
          </cell>
          <cell r="D3032"/>
          <cell r="E3032"/>
          <cell r="F3032"/>
          <cell r="G3032"/>
          <cell r="H3032" t="str">
            <v>Stearic anhydride</v>
          </cell>
          <cell r="I3032" t="str">
            <v>Octadecanoic acid,anhydride
Bis(octadecanoic acid) anhydride
Distearic anhydride
Stearoyl anhydride</v>
          </cell>
          <cell r="J3032"/>
          <cell r="K3032"/>
          <cell r="L3032"/>
          <cell r="M3032"/>
          <cell r="N3032"/>
          <cell r="O3032"/>
          <cell r="P3032"/>
          <cell r="Q3032"/>
          <cell r="R3032"/>
          <cell r="S3032"/>
          <cell r="T3032"/>
          <cell r="U3032"/>
          <cell r="V3032"/>
          <cell r="W3032"/>
          <cell r="X3032" t="str">
            <v>C36H70O3</v>
          </cell>
        </row>
        <row r="3033">
          <cell r="B3033" t="str">
            <v>6382-13-4</v>
          </cell>
          <cell r="C3033" t="str">
            <v>6382-13-4</v>
          </cell>
          <cell r="D3033"/>
          <cell r="E3033"/>
          <cell r="F3033"/>
          <cell r="G3033"/>
          <cell r="H3033" t="str">
            <v>Stearic acid, pentyl ester</v>
          </cell>
          <cell r="I3033"/>
          <cell r="J3033"/>
          <cell r="K3033"/>
          <cell r="L3033"/>
          <cell r="M3033"/>
          <cell r="N3033"/>
          <cell r="O3033"/>
          <cell r="P3033"/>
          <cell r="Q3033"/>
          <cell r="R3033"/>
          <cell r="S3033"/>
          <cell r="T3033"/>
          <cell r="U3033"/>
          <cell r="V3033"/>
          <cell r="W3033"/>
          <cell r="X3033" t="str">
            <v>C23H46O2</v>
          </cell>
        </row>
        <row r="3034">
          <cell r="B3034" t="str">
            <v>638-29-9</v>
          </cell>
          <cell r="C3034" t="str">
            <v>638-29-9</v>
          </cell>
          <cell r="D3034"/>
          <cell r="E3034"/>
          <cell r="F3034"/>
          <cell r="G3034"/>
          <cell r="H3034" t="str">
            <v>Valeryl chloride</v>
          </cell>
          <cell r="I3034"/>
          <cell r="J3034"/>
          <cell r="K3034" t="str">
            <v>Swiss ordinance</v>
          </cell>
          <cell r="L3034"/>
          <cell r="M3034"/>
          <cell r="N3034"/>
          <cell r="O3034"/>
          <cell r="P3034"/>
          <cell r="Q3034"/>
          <cell r="R3034"/>
          <cell r="S3034"/>
          <cell r="T3034"/>
          <cell r="U3034"/>
          <cell r="V3034"/>
          <cell r="W3034"/>
          <cell r="X3034" t="str">
            <v>C5H9ClO</v>
          </cell>
        </row>
        <row r="3035">
          <cell r="B3035" t="str">
            <v>638-38-0</v>
          </cell>
          <cell r="C3035" t="str">
            <v>638-38-0</v>
          </cell>
          <cell r="D3035"/>
          <cell r="E3035"/>
          <cell r="F3035"/>
          <cell r="G3035"/>
          <cell r="H3035" t="str">
            <v>MANGANESE ACETATE</v>
          </cell>
          <cell r="I3035" t="str">
            <v>MANGANESE ACETATE</v>
          </cell>
          <cell r="J3035"/>
          <cell r="K3035"/>
          <cell r="L3035"/>
          <cell r="M3035"/>
          <cell r="N3035"/>
          <cell r="O3035"/>
          <cell r="P3035"/>
          <cell r="Q3035"/>
          <cell r="R3035"/>
          <cell r="S3035"/>
          <cell r="T3035"/>
          <cell r="U3035"/>
          <cell r="V3035"/>
          <cell r="W3035"/>
          <cell r="X3035" t="str">
            <v>C4H6MnO4</v>
          </cell>
        </row>
        <row r="3036">
          <cell r="B3036" t="str">
            <v>638-41-5</v>
          </cell>
          <cell r="C3036" t="str">
            <v>638-41-5</v>
          </cell>
          <cell r="D3036"/>
          <cell r="E3036"/>
          <cell r="F3036"/>
          <cell r="G3036"/>
          <cell r="H3036" t="str">
            <v>Formic acid, chloro-, pentyl ester</v>
          </cell>
          <cell r="I3036"/>
          <cell r="J3036"/>
          <cell r="K3036" t="str">
            <v>Swiss ordinance</v>
          </cell>
          <cell r="L3036"/>
          <cell r="M3036"/>
          <cell r="N3036"/>
          <cell r="O3036"/>
          <cell r="P3036"/>
          <cell r="Q3036"/>
          <cell r="R3036"/>
          <cell r="S3036"/>
          <cell r="T3036"/>
          <cell r="U3036"/>
          <cell r="V3036"/>
          <cell r="W3036"/>
          <cell r="X3036" t="str">
            <v>C6H11ClO2</v>
          </cell>
        </row>
        <row r="3037">
          <cell r="B3037" t="str">
            <v>63843-89-0</v>
          </cell>
          <cell r="C3037" t="str">
            <v>63843-89-0</v>
          </cell>
          <cell r="D3037"/>
          <cell r="E3037"/>
          <cell r="F3037"/>
          <cell r="G3037"/>
          <cell r="H3037" t="str">
            <v>Propanedioic acid *[[3,5-bis(1,1-dimethylethyl)-4-hydroxyphenyl] methyl]butyl-,bis(1,2,2,6,6-pentamethyl-4-piperidinyl) ester</v>
          </cell>
          <cell r="I3037"/>
          <cell r="J3037"/>
          <cell r="K3037"/>
          <cell r="L3037"/>
          <cell r="M3037"/>
          <cell r="N3037"/>
          <cell r="O3037"/>
          <cell r="P3037"/>
          <cell r="Q3037"/>
          <cell r="R3037"/>
          <cell r="S3037"/>
          <cell r="T3037"/>
          <cell r="U3037"/>
          <cell r="V3037"/>
          <cell r="W3037"/>
          <cell r="X3037" t="str">
            <v>C42H72N2O5</v>
          </cell>
        </row>
        <row r="3038">
          <cell r="B3038" t="str">
            <v>638-53-9</v>
          </cell>
          <cell r="C3038" t="str">
            <v>638-53-9</v>
          </cell>
          <cell r="D3038"/>
          <cell r="E3038"/>
          <cell r="F3038"/>
          <cell r="G3038"/>
          <cell r="H3038" t="str">
            <v>Tridecanoic acid</v>
          </cell>
          <cell r="I3038"/>
          <cell r="J3038"/>
          <cell r="K3038" t="str">
            <v>Swiss ordinance</v>
          </cell>
          <cell r="L3038"/>
          <cell r="M3038"/>
          <cell r="N3038"/>
          <cell r="O3038"/>
          <cell r="P3038"/>
          <cell r="Q3038"/>
          <cell r="R3038"/>
          <cell r="S3038"/>
          <cell r="T3038"/>
          <cell r="U3038"/>
          <cell r="V3038"/>
          <cell r="W3038"/>
          <cell r="X3038" t="str">
            <v>C13H26O2</v>
          </cell>
        </row>
        <row r="3039">
          <cell r="B3039" t="str">
            <v>6386-38-5</v>
          </cell>
          <cell r="C3039" t="str">
            <v>6386-38-5</v>
          </cell>
          <cell r="D3039"/>
          <cell r="E3039"/>
          <cell r="F3039"/>
          <cell r="G3039"/>
          <cell r="H3039" t="str">
            <v>Hydrocinnamic acid, 3,5-di-tert-butyl-4-hydroxy-, methyl ester</v>
          </cell>
          <cell r="I3039"/>
          <cell r="J3039"/>
          <cell r="K3039"/>
          <cell r="L3039"/>
          <cell r="M3039"/>
          <cell r="N3039"/>
          <cell r="O3039"/>
          <cell r="P3039"/>
          <cell r="Q3039"/>
          <cell r="R3039"/>
          <cell r="S3039"/>
          <cell r="T3039"/>
          <cell r="U3039"/>
          <cell r="V3039"/>
          <cell r="W3039"/>
          <cell r="X3039" t="str">
            <v>C18H28O3</v>
          </cell>
        </row>
        <row r="3040">
          <cell r="B3040" t="str">
            <v>6386-39-6</v>
          </cell>
          <cell r="C3040" t="str">
            <v>6386-39-6</v>
          </cell>
          <cell r="D3040"/>
          <cell r="E3040"/>
          <cell r="F3040"/>
          <cell r="G3040"/>
          <cell r="H3040" t="str">
            <v>Benzenepropanoic acid, 3-tert-butyl​-​4-​hydroxy-​5-​methyl​, methyl ester</v>
          </cell>
          <cell r="I3040" t="str">
            <v>Benzenepropanoic acid, 3-​(1,​1-​dimethylethyl)​-​4-​hydroxy-​5-​methyl-​, methyl ester
3-(3-tert-Butyl-4-hydroxy-5-methylphenyl)propanoic acid, methyl ester
Methyl 3-(3-tert-butyl-4-hydroxy-5-methylphenyl)propanoate</v>
          </cell>
          <cell r="J3040"/>
          <cell r="K3040"/>
          <cell r="L3040"/>
          <cell r="M3040"/>
          <cell r="N3040"/>
          <cell r="O3040"/>
          <cell r="P3040"/>
          <cell r="Q3040"/>
          <cell r="R3040"/>
          <cell r="S3040"/>
          <cell r="T3040"/>
          <cell r="U3040"/>
          <cell r="V3040"/>
          <cell r="W3040"/>
          <cell r="X3040" t="str">
            <v>C15H22O3</v>
          </cell>
        </row>
        <row r="3041">
          <cell r="B3041" t="str">
            <v>6390-69-8</v>
          </cell>
          <cell r="C3041" t="str">
            <v>6390-69-8</v>
          </cell>
          <cell r="D3041"/>
          <cell r="E3041">
            <v>0</v>
          </cell>
          <cell r="F3041"/>
          <cell r="G3041"/>
          <cell r="H3041" t="str">
            <v xml:space="preserve">2,2'-dihydroxy-3,3',5,5'-tetra-tert-butylbiphenyl </v>
          </cell>
          <cell r="I3041" t="str">
            <v>3,3’,5,5’-tetra-tert-butyl biphenyl-2,2’-diol
Iso BHT diol</v>
          </cell>
          <cell r="J3041"/>
          <cell r="K3041"/>
          <cell r="L3041"/>
          <cell r="M3041"/>
          <cell r="N3041"/>
          <cell r="O3041"/>
          <cell r="P3041"/>
          <cell r="Q3041"/>
          <cell r="R3041"/>
          <cell r="S3041"/>
          <cell r="T3041"/>
          <cell r="U3041"/>
          <cell r="V3041"/>
          <cell r="W3041"/>
          <cell r="X3041" t="str">
            <v>C28H42O2</v>
          </cell>
        </row>
        <row r="3042">
          <cell r="B3042" t="str">
            <v>63953-19-5</v>
          </cell>
          <cell r="C3042" t="str">
            <v>63953-19-5</v>
          </cell>
          <cell r="D3042"/>
          <cell r="E3042"/>
          <cell r="F3042"/>
          <cell r="G3042"/>
          <cell r="H3042" t="str">
            <v>Phenol, 2-tert-butyl 6-(prop-1-en-2-yl)</v>
          </cell>
          <cell r="I3042" t="str">
            <v>2-tert-butyl-6-(prop-1-en-2-yl)phenol</v>
          </cell>
          <cell r="J3042"/>
          <cell r="K3042"/>
          <cell r="L3042"/>
          <cell r="M3042"/>
          <cell r="N3042"/>
          <cell r="O3042"/>
          <cell r="P3042"/>
          <cell r="Q3042"/>
          <cell r="R3042"/>
          <cell r="S3042"/>
          <cell r="T3042"/>
          <cell r="U3042"/>
          <cell r="V3042"/>
          <cell r="W3042"/>
          <cell r="X3042" t="str">
            <v>C13H18O</v>
          </cell>
        </row>
        <row r="3043">
          <cell r="B3043" t="str">
            <v>64022-61-3</v>
          </cell>
          <cell r="C3043" t="str">
            <v>64022-61-3</v>
          </cell>
          <cell r="D3043"/>
          <cell r="E3043">
            <v>0</v>
          </cell>
          <cell r="F3043"/>
          <cell r="G3043"/>
          <cell r="H3043" t="str">
            <v>1,2,3,4-Butanetetracarboxylic acid, tetrakis(2,2,6,6-tetramethyl-4-piperidinyl) ester</v>
          </cell>
          <cell r="I3043"/>
          <cell r="J3043"/>
          <cell r="K3043"/>
          <cell r="L3043"/>
          <cell r="M3043"/>
          <cell r="N3043"/>
          <cell r="O3043"/>
          <cell r="P3043"/>
          <cell r="Q3043"/>
          <cell r="R3043"/>
          <cell r="S3043"/>
          <cell r="T3043"/>
          <cell r="U3043"/>
          <cell r="V3043"/>
          <cell r="W3043"/>
          <cell r="X3043" t="str">
            <v>C44H78N4O8</v>
          </cell>
        </row>
        <row r="3044">
          <cell r="B3044" t="str">
            <v>64-02-8</v>
          </cell>
          <cell r="C3044" t="str">
            <v>64-02-8</v>
          </cell>
          <cell r="D3044"/>
          <cell r="E3044"/>
          <cell r="F3044"/>
          <cell r="G3044"/>
          <cell r="H3044" t="str">
            <v>Glycine, N,N'-1,2-ethanediylbis[N-(carboxymethyl)-, tetrasodium salt</v>
          </cell>
          <cell r="I3044" t="str">
            <v>EDTA, TETRASODIUM</v>
          </cell>
          <cell r="J3044"/>
          <cell r="K3044"/>
          <cell r="L3044"/>
          <cell r="M3044"/>
          <cell r="N3044"/>
          <cell r="O3044"/>
          <cell r="P3044"/>
          <cell r="Q3044"/>
          <cell r="R3044"/>
          <cell r="S3044"/>
          <cell r="T3044"/>
          <cell r="U3044"/>
          <cell r="V3044"/>
          <cell r="W3044"/>
          <cell r="X3044" t="str">
            <v>C10H12N2Na4O8</v>
          </cell>
        </row>
        <row r="3045">
          <cell r="B3045" t="str">
            <v>64-04-0</v>
          </cell>
          <cell r="C3045" t="str">
            <v>64-04-0</v>
          </cell>
          <cell r="D3045"/>
          <cell r="E3045"/>
          <cell r="F3045"/>
          <cell r="G3045"/>
          <cell r="H3045" t="str">
            <v>Phenethylamine</v>
          </cell>
          <cell r="I3045"/>
          <cell r="J3045"/>
          <cell r="K3045" t="str">
            <v>Swiss ordinance</v>
          </cell>
          <cell r="L3045"/>
          <cell r="M3045"/>
          <cell r="N3045"/>
          <cell r="O3045"/>
          <cell r="P3045"/>
          <cell r="Q3045"/>
          <cell r="R3045"/>
          <cell r="S3045"/>
          <cell r="T3045"/>
          <cell r="U3045"/>
          <cell r="V3045"/>
          <cell r="W3045"/>
          <cell r="X3045" t="str">
            <v>C8H11N</v>
          </cell>
        </row>
        <row r="3046">
          <cell r="B3046" t="str">
            <v>6407-78-9</v>
          </cell>
          <cell r="C3046" t="str">
            <v>6407-78-9</v>
          </cell>
          <cell r="D3046"/>
          <cell r="E3046"/>
          <cell r="F3046"/>
          <cell r="G3046"/>
          <cell r="H3046" t="str">
            <v>Solvent Yellow 18
C.I. Solvent Yellow 18</v>
          </cell>
          <cell r="I3046"/>
          <cell r="J3046"/>
          <cell r="K3046"/>
          <cell r="L3046"/>
          <cell r="M3046"/>
          <cell r="N3046"/>
          <cell r="O3046"/>
          <cell r="P3046"/>
          <cell r="Q3046"/>
          <cell r="R3046"/>
          <cell r="S3046"/>
          <cell r="T3046"/>
          <cell r="U3046"/>
          <cell r="V3046"/>
          <cell r="W3046"/>
          <cell r="X3046" t="str">
            <v>C18H18N4O</v>
          </cell>
        </row>
        <row r="3047">
          <cell r="B3047" t="str">
            <v>6410-32-8</v>
          </cell>
          <cell r="C3047" t="str">
            <v>6410-32-8</v>
          </cell>
          <cell r="D3047"/>
          <cell r="E3047"/>
          <cell r="F3047"/>
          <cell r="G3047"/>
          <cell r="H3047" t="str">
            <v>Pigment Red 12
C.I. Pigment Red 12</v>
          </cell>
          <cell r="I3047"/>
          <cell r="J3047"/>
          <cell r="K3047"/>
          <cell r="L3047"/>
          <cell r="M3047"/>
          <cell r="N3047"/>
          <cell r="O3047"/>
          <cell r="P3047"/>
          <cell r="Q3047"/>
          <cell r="R3047"/>
          <cell r="S3047"/>
          <cell r="T3047"/>
          <cell r="U3047"/>
          <cell r="V3047"/>
          <cell r="W3047"/>
          <cell r="X3047" t="str">
            <v>C25H20N4O4</v>
          </cell>
        </row>
        <row r="3048">
          <cell r="B3048" t="str">
            <v>6410-38-4</v>
          </cell>
          <cell r="C3048" t="str">
            <v>6410-38-4</v>
          </cell>
          <cell r="D3048"/>
          <cell r="E3048"/>
          <cell r="F3048"/>
          <cell r="G3048"/>
          <cell r="H3048" t="str">
            <v>Pigment Red 9</v>
          </cell>
          <cell r="I3048"/>
          <cell r="J3048"/>
          <cell r="K3048"/>
          <cell r="L3048"/>
          <cell r="M3048"/>
          <cell r="N3048"/>
          <cell r="O3048"/>
          <cell r="P3048"/>
          <cell r="Q3048"/>
          <cell r="R3048"/>
          <cell r="S3048"/>
          <cell r="T3048"/>
          <cell r="U3048"/>
          <cell r="V3048"/>
          <cell r="W3048"/>
          <cell r="X3048" t="str">
            <v>C24H17Cl2N3O3</v>
          </cell>
        </row>
        <row r="3049">
          <cell r="B3049" t="str">
            <v>6410-41-9</v>
          </cell>
          <cell r="C3049" t="str">
            <v>6410-41-9</v>
          </cell>
          <cell r="D3049"/>
          <cell r="E3049"/>
          <cell r="F3049"/>
          <cell r="G3049"/>
          <cell r="H3049" t="str">
            <v>Pigment Red 5
C.I. Pigment Red 5</v>
          </cell>
          <cell r="I3049"/>
          <cell r="J3049"/>
          <cell r="K3049"/>
          <cell r="L3049"/>
          <cell r="M3049"/>
          <cell r="N3049"/>
          <cell r="O3049"/>
          <cell r="P3049"/>
          <cell r="Q3049"/>
          <cell r="R3049"/>
          <cell r="S3049"/>
          <cell r="T3049"/>
          <cell r="U3049"/>
          <cell r="V3049"/>
          <cell r="W3049"/>
          <cell r="X3049" t="str">
            <v>C30H31ClN4O7S</v>
          </cell>
        </row>
        <row r="3050">
          <cell r="B3050" t="str">
            <v>64111-89-3</v>
          </cell>
          <cell r="C3050" t="str">
            <v>64111-89-3</v>
          </cell>
          <cell r="D3050"/>
          <cell r="E3050"/>
          <cell r="F3050"/>
          <cell r="G3050"/>
          <cell r="H3050" t="str">
            <v>DIPROPYLENE GLYCOL DIMETHACRYLATE</v>
          </cell>
          <cell r="I3050" t="str">
            <v>3 isomers</v>
          </cell>
          <cell r="J3050"/>
          <cell r="K3050"/>
          <cell r="L3050"/>
          <cell r="M3050"/>
          <cell r="N3050"/>
          <cell r="O3050"/>
          <cell r="P3050"/>
          <cell r="Q3050"/>
          <cell r="R3050"/>
          <cell r="S3050"/>
          <cell r="T3050"/>
          <cell r="U3050"/>
          <cell r="V3050"/>
          <cell r="W3050"/>
          <cell r="X3050" t="str">
            <v>C14H22O5</v>
          </cell>
        </row>
        <row r="3051">
          <cell r="B3051" t="str">
            <v>6416-39-3</v>
          </cell>
          <cell r="C3051" t="str">
            <v>6416-39-3</v>
          </cell>
          <cell r="D3051"/>
          <cell r="E3051"/>
          <cell r="F3051"/>
          <cell r="G3051"/>
          <cell r="H3051" t="str">
            <v>Indane, 1-methyl 3-phenyl</v>
          </cell>
          <cell r="I3051" t="str">
            <v>1-methyl-3-phenyl-indane</v>
          </cell>
          <cell r="J3051"/>
          <cell r="K3051"/>
          <cell r="L3051"/>
          <cell r="M3051"/>
          <cell r="N3051"/>
          <cell r="O3051"/>
          <cell r="P3051"/>
          <cell r="Q3051"/>
          <cell r="R3051"/>
          <cell r="S3051"/>
          <cell r="T3051"/>
          <cell r="U3051"/>
          <cell r="V3051"/>
          <cell r="W3051"/>
          <cell r="X3051" t="str">
            <v>C16H16</v>
          </cell>
        </row>
        <row r="3052">
          <cell r="B3052" t="str">
            <v>6417-46-5</v>
          </cell>
          <cell r="C3052" t="str">
            <v>6417-46-5</v>
          </cell>
          <cell r="D3052"/>
          <cell r="E3052"/>
          <cell r="F3052"/>
          <cell r="G3052"/>
          <cell r="H3052" t="str">
            <v>Pigment Blue 56
C.I. Pigment Blue 56</v>
          </cell>
          <cell r="I3052"/>
          <cell r="J3052"/>
          <cell r="K3052"/>
          <cell r="L3052"/>
          <cell r="M3052"/>
          <cell r="N3052"/>
          <cell r="O3052"/>
          <cell r="P3052"/>
          <cell r="Q3052"/>
          <cell r="R3052"/>
          <cell r="S3052"/>
          <cell r="T3052"/>
          <cell r="U3052"/>
          <cell r="V3052"/>
          <cell r="W3052"/>
          <cell r="X3052" t="str">
            <v>C40H35N3O3S</v>
          </cell>
        </row>
        <row r="3053">
          <cell r="B3053" t="str">
            <v>64-17-5</v>
          </cell>
          <cell r="C3053" t="str">
            <v>64-17-5</v>
          </cell>
          <cell r="D3053"/>
          <cell r="E3053"/>
          <cell r="F3053"/>
          <cell r="G3053"/>
          <cell r="H3053" t="str">
            <v>Ethanol</v>
          </cell>
          <cell r="I3053" t="str">
            <v>ETHYL ALCOHOL</v>
          </cell>
          <cell r="J3053"/>
          <cell r="K3053"/>
          <cell r="L3053"/>
          <cell r="M3053"/>
          <cell r="N3053"/>
          <cell r="O3053"/>
          <cell r="P3053"/>
          <cell r="Q3053"/>
          <cell r="R3053"/>
          <cell r="S3053"/>
          <cell r="T3053"/>
          <cell r="U3053"/>
          <cell r="V3053"/>
          <cell r="W3053"/>
          <cell r="X3053" t="str">
            <v>C2H6O</v>
          </cell>
        </row>
        <row r="3054">
          <cell r="B3054" t="str">
            <v>64-18-6</v>
          </cell>
          <cell r="C3054" t="str">
            <v>64-18-6</v>
          </cell>
          <cell r="D3054"/>
          <cell r="E3054"/>
          <cell r="F3054"/>
          <cell r="G3054"/>
          <cell r="H3054" t="str">
            <v>Formic acid</v>
          </cell>
          <cell r="I3054" t="str">
            <v>FORMIC ACID
Methanoic acid</v>
          </cell>
          <cell r="J3054"/>
          <cell r="K3054"/>
          <cell r="L3054"/>
          <cell r="M3054"/>
          <cell r="N3054"/>
          <cell r="O3054"/>
          <cell r="P3054"/>
          <cell r="Q3054"/>
          <cell r="R3054"/>
          <cell r="S3054"/>
          <cell r="T3054"/>
          <cell r="U3054"/>
          <cell r="V3054"/>
          <cell r="W3054"/>
          <cell r="X3054" t="str">
            <v>CH2O2</v>
          </cell>
        </row>
        <row r="3055">
          <cell r="B3055" t="str">
            <v>6419-19-8</v>
          </cell>
          <cell r="C3055" t="str">
            <v>6419-19-8</v>
          </cell>
          <cell r="D3055"/>
          <cell r="E3055"/>
          <cell r="F3055"/>
          <cell r="G3055"/>
          <cell r="H3055" t="str">
            <v>Phosphonic acid, [nitrilotris(methylene)]tri-
Phosphonic acid, [nitrilotris(methylene)]tris-</v>
          </cell>
          <cell r="I3055" t="str">
            <v>Amino-tri-(methylene)-phosphonic acid</v>
          </cell>
          <cell r="J3055"/>
          <cell r="K3055"/>
          <cell r="L3055"/>
          <cell r="M3055"/>
          <cell r="N3055"/>
          <cell r="O3055"/>
          <cell r="P3055"/>
          <cell r="Q3055"/>
          <cell r="R3055"/>
          <cell r="S3055"/>
          <cell r="T3055"/>
          <cell r="U3055"/>
          <cell r="V3055"/>
          <cell r="W3055"/>
          <cell r="X3055" t="str">
            <v>C3H12NO9P3</v>
          </cell>
        </row>
        <row r="3056">
          <cell r="B3056" t="str">
            <v>64194-22-5</v>
          </cell>
          <cell r="C3056" t="str">
            <v>64194-22-5</v>
          </cell>
          <cell r="D3056"/>
          <cell r="E3056"/>
          <cell r="F3056"/>
          <cell r="G3056"/>
          <cell r="H3056" t="str">
            <v>Acrylic acid, 3-methyl-1,5-pentanediyl ester</v>
          </cell>
          <cell r="I3056"/>
          <cell r="J3056"/>
          <cell r="K3056" t="str">
            <v>Swiss ordinance</v>
          </cell>
          <cell r="L3056"/>
          <cell r="M3056"/>
          <cell r="N3056"/>
          <cell r="O3056"/>
          <cell r="P3056"/>
          <cell r="Q3056"/>
          <cell r="R3056"/>
          <cell r="S3056"/>
          <cell r="T3056"/>
          <cell r="U3056"/>
          <cell r="V3056"/>
          <cell r="W3056"/>
          <cell r="X3056" t="str">
            <v>C12H18O4</v>
          </cell>
        </row>
        <row r="3057">
          <cell r="B3057" t="str">
            <v>64-19-7</v>
          </cell>
          <cell r="C3057" t="str">
            <v>64-19-7</v>
          </cell>
          <cell r="D3057"/>
          <cell r="E3057">
            <v>0</v>
          </cell>
          <cell r="F3057"/>
          <cell r="G3057"/>
          <cell r="H3057" t="str">
            <v>Acetic acid</v>
          </cell>
          <cell r="I3057" t="str">
            <v>Ethanoic acid</v>
          </cell>
          <cell r="J3057"/>
          <cell r="K3057"/>
          <cell r="L3057"/>
          <cell r="M3057"/>
          <cell r="N3057"/>
          <cell r="O3057"/>
          <cell r="P3057"/>
          <cell r="Q3057"/>
          <cell r="R3057"/>
          <cell r="S3057"/>
          <cell r="T3057"/>
          <cell r="U3057"/>
          <cell r="V3057"/>
          <cell r="W3057"/>
          <cell r="X3057" t="str">
            <v>C2H4O2</v>
          </cell>
        </row>
        <row r="3058">
          <cell r="B3058" t="str">
            <v>6422-99-7</v>
          </cell>
          <cell r="C3058" t="str">
            <v>6422-99-7</v>
          </cell>
          <cell r="D3058"/>
          <cell r="E3058"/>
          <cell r="F3058"/>
          <cell r="G3058"/>
          <cell r="H3058" t="str">
            <v>Hexamethylenediamine sebacate</v>
          </cell>
          <cell r="I3058"/>
          <cell r="J3058"/>
          <cell r="K3058"/>
          <cell r="L3058"/>
          <cell r="M3058"/>
          <cell r="N3058"/>
          <cell r="O3058"/>
          <cell r="P3058"/>
          <cell r="Q3058"/>
          <cell r="R3058"/>
          <cell r="S3058"/>
          <cell r="T3058"/>
          <cell r="U3058"/>
          <cell r="V3058"/>
          <cell r="W3058"/>
          <cell r="X3058" t="str">
            <v>C16H34N2O4</v>
          </cell>
        </row>
        <row r="3059">
          <cell r="B3059" t="str">
            <v>64253-30-1</v>
          </cell>
          <cell r="C3059" t="str">
            <v>64253-30-1</v>
          </cell>
          <cell r="D3059"/>
          <cell r="E3059"/>
          <cell r="F3059"/>
          <cell r="G3059"/>
          <cell r="H3059" t="str">
            <v>Propanoic acid, 3-(dodecylthio)-, oxybis(2,1-ethanediyloxy-2,1-ethanediyl) ester</v>
          </cell>
          <cell r="I3059" t="str">
            <v>1,11-(3,6,9-TRIOXAUNDECYL) BIS-3-(DODECYLTHIO) PROPRIONATE
Alkylthiopropionate ester</v>
          </cell>
          <cell r="J3059"/>
          <cell r="K3059"/>
          <cell r="L3059"/>
          <cell r="M3059"/>
          <cell r="N3059"/>
          <cell r="O3059"/>
          <cell r="P3059"/>
          <cell r="Q3059"/>
          <cell r="R3059"/>
          <cell r="S3059"/>
          <cell r="T3059"/>
          <cell r="U3059"/>
          <cell r="V3059"/>
          <cell r="W3059"/>
          <cell r="X3059" t="str">
            <v>C38H74O7S2</v>
          </cell>
        </row>
        <row r="3060">
          <cell r="B3060" t="str">
            <v>6425-39-4</v>
          </cell>
          <cell r="C3060" t="str">
            <v>6425-39-4</v>
          </cell>
          <cell r="D3060"/>
          <cell r="E3060"/>
          <cell r="F3060"/>
          <cell r="G3060"/>
          <cell r="H3060" t="str">
            <v>Morpholine, 4,4'-(oxydiethylene)di-</v>
          </cell>
          <cell r="I3060"/>
          <cell r="J3060"/>
          <cell r="K3060" t="str">
            <v>Swiss ordinance</v>
          </cell>
          <cell r="L3060"/>
          <cell r="M3060"/>
          <cell r="N3060"/>
          <cell r="O3060"/>
          <cell r="P3060"/>
          <cell r="Q3060"/>
          <cell r="R3060"/>
          <cell r="S3060"/>
          <cell r="T3060"/>
          <cell r="U3060"/>
          <cell r="V3060"/>
          <cell r="W3060"/>
          <cell r="X3060" t="str">
            <v>C12H24N2O3</v>
          </cell>
        </row>
        <row r="3061">
          <cell r="B3061" t="str">
            <v>64265-57-2</v>
          </cell>
          <cell r="C3061" t="str">
            <v>64265-57-2</v>
          </cell>
          <cell r="D3061"/>
          <cell r="E3061">
            <v>0</v>
          </cell>
          <cell r="F3061"/>
          <cell r="G3061"/>
          <cell r="H3061" t="str">
            <v>1-Aziridinepropanoic acid, 2-methyl-,2-ethyl-2-[[3-(2-methyl-1-aziridinyl)-1-oxopropoxy]methyl]-1,3-propanediyl ester</v>
          </cell>
          <cell r="I3061"/>
          <cell r="J3061"/>
          <cell r="K3061"/>
          <cell r="L3061"/>
          <cell r="M3061"/>
          <cell r="N3061"/>
          <cell r="O3061"/>
          <cell r="P3061"/>
          <cell r="Q3061"/>
          <cell r="R3061"/>
          <cell r="S3061"/>
          <cell r="T3061"/>
          <cell r="U3061"/>
          <cell r="V3061"/>
          <cell r="W3061"/>
          <cell r="X3061" t="str">
            <v>C24H41N3O6</v>
          </cell>
        </row>
        <row r="3062">
          <cell r="B3062" t="str">
            <v>642-71-7</v>
          </cell>
          <cell r="C3062" t="str">
            <v>642-71-7</v>
          </cell>
          <cell r="D3062"/>
          <cell r="E3062"/>
          <cell r="F3062"/>
          <cell r="G3062"/>
          <cell r="H3062" t="str">
            <v>Phenol, 3,4,5-trimethoxy</v>
          </cell>
          <cell r="I3062" t="str">
            <v>Antiarol 
3,4,5-Trimethoxy phenol</v>
          </cell>
          <cell r="J3062"/>
          <cell r="K3062"/>
          <cell r="L3062"/>
          <cell r="M3062"/>
          <cell r="N3062"/>
          <cell r="O3062"/>
          <cell r="P3062"/>
          <cell r="Q3062"/>
          <cell r="R3062"/>
          <cell r="S3062"/>
          <cell r="T3062"/>
          <cell r="U3062"/>
          <cell r="V3062"/>
          <cell r="W3062"/>
          <cell r="X3062" t="str">
            <v>C9H12O4</v>
          </cell>
        </row>
        <row r="3063">
          <cell r="B3063" t="str">
            <v>64338-16-5</v>
          </cell>
          <cell r="C3063" t="str">
            <v>64338-16-5</v>
          </cell>
          <cell r="D3063"/>
          <cell r="E3063">
            <v>0</v>
          </cell>
          <cell r="F3063"/>
          <cell r="G3063"/>
          <cell r="H3063" t="str">
            <v>7-Oxa-3,20-diazadispiro[5.1.11.2]heneicosan-21-one, 2,2,4,4-tetramethyl-
7-Oxa-3,20-diazadispiro[5.1.11.2]heneicosan-21-one, 2,2,4,4-tetramethyl</v>
          </cell>
          <cell r="I3063" t="str">
            <v>2,2,4,4-Tetramethyl-7-oxa,3,20-diazadispiro[5.1.11.2]heneicosan-21-one</v>
          </cell>
          <cell r="J3063"/>
          <cell r="K3063"/>
          <cell r="L3063"/>
          <cell r="M3063"/>
          <cell r="N3063"/>
          <cell r="O3063"/>
          <cell r="P3063"/>
          <cell r="Q3063"/>
          <cell r="R3063"/>
          <cell r="S3063"/>
          <cell r="T3063"/>
          <cell r="U3063"/>
          <cell r="V3063"/>
          <cell r="W3063"/>
          <cell r="X3063" t="str">
            <v>C22H40N2O2</v>
          </cell>
        </row>
        <row r="3064">
          <cell r="B3064" t="str">
            <v>64359-81-5</v>
          </cell>
          <cell r="C3064" t="str">
            <v>64359-81-5</v>
          </cell>
          <cell r="D3064"/>
          <cell r="E3064">
            <v>0</v>
          </cell>
          <cell r="F3064"/>
          <cell r="G3064"/>
          <cell r="H3064" t="str">
            <v>3(2H)-Isothiazolone, 4,5-dichloro-2-octyl-
Isothiazolin-3(2H)-one, 4,5-dichloro-2-octyl-</v>
          </cell>
          <cell r="I3064" t="str">
            <v>4, 5-dichloro-2-n-octyl-4- isothiazolin-3-one
3(2H)-Isothiazolone, 4,5-dichloro-2-octyl-</v>
          </cell>
          <cell r="J3064"/>
          <cell r="K3064"/>
          <cell r="L3064"/>
          <cell r="M3064"/>
          <cell r="N3064"/>
          <cell r="O3064"/>
          <cell r="P3064"/>
          <cell r="Q3064"/>
          <cell r="R3064"/>
          <cell r="S3064"/>
          <cell r="T3064"/>
          <cell r="U3064"/>
          <cell r="V3064"/>
          <cell r="W3064"/>
          <cell r="X3064" t="str">
            <v>C11H17Cl2NOS</v>
          </cell>
        </row>
        <row r="3065">
          <cell r="B3065" t="str">
            <v>643-65-2</v>
          </cell>
          <cell r="C3065" t="str">
            <v>643-65-2</v>
          </cell>
          <cell r="D3065"/>
          <cell r="E3065"/>
          <cell r="F3065"/>
          <cell r="G3065"/>
          <cell r="H3065" t="str">
            <v>Benzophenone, 3-methyl-</v>
          </cell>
          <cell r="I3065" t="str">
            <v>3-Methyl benzophenone</v>
          </cell>
          <cell r="J3065"/>
          <cell r="K3065" t="str">
            <v>Swiss ordinance</v>
          </cell>
          <cell r="L3065"/>
          <cell r="M3065"/>
          <cell r="N3065"/>
          <cell r="O3065"/>
          <cell r="P3065"/>
          <cell r="Q3065"/>
          <cell r="R3065"/>
          <cell r="S3065"/>
          <cell r="T3065"/>
          <cell r="U3065"/>
          <cell r="V3065"/>
          <cell r="W3065"/>
          <cell r="X3065" t="str">
            <v>C14H12O</v>
          </cell>
        </row>
        <row r="3066">
          <cell r="B3066" t="str">
            <v>643-79-8</v>
          </cell>
          <cell r="C3066" t="str">
            <v>643-79-8</v>
          </cell>
          <cell r="D3066"/>
          <cell r="E3066">
            <v>0</v>
          </cell>
          <cell r="F3066"/>
          <cell r="G3066"/>
          <cell r="H3066" t="str">
            <v>1,2-Benzenedicarboxaldehyde</v>
          </cell>
          <cell r="I3066" t="str">
            <v>Phthalic dicarboxaldehyde</v>
          </cell>
          <cell r="J3066"/>
          <cell r="K3066"/>
          <cell r="L3066"/>
          <cell r="M3066"/>
          <cell r="N3066"/>
          <cell r="O3066"/>
          <cell r="P3066"/>
          <cell r="Q3066"/>
          <cell r="R3066"/>
          <cell r="S3066"/>
          <cell r="T3066"/>
          <cell r="U3066"/>
          <cell r="V3066"/>
          <cell r="W3066"/>
          <cell r="X3066" t="str">
            <v>C8H6O2</v>
          </cell>
        </row>
        <row r="3067">
          <cell r="B3067" t="str">
            <v>6440-58-0</v>
          </cell>
          <cell r="C3067" t="str">
            <v>6440-58-0</v>
          </cell>
          <cell r="D3067"/>
          <cell r="E3067"/>
          <cell r="F3067"/>
          <cell r="G3067"/>
          <cell r="H3067" t="str">
            <v>Hydantoin, 1,3-bis(hydroxymethyl)-5,5-dimethyl-
1,3-BIS(HYDROXYMETHYL)-5,5-DIMETHYLHYDANTOIN</v>
          </cell>
          <cell r="I3067" t="str">
            <v>1,3-BIS(HYDROXYMETHYL)-5,5-DIMETHYLHYDANTOIN</v>
          </cell>
          <cell r="J3067"/>
          <cell r="K3067"/>
          <cell r="L3067"/>
          <cell r="M3067"/>
          <cell r="N3067"/>
          <cell r="O3067"/>
          <cell r="P3067"/>
          <cell r="Q3067"/>
          <cell r="R3067"/>
          <cell r="S3067"/>
          <cell r="T3067"/>
          <cell r="U3067"/>
          <cell r="V3067"/>
          <cell r="W3067"/>
          <cell r="X3067" t="str">
            <v>C7H12N2O4</v>
          </cell>
        </row>
        <row r="3068">
          <cell r="B3068" t="str">
            <v>6448-95-9</v>
          </cell>
          <cell r="C3068" t="str">
            <v>6448-95-9</v>
          </cell>
          <cell r="D3068"/>
          <cell r="E3068"/>
          <cell r="F3068"/>
          <cell r="G3068"/>
          <cell r="H3068" t="str">
            <v>Pigment Red 22
C.I. Pigment Red 22</v>
          </cell>
          <cell r="I3068"/>
          <cell r="J3068"/>
          <cell r="K3068"/>
          <cell r="L3068"/>
          <cell r="M3068"/>
          <cell r="N3068"/>
          <cell r="O3068"/>
          <cell r="P3068"/>
          <cell r="Q3068"/>
          <cell r="R3068"/>
          <cell r="S3068"/>
          <cell r="T3068"/>
          <cell r="U3068"/>
          <cell r="V3068"/>
          <cell r="W3068"/>
          <cell r="X3068" t="str">
            <v>C24H18N4O4</v>
          </cell>
        </row>
        <row r="3069">
          <cell r="B3069" t="str">
            <v>644-97-3</v>
          </cell>
          <cell r="C3069" t="str">
            <v>644-97-3</v>
          </cell>
          <cell r="D3069"/>
          <cell r="E3069"/>
          <cell r="F3069"/>
          <cell r="G3069"/>
          <cell r="H3069" t="str">
            <v>Phosphonous dichloride, phenyl-</v>
          </cell>
          <cell r="I3069"/>
          <cell r="J3069"/>
          <cell r="K3069" t="str">
            <v>Swiss ordinance</v>
          </cell>
          <cell r="L3069"/>
          <cell r="M3069"/>
          <cell r="N3069"/>
          <cell r="O3069"/>
          <cell r="P3069"/>
          <cell r="Q3069"/>
          <cell r="R3069"/>
          <cell r="S3069"/>
          <cell r="T3069"/>
          <cell r="U3069"/>
          <cell r="V3069"/>
          <cell r="W3069"/>
          <cell r="X3069" t="str">
            <v>C6H5Cl2P</v>
          </cell>
        </row>
        <row r="3070">
          <cell r="B3070" t="str">
            <v>645-17-0</v>
          </cell>
          <cell r="C3070" t="str">
            <v>645-17-0</v>
          </cell>
          <cell r="D3070"/>
          <cell r="E3070"/>
          <cell r="F3070"/>
          <cell r="G3070"/>
          <cell r="H3070" t="str">
            <v>ALUMINIUM LINOLEATE</v>
          </cell>
          <cell r="I3070" t="str">
            <v>ALUMINUM LINOLEATE</v>
          </cell>
          <cell r="J3070"/>
          <cell r="K3070"/>
          <cell r="L3070"/>
          <cell r="M3070"/>
          <cell r="N3070"/>
          <cell r="O3070"/>
          <cell r="P3070"/>
          <cell r="Q3070"/>
          <cell r="R3070"/>
          <cell r="S3070"/>
          <cell r="T3070"/>
          <cell r="U3070"/>
          <cell r="V3070"/>
          <cell r="W3070"/>
          <cell r="X3070" t="str">
            <v>C54H93AlO6</v>
          </cell>
        </row>
        <row r="3071">
          <cell r="B3071" t="str">
            <v>646-06-0</v>
          </cell>
          <cell r="C3071" t="str">
            <v>646-06-0</v>
          </cell>
          <cell r="D3071"/>
          <cell r="E3071">
            <v>0</v>
          </cell>
          <cell r="F3071"/>
          <cell r="G3071"/>
          <cell r="H3071" t="str">
            <v>1,3-Dioxolane</v>
          </cell>
          <cell r="I3071"/>
          <cell r="J3071"/>
          <cell r="K3071"/>
          <cell r="L3071"/>
          <cell r="M3071"/>
          <cell r="N3071"/>
          <cell r="O3071"/>
          <cell r="P3071"/>
          <cell r="Q3071"/>
          <cell r="R3071"/>
          <cell r="S3071"/>
          <cell r="T3071"/>
          <cell r="U3071"/>
          <cell r="V3071"/>
          <cell r="W3071"/>
          <cell r="X3071" t="str">
            <v>C3H6O2</v>
          </cell>
        </row>
        <row r="3072">
          <cell r="B3072" t="str">
            <v>646-13-9</v>
          </cell>
          <cell r="C3072" t="str">
            <v>646-13-9</v>
          </cell>
          <cell r="D3072"/>
          <cell r="E3072"/>
          <cell r="F3072"/>
          <cell r="G3072"/>
          <cell r="H3072" t="str">
            <v>Stearic acid, isobutyl ester</v>
          </cell>
          <cell r="I3072" t="str">
            <v>Octadecanoic acid, isobutyl ester
Octadecanoic acid, 2-methylpropyl ester
Isobutyl octadecanoate
Isobutyl stearate</v>
          </cell>
          <cell r="J3072"/>
          <cell r="K3072"/>
          <cell r="L3072"/>
          <cell r="M3072"/>
          <cell r="N3072"/>
          <cell r="O3072"/>
          <cell r="P3072"/>
          <cell r="Q3072"/>
          <cell r="R3072"/>
          <cell r="S3072"/>
          <cell r="T3072"/>
          <cell r="U3072"/>
          <cell r="V3072"/>
          <cell r="W3072"/>
          <cell r="X3072" t="str">
            <v>C22H44O2</v>
          </cell>
        </row>
        <row r="3073">
          <cell r="B3073" t="str">
            <v>646-25-3</v>
          </cell>
          <cell r="C3073" t="str">
            <v>646-25-3</v>
          </cell>
          <cell r="D3073"/>
          <cell r="E3073">
            <v>0</v>
          </cell>
          <cell r="F3073"/>
          <cell r="G3073"/>
          <cell r="H3073" t="str">
            <v>1,10-Diaminodecane</v>
          </cell>
          <cell r="I3073"/>
          <cell r="J3073"/>
          <cell r="K3073"/>
          <cell r="L3073"/>
          <cell r="M3073"/>
          <cell r="N3073"/>
          <cell r="O3073"/>
          <cell r="P3073"/>
          <cell r="Q3073"/>
          <cell r="R3073"/>
          <cell r="S3073"/>
          <cell r="T3073"/>
          <cell r="U3073"/>
          <cell r="V3073"/>
          <cell r="W3073"/>
          <cell r="X3073" t="str">
            <v>C10H24N2</v>
          </cell>
        </row>
        <row r="3074">
          <cell r="B3074" t="str">
            <v>6471-49-4</v>
          </cell>
          <cell r="C3074" t="str">
            <v>6471-49-4</v>
          </cell>
          <cell r="D3074"/>
          <cell r="E3074"/>
          <cell r="F3074"/>
          <cell r="G3074"/>
          <cell r="H3074" t="str">
            <v xml:space="preserve">Pigment Red 23
C.I. Pigment Red 23 </v>
          </cell>
          <cell r="I3074"/>
          <cell r="J3074"/>
          <cell r="K3074"/>
          <cell r="L3074"/>
          <cell r="M3074"/>
          <cell r="N3074"/>
          <cell r="O3074"/>
          <cell r="P3074"/>
          <cell r="Q3074"/>
          <cell r="R3074"/>
          <cell r="S3074"/>
          <cell r="T3074"/>
          <cell r="U3074"/>
          <cell r="V3074"/>
          <cell r="W3074"/>
          <cell r="X3074" t="str">
            <v>C24H17N5O7</v>
          </cell>
        </row>
        <row r="3075">
          <cell r="B3075" t="str">
            <v>6471-50-7</v>
          </cell>
          <cell r="C3075" t="str">
            <v>6471-50-7</v>
          </cell>
          <cell r="D3075"/>
          <cell r="E3075"/>
          <cell r="F3075"/>
          <cell r="G3075"/>
          <cell r="H3075" t="str">
            <v>Pigment Red 14</v>
          </cell>
          <cell r="I3075"/>
          <cell r="J3075"/>
          <cell r="K3075"/>
          <cell r="L3075"/>
          <cell r="M3075"/>
          <cell r="N3075"/>
          <cell r="O3075"/>
          <cell r="P3075"/>
          <cell r="Q3075"/>
          <cell r="R3075"/>
          <cell r="S3075"/>
          <cell r="T3075"/>
          <cell r="U3075"/>
          <cell r="V3075"/>
          <cell r="W3075"/>
          <cell r="X3075" t="str">
            <v>C24H17ClN4O4</v>
          </cell>
        </row>
        <row r="3076">
          <cell r="B3076" t="str">
            <v>6484-52-2</v>
          </cell>
          <cell r="C3076" t="str">
            <v>6484-52-2</v>
          </cell>
          <cell r="D3076"/>
          <cell r="E3076"/>
          <cell r="F3076"/>
          <cell r="G3076"/>
          <cell r="H3076" t="str">
            <v>AMMONIUM NITRATE</v>
          </cell>
          <cell r="I3076"/>
          <cell r="J3076"/>
          <cell r="K3076"/>
          <cell r="L3076"/>
          <cell r="M3076"/>
          <cell r="N3076"/>
          <cell r="O3076"/>
          <cell r="P3076"/>
          <cell r="Q3076"/>
          <cell r="R3076"/>
          <cell r="S3076"/>
          <cell r="T3076"/>
          <cell r="U3076"/>
          <cell r="V3076"/>
          <cell r="W3076"/>
          <cell r="X3076" t="str">
            <v>H4N2O3</v>
          </cell>
        </row>
        <row r="3077">
          <cell r="B3077" t="str">
            <v>6485-55-8</v>
          </cell>
          <cell r="C3077" t="str">
            <v>6485-55-8</v>
          </cell>
          <cell r="D3077"/>
          <cell r="E3077"/>
          <cell r="F3077"/>
          <cell r="G3077"/>
          <cell r="H3077" t="str">
            <v>Morpholine, 2,6-dimethyl-, cis-</v>
          </cell>
          <cell r="I3077"/>
          <cell r="J3077"/>
          <cell r="K3077" t="str">
            <v>Swiss ordinance</v>
          </cell>
          <cell r="L3077"/>
          <cell r="M3077"/>
          <cell r="N3077"/>
          <cell r="O3077"/>
          <cell r="P3077"/>
          <cell r="Q3077"/>
          <cell r="R3077"/>
          <cell r="S3077"/>
          <cell r="T3077"/>
          <cell r="U3077"/>
          <cell r="V3077"/>
          <cell r="W3077"/>
          <cell r="X3077" t="str">
            <v>C6H13NO</v>
          </cell>
        </row>
        <row r="3078">
          <cell r="B3078" t="str">
            <v>6486-23-3</v>
          </cell>
          <cell r="C3078" t="str">
            <v>6486-23-3</v>
          </cell>
          <cell r="D3078"/>
          <cell r="E3078"/>
          <cell r="F3078"/>
          <cell r="G3078"/>
          <cell r="H3078" t="str">
            <v>Pigment Yellow 3
C.I. Pigment Yellow 3</v>
          </cell>
          <cell r="I3078" t="str">
            <v>Butanamide, 2-[(4-chloro-2-nitrophenyl)azo]-N-(2-chlorophenyl)-3-oxo-</v>
          </cell>
          <cell r="J3078"/>
          <cell r="K3078"/>
          <cell r="L3078"/>
          <cell r="M3078"/>
          <cell r="N3078"/>
          <cell r="O3078"/>
          <cell r="P3078"/>
          <cell r="Q3078"/>
          <cell r="R3078"/>
          <cell r="S3078"/>
          <cell r="T3078"/>
          <cell r="U3078"/>
          <cell r="V3078"/>
          <cell r="W3078"/>
          <cell r="X3078" t="str">
            <v>C16H12Cl2N4O4</v>
          </cell>
        </row>
        <row r="3079">
          <cell r="B3079" t="str">
            <v>6505-28-8</v>
          </cell>
          <cell r="C3079" t="str">
            <v>6505-28-8</v>
          </cell>
          <cell r="D3079"/>
          <cell r="E3079"/>
          <cell r="F3079"/>
          <cell r="G3079"/>
          <cell r="H3079" t="str">
            <v>Pigment Orange 16
C.I. Pigment Orange 16</v>
          </cell>
          <cell r="I3079"/>
          <cell r="J3079"/>
          <cell r="K3079"/>
          <cell r="L3079"/>
          <cell r="M3079"/>
          <cell r="N3079"/>
          <cell r="O3079"/>
          <cell r="P3079"/>
          <cell r="Q3079"/>
          <cell r="R3079"/>
          <cell r="S3079"/>
          <cell r="T3079"/>
          <cell r="U3079"/>
          <cell r="V3079"/>
          <cell r="W3079"/>
          <cell r="X3079" t="str">
            <v>C34H32N6O6</v>
          </cell>
        </row>
        <row r="3080">
          <cell r="B3080" t="str">
            <v>65072-27-7</v>
          </cell>
          <cell r="C3080" t="str">
            <v>65072-27-7</v>
          </cell>
          <cell r="D3080"/>
          <cell r="E3080">
            <v>0</v>
          </cell>
          <cell r="F3080"/>
          <cell r="G3080"/>
          <cell r="H3080" t="str">
            <v>Benzoic acid, 4-[[1-hydroxy-6-[[[[5-hydroxy-6-[(2-methyl-4-sulfophenyl)azo]-7-sulfo-2-naphthalenyl]amino]carbonyl]amino]3-sulfo-2-naphthalenyl]azo]-, tetrasodium salt</v>
          </cell>
          <cell r="I3080"/>
          <cell r="J3080"/>
          <cell r="K3080"/>
          <cell r="L3080"/>
          <cell r="M3080"/>
          <cell r="N3080"/>
          <cell r="O3080"/>
          <cell r="P3080"/>
          <cell r="Q3080"/>
          <cell r="R3080"/>
          <cell r="S3080"/>
          <cell r="T3080"/>
          <cell r="U3080"/>
          <cell r="V3080"/>
          <cell r="W3080"/>
          <cell r="X3080" t="str">
            <v>C35H22N6Na4O14S3</v>
          </cell>
        </row>
        <row r="3081">
          <cell r="B3081" t="str">
            <v>65087-00-5</v>
          </cell>
          <cell r="C3081" t="str">
            <v>65087-00-5</v>
          </cell>
          <cell r="D3081"/>
          <cell r="E3081">
            <v>0</v>
          </cell>
          <cell r="F3081"/>
          <cell r="G3081"/>
          <cell r="H3081" t="str">
            <v>1,3-Benzenediol, 2,4-bis[(4-dodecylphenyl)azo]-</v>
          </cell>
          <cell r="I3081"/>
          <cell r="J3081"/>
          <cell r="K3081"/>
          <cell r="L3081"/>
          <cell r="M3081"/>
          <cell r="N3081"/>
          <cell r="O3081"/>
          <cell r="P3081"/>
          <cell r="Q3081"/>
          <cell r="R3081"/>
          <cell r="S3081"/>
          <cell r="T3081"/>
          <cell r="U3081"/>
          <cell r="V3081"/>
          <cell r="W3081"/>
          <cell r="X3081" t="str">
            <v>C42H62N4O2</v>
          </cell>
        </row>
        <row r="3082">
          <cell r="B3082" t="str">
            <v>65140-91-2</v>
          </cell>
          <cell r="C3082" t="str">
            <v>65140-91-2</v>
          </cell>
          <cell r="D3082"/>
          <cell r="E3082">
            <v>0</v>
          </cell>
          <cell r="F3082"/>
          <cell r="G3082"/>
          <cell r="H3082" t="str">
            <v>3,5-Di-tert-butyl-4-hydroxybenzylphosphonic acid, monoethyl ester, calcium salt</v>
          </cell>
          <cell r="I3082" t="str">
            <v>CALCIUM BIS(MONOETHYL(3,5-DI-TERT-BUTYL-4-HYDROXYBENZYL)PHOSPHONATE)
Calcium bis(3,5-di-tert-butyl-4-hydroxybenzyl- monoethyl)phosphonate
3,5-Di-tert-butyl-4-hydroxybenzylphosphonic acid, monoethyl ester, calcium salt
Irganox 1425</v>
          </cell>
          <cell r="J3082"/>
          <cell r="K3082"/>
          <cell r="L3082"/>
          <cell r="M3082"/>
          <cell r="N3082"/>
          <cell r="O3082"/>
          <cell r="P3082"/>
          <cell r="Q3082"/>
          <cell r="R3082"/>
          <cell r="S3082"/>
          <cell r="T3082"/>
          <cell r="U3082"/>
          <cell r="V3082"/>
          <cell r="W3082"/>
          <cell r="X3082" t="str">
            <v>C34H56CaO8P2</v>
          </cell>
        </row>
        <row r="3083">
          <cell r="B3083" t="str">
            <v>65212-77-3</v>
          </cell>
          <cell r="C3083" t="str">
            <v>65212-77-3</v>
          </cell>
          <cell r="D3083"/>
          <cell r="E3083">
            <v>0</v>
          </cell>
          <cell r="F3083"/>
          <cell r="G3083"/>
          <cell r="H3083" t="str">
            <v>4,5-DICHLORO-2-((5-HYDROXY-3-METHYL-1-(3-SULFOPHENYL)-1H-PYRAZOL-4-YL)AZO)BENZENESULFONIC ACID, CALCIUM SALT(1:1)</v>
          </cell>
          <cell r="I3083" t="str">
            <v>4,5-DICHLORO-2-((5-HYDROXY-3-METHYL-1-(3-SULFOPHENYL)-1H-PYRAZOL-4-YL)AZO)BENZENESULFONIC ACID, CALCIUM SALT(1:1)</v>
          </cell>
          <cell r="J3083"/>
          <cell r="K3083"/>
          <cell r="L3083"/>
          <cell r="M3083"/>
          <cell r="N3083"/>
          <cell r="O3083"/>
          <cell r="P3083"/>
          <cell r="Q3083"/>
          <cell r="R3083"/>
          <cell r="S3083"/>
          <cell r="T3083"/>
          <cell r="U3083"/>
          <cell r="V3083"/>
          <cell r="W3083"/>
          <cell r="X3083" t="str">
            <v>C16H10CaCl2N4O7S2</v>
          </cell>
        </row>
        <row r="3084">
          <cell r="B3084" t="str">
            <v>652-67-5</v>
          </cell>
          <cell r="C3084" t="str">
            <v>652-67-5</v>
          </cell>
          <cell r="D3084"/>
          <cell r="E3084">
            <v>0</v>
          </cell>
          <cell r="F3084"/>
          <cell r="G3084"/>
          <cell r="H3084" t="str">
            <v>1,4:3,6-Dianhydrosorbitol</v>
          </cell>
          <cell r="I3084"/>
          <cell r="J3084"/>
          <cell r="K3084"/>
          <cell r="L3084"/>
          <cell r="M3084"/>
          <cell r="N3084"/>
          <cell r="O3084"/>
          <cell r="P3084"/>
          <cell r="Q3084"/>
          <cell r="R3084"/>
          <cell r="S3084"/>
          <cell r="T3084"/>
          <cell r="U3084"/>
          <cell r="V3084"/>
          <cell r="W3084"/>
          <cell r="X3084" t="str">
            <v>C6H10O4</v>
          </cell>
        </row>
        <row r="3085">
          <cell r="B3085" t="str">
            <v>6528-34-3</v>
          </cell>
          <cell r="C3085" t="str">
            <v>6528-34-3</v>
          </cell>
          <cell r="D3085"/>
          <cell r="E3085"/>
          <cell r="F3085"/>
          <cell r="G3085"/>
          <cell r="H3085" t="str">
            <v>Pigment Yellow 65</v>
          </cell>
          <cell r="I3085"/>
          <cell r="J3085"/>
          <cell r="K3085"/>
          <cell r="L3085"/>
          <cell r="M3085"/>
          <cell r="N3085"/>
          <cell r="O3085"/>
          <cell r="P3085"/>
          <cell r="Q3085"/>
          <cell r="R3085"/>
          <cell r="S3085"/>
          <cell r="T3085"/>
          <cell r="U3085"/>
          <cell r="V3085"/>
          <cell r="W3085"/>
          <cell r="X3085" t="str">
            <v>C18H18N4O6</v>
          </cell>
        </row>
        <row r="3086">
          <cell r="B3086" t="str">
            <v>6535-19-9</v>
          </cell>
          <cell r="C3086" t="str">
            <v>6535-19-9</v>
          </cell>
          <cell r="D3086"/>
          <cell r="E3086"/>
          <cell r="F3086"/>
          <cell r="G3086"/>
          <cell r="H3086" t="str">
            <v>n-Octanoic acid, manganese salt</v>
          </cell>
          <cell r="I3086" t="str">
            <v>MANGANESE CAPRYLATE</v>
          </cell>
          <cell r="J3086"/>
          <cell r="K3086"/>
          <cell r="L3086"/>
          <cell r="M3086"/>
          <cell r="N3086"/>
          <cell r="O3086"/>
          <cell r="P3086"/>
          <cell r="Q3086"/>
          <cell r="R3086"/>
          <cell r="S3086"/>
          <cell r="T3086"/>
          <cell r="U3086"/>
          <cell r="V3086"/>
          <cell r="W3086"/>
          <cell r="X3086" t="str">
            <v>C8H16MnO2</v>
          </cell>
        </row>
        <row r="3087">
          <cell r="B3087" t="str">
            <v>6535-46-2</v>
          </cell>
          <cell r="C3087" t="str">
            <v>6535-46-2</v>
          </cell>
          <cell r="D3087"/>
          <cell r="E3087"/>
          <cell r="F3087"/>
          <cell r="G3087"/>
          <cell r="H3087" t="str">
            <v>Pigment Red 112
C.I. Pigment Red 112</v>
          </cell>
          <cell r="I3087"/>
          <cell r="J3087"/>
          <cell r="K3087"/>
          <cell r="L3087"/>
          <cell r="M3087"/>
          <cell r="N3087"/>
          <cell r="O3087"/>
          <cell r="P3087"/>
          <cell r="Q3087"/>
          <cell r="R3087"/>
          <cell r="S3087"/>
          <cell r="T3087"/>
          <cell r="U3087"/>
          <cell r="V3087"/>
          <cell r="W3087"/>
          <cell r="X3087" t="str">
            <v>C24H16Cl3N3O2</v>
          </cell>
        </row>
        <row r="3088">
          <cell r="B3088" t="str">
            <v>6539-67-9</v>
          </cell>
          <cell r="C3088" t="str">
            <v>6539-67-9</v>
          </cell>
          <cell r="D3088"/>
          <cell r="E3088"/>
          <cell r="F3088"/>
          <cell r="G3088"/>
          <cell r="H3088" t="str">
            <v>Reactive Yellow 3
C.I. Reactive Yellow 3</v>
          </cell>
          <cell r="I3088"/>
          <cell r="J3088"/>
          <cell r="K3088"/>
          <cell r="L3088"/>
          <cell r="M3088"/>
          <cell r="N3088"/>
          <cell r="O3088"/>
          <cell r="P3088"/>
          <cell r="Q3088"/>
          <cell r="R3088"/>
          <cell r="S3088"/>
          <cell r="T3088"/>
          <cell r="U3088"/>
          <cell r="V3088"/>
          <cell r="W3088"/>
          <cell r="X3088" t="str">
            <v>C21H17ClN8O7S2</v>
          </cell>
        </row>
        <row r="3089">
          <cell r="B3089" t="str">
            <v>6542-37-6</v>
          </cell>
          <cell r="C3089" t="str">
            <v>6542-37-6</v>
          </cell>
          <cell r="D3089"/>
          <cell r="E3089">
            <v>0</v>
          </cell>
          <cell r="F3089"/>
          <cell r="G3089"/>
          <cell r="H3089" t="str">
            <v>1H,3H,5H-Oxazolo[3,4-c]oxazole-7a(7H)-methanol
5-HYDROXYMETHYL-1-AZA-3,7-DIOXABICYCLO(3.3.0)OCTANE</v>
          </cell>
          <cell r="I3089" t="str">
            <v>5-HYDROXYMETHYL-1-AZA-3,7-DIOXABICYCLO(3.3.0)OCTANE</v>
          </cell>
          <cell r="J3089"/>
          <cell r="K3089"/>
          <cell r="L3089"/>
          <cell r="M3089"/>
          <cell r="N3089"/>
          <cell r="O3089"/>
          <cell r="P3089"/>
          <cell r="Q3089"/>
          <cell r="R3089"/>
          <cell r="S3089"/>
          <cell r="T3089"/>
          <cell r="U3089"/>
          <cell r="V3089"/>
          <cell r="W3089"/>
          <cell r="X3089" t="str">
            <v>C6H11NO3</v>
          </cell>
        </row>
        <row r="3090">
          <cell r="B3090" t="str">
            <v>65502-61-6</v>
          </cell>
          <cell r="C3090" t="str">
            <v>65502-61-6</v>
          </cell>
          <cell r="D3090"/>
          <cell r="E3090">
            <v>0</v>
          </cell>
          <cell r="F3090"/>
          <cell r="G3090"/>
          <cell r="H3090" t="str">
            <v>1-Hexanol, 4,4,5-trimethyl-</v>
          </cell>
          <cell r="I3090"/>
          <cell r="J3090"/>
          <cell r="K3090" t="str">
            <v>Swiss ordinance</v>
          </cell>
          <cell r="L3090"/>
          <cell r="M3090"/>
          <cell r="N3090"/>
          <cell r="O3090"/>
          <cell r="P3090"/>
          <cell r="Q3090"/>
          <cell r="R3090"/>
          <cell r="S3090"/>
          <cell r="T3090"/>
          <cell r="U3090"/>
          <cell r="V3090"/>
          <cell r="W3090"/>
          <cell r="X3090" t="str">
            <v>C9H20O</v>
          </cell>
        </row>
        <row r="3091">
          <cell r="B3091" t="str">
            <v>65796-87-4</v>
          </cell>
          <cell r="C3091" t="str">
            <v>65796-87-4</v>
          </cell>
          <cell r="D3091"/>
          <cell r="E3091"/>
          <cell r="F3091"/>
          <cell r="G3091"/>
          <cell r="H3091" t="str">
            <v>Phenol, 2,​6-​di-​tert-​butyl 4-tert-octyl</v>
          </cell>
          <cell r="I3091" t="str">
            <v xml:space="preserve">2,6-di-tert-butyl 4-tert-octyl phenol.
Phenol, 2,6-di-tert-butyl-4-(1,1,3,3-tetramethylbutyl).
2,​6-​Bis(1,​1-​dimethylethyl)​-​4-​(1,​1,​3,​3-​tetramethylbutyl)​ phenol </v>
          </cell>
          <cell r="J3091"/>
          <cell r="K3091"/>
          <cell r="L3091"/>
          <cell r="M3091"/>
          <cell r="N3091"/>
          <cell r="O3091"/>
          <cell r="P3091"/>
          <cell r="Q3091"/>
          <cell r="R3091"/>
          <cell r="S3091"/>
          <cell r="T3091"/>
          <cell r="U3091"/>
          <cell r="V3091"/>
          <cell r="W3091"/>
          <cell r="X3091" t="str">
            <v>C22H38O</v>
          </cell>
        </row>
        <row r="3092">
          <cell r="B3092" t="str">
            <v>65816-20-8</v>
          </cell>
          <cell r="C3092" t="str">
            <v>65816-20-8</v>
          </cell>
          <cell r="D3092"/>
          <cell r="E3092"/>
          <cell r="F3092"/>
          <cell r="G3092"/>
          <cell r="H3092" t="str">
            <v>Benzoic acid, 4-[[(ethylphenylamino)methylene]amino]-, ethyl ester
N-(4-Ethoxycarbonylphenyl)-N'ethyl-N'-phenylformamidine</v>
          </cell>
          <cell r="I3092"/>
          <cell r="J3092"/>
          <cell r="K3092"/>
          <cell r="L3092"/>
          <cell r="M3092"/>
          <cell r="N3092"/>
          <cell r="O3092"/>
          <cell r="P3092"/>
          <cell r="Q3092"/>
          <cell r="R3092"/>
          <cell r="S3092"/>
          <cell r="T3092"/>
          <cell r="U3092"/>
          <cell r="V3092"/>
          <cell r="W3092"/>
          <cell r="X3092" t="str">
            <v>C18H20N2O2</v>
          </cell>
        </row>
        <row r="3093">
          <cell r="B3093" t="str">
            <v>65870-97-5</v>
          </cell>
          <cell r="C3093" t="str">
            <v>65870-97-5</v>
          </cell>
          <cell r="D3093"/>
          <cell r="E3093"/>
          <cell r="F3093"/>
          <cell r="G3093"/>
          <cell r="H3093" t="str">
            <v>Hexanoic acid, 3,5,5-trimethyl, hexaester with dipentaerythritol</v>
          </cell>
          <cell r="I3093" t="str">
            <v>Hexanoic acid, 3,5,5-trimethyl-, 1,1-[oxybis[2,2-
bis[[(3,5,5-trimethyl-1-oxohexyl)oxy]methyl]-3,1-
propanediyl]] ester
Dipentaerythritol hexa(3,5,5-trimethyl hexanoate)</v>
          </cell>
          <cell r="J3093"/>
          <cell r="K3093"/>
          <cell r="L3093"/>
          <cell r="M3093"/>
          <cell r="N3093"/>
          <cell r="O3093"/>
          <cell r="P3093"/>
          <cell r="Q3093"/>
          <cell r="R3093"/>
          <cell r="S3093"/>
          <cell r="T3093"/>
          <cell r="U3093"/>
          <cell r="V3093"/>
          <cell r="W3093"/>
          <cell r="X3093" t="str">
            <v>C64H118O13</v>
          </cell>
        </row>
        <row r="3094">
          <cell r="B3094" t="str">
            <v>65894-76-0</v>
          </cell>
          <cell r="C3094" t="str">
            <v>65894-76-0</v>
          </cell>
          <cell r="D3094"/>
          <cell r="E3094">
            <v>0</v>
          </cell>
          <cell r="F3094"/>
          <cell r="G3094"/>
          <cell r="H3094" t="str">
            <v>1,2-Propanedione, 1-phenyl-, 2-[O-(ethoxycarbonyl)oxime]</v>
          </cell>
          <cell r="I3094"/>
          <cell r="J3094"/>
          <cell r="K3094" t="str">
            <v>Swiss ordinance</v>
          </cell>
          <cell r="L3094"/>
          <cell r="M3094"/>
          <cell r="N3094"/>
          <cell r="O3094"/>
          <cell r="P3094"/>
          <cell r="Q3094"/>
          <cell r="R3094"/>
          <cell r="S3094"/>
          <cell r="T3094"/>
          <cell r="U3094"/>
          <cell r="V3094"/>
          <cell r="W3094"/>
          <cell r="X3094" t="str">
            <v>C12H13NO4</v>
          </cell>
        </row>
        <row r="3095">
          <cell r="B3095" t="str">
            <v>65962-45-0</v>
          </cell>
          <cell r="C3095" t="str">
            <v>65962-45-0</v>
          </cell>
          <cell r="D3095"/>
          <cell r="E3095"/>
          <cell r="F3095"/>
          <cell r="G3095"/>
          <cell r="H3095" t="str">
            <v>Dicyclohexyl methane, 3,3',5,5'-tetramethyl-4,4'-diamino</v>
          </cell>
          <cell r="I3095" t="str">
            <v>2,2′,6,6′-tetramethyl-4,4′-methylenebis(cyclohexylamine)
2,6-TMDC 
BIS-(4-AMINO-3,5-DIMETHYLCYCLOHEXYL) METHANE
3,3',5,5'-Tetramethyl-4,4'-diaminodicyclohexyl methane
Baxxodur EC210 (BASF) 
Methylcyclohexyldiamine (MCDA) (BASF)</v>
          </cell>
          <cell r="J3095"/>
          <cell r="K3095"/>
          <cell r="L3095"/>
          <cell r="M3095"/>
          <cell r="N3095"/>
          <cell r="O3095"/>
          <cell r="P3095"/>
          <cell r="Q3095"/>
          <cell r="R3095"/>
          <cell r="S3095"/>
          <cell r="T3095"/>
          <cell r="U3095"/>
          <cell r="V3095"/>
          <cell r="W3095"/>
          <cell r="X3095" t="str">
            <v>C17H34N2</v>
          </cell>
        </row>
        <row r="3096">
          <cell r="B3096" t="str">
            <v>65983-31-5</v>
          </cell>
          <cell r="C3096" t="str">
            <v>65983-31-5</v>
          </cell>
          <cell r="D3096"/>
          <cell r="E3096">
            <v>0</v>
          </cell>
          <cell r="F3096"/>
          <cell r="G3096"/>
          <cell r="H3096" t="str">
            <v>Acrylic acid, 2-[(3a,4,5,6,7,7a-hexahydro-4,7-methano-1H-inden-6-yl)oxy]ethyl ester</v>
          </cell>
          <cell r="I3096"/>
          <cell r="J3096"/>
          <cell r="K3096" t="str">
            <v>Swiss ordinance</v>
          </cell>
          <cell r="L3096"/>
          <cell r="M3096"/>
          <cell r="N3096"/>
          <cell r="O3096"/>
          <cell r="P3096"/>
          <cell r="Q3096"/>
          <cell r="R3096"/>
          <cell r="S3096"/>
          <cell r="T3096"/>
          <cell r="U3096"/>
          <cell r="V3096"/>
          <cell r="W3096"/>
          <cell r="X3096" t="str">
            <v>C15H20O3</v>
          </cell>
        </row>
        <row r="3097">
          <cell r="B3097" t="str">
            <v>6606-59-3</v>
          </cell>
          <cell r="C3097" t="str">
            <v>6606-59-3</v>
          </cell>
          <cell r="D3097"/>
          <cell r="E3097"/>
          <cell r="F3097"/>
          <cell r="G3097"/>
          <cell r="H3097" t="str">
            <v>Methacrylic acid, diester with 1,6-hexanediol</v>
          </cell>
          <cell r="I3097"/>
          <cell r="J3097"/>
          <cell r="K3097"/>
          <cell r="L3097"/>
          <cell r="M3097"/>
          <cell r="N3097"/>
          <cell r="O3097"/>
          <cell r="P3097"/>
          <cell r="Q3097"/>
          <cell r="R3097"/>
          <cell r="S3097"/>
          <cell r="T3097"/>
          <cell r="U3097"/>
          <cell r="V3097"/>
          <cell r="W3097"/>
          <cell r="X3097" t="str">
            <v>C14H22O4</v>
          </cell>
        </row>
        <row r="3098">
          <cell r="B3098" t="str">
            <v>66068-84-6</v>
          </cell>
          <cell r="C3098" t="str">
            <v>66068-84-6</v>
          </cell>
          <cell r="D3098"/>
          <cell r="E3098"/>
          <cell r="F3098"/>
          <cell r="G3098"/>
          <cell r="H3098" t="str">
            <v>Cyclohexanol, 4-(5,5,6-trimethylbicyclo[2.2.1]hept-2-yl)-</v>
          </cell>
          <cell r="I3098"/>
          <cell r="J3098"/>
          <cell r="K3098" t="str">
            <v>Swiss ordinance</v>
          </cell>
          <cell r="L3098"/>
          <cell r="M3098"/>
          <cell r="N3098"/>
          <cell r="O3098"/>
          <cell r="P3098"/>
          <cell r="Q3098"/>
          <cell r="R3098"/>
          <cell r="S3098"/>
          <cell r="T3098"/>
          <cell r="U3098"/>
          <cell r="V3098"/>
          <cell r="W3098"/>
          <cell r="X3098" t="str">
            <v>C16H28O</v>
          </cell>
        </row>
        <row r="3099">
          <cell r="B3099" t="str">
            <v>6607-41-6</v>
          </cell>
          <cell r="C3099" t="str">
            <v>6607-41-6</v>
          </cell>
          <cell r="D3099"/>
          <cell r="E3099">
            <v>0</v>
          </cell>
          <cell r="F3099"/>
          <cell r="G3099"/>
          <cell r="H3099" t="str">
            <v>2-phenyl-3,3-bis(4-hydroxyphenyl)phthalimidine</v>
          </cell>
          <cell r="I3099"/>
          <cell r="J3099"/>
          <cell r="K3099"/>
          <cell r="L3099"/>
          <cell r="M3099"/>
          <cell r="N3099"/>
          <cell r="O3099"/>
          <cell r="P3099"/>
          <cell r="Q3099"/>
          <cell r="R3099"/>
          <cell r="S3099"/>
          <cell r="T3099"/>
          <cell r="U3099"/>
          <cell r="V3099"/>
          <cell r="W3099"/>
          <cell r="X3099" t="str">
            <v>C26H19NO3</v>
          </cell>
        </row>
        <row r="3100">
          <cell r="B3100" t="str">
            <v>661-19-8</v>
          </cell>
          <cell r="C3100" t="str">
            <v>661-19-8</v>
          </cell>
          <cell r="D3100"/>
          <cell r="E3100">
            <v>0</v>
          </cell>
          <cell r="F3100"/>
          <cell r="G3100"/>
          <cell r="H3100" t="str">
            <v>1-Docosanol</v>
          </cell>
          <cell r="I3100" t="str">
            <v>Docosyl alcohol</v>
          </cell>
          <cell r="J3100"/>
          <cell r="K3100"/>
          <cell r="L3100"/>
          <cell r="M3100"/>
          <cell r="N3100"/>
          <cell r="O3100"/>
          <cell r="P3100"/>
          <cell r="Q3100"/>
          <cell r="R3100"/>
          <cell r="S3100"/>
          <cell r="T3100"/>
          <cell r="U3100"/>
          <cell r="V3100"/>
          <cell r="W3100"/>
          <cell r="X3100" t="str">
            <v>C22H46O</v>
          </cell>
        </row>
        <row r="3101">
          <cell r="B3101" t="str">
            <v>6613-64-5</v>
          </cell>
          <cell r="C3101" t="str">
            <v>6613-64-5</v>
          </cell>
          <cell r="D3101"/>
          <cell r="E3101"/>
          <cell r="F3101"/>
          <cell r="G3101"/>
          <cell r="H3101" t="str">
            <v>Pyridinium, 2-ethenyl-1-(3-sulfopropyl)-, hydroxide, inner salt</v>
          </cell>
          <cell r="I3101"/>
          <cell r="K3101" t="str">
            <v>Swiss ordinance</v>
          </cell>
          <cell r="L3101"/>
          <cell r="N3101"/>
          <cell r="O3101"/>
          <cell r="P3101"/>
          <cell r="Q3101"/>
          <cell r="R3101"/>
          <cell r="S3101"/>
          <cell r="T3101"/>
          <cell r="U3101"/>
          <cell r="V3101"/>
          <cell r="W3101"/>
          <cell r="X3101" t="str">
            <v>C10H13NO3S</v>
          </cell>
        </row>
        <row r="3102">
          <cell r="B3102" t="str">
            <v>66204-44-2</v>
          </cell>
          <cell r="C3102" t="str">
            <v>66204-44-2</v>
          </cell>
          <cell r="D3102"/>
          <cell r="E3102">
            <v>0</v>
          </cell>
          <cell r="F3102"/>
          <cell r="G3102"/>
          <cell r="H3102" t="str">
            <v>3,3'-Methylenebis(5-methyloxazolidine)</v>
          </cell>
          <cell r="I3102"/>
          <cell r="J3102"/>
          <cell r="K3102" t="str">
            <v>Swiss ordinance</v>
          </cell>
          <cell r="L3102"/>
          <cell r="M3102"/>
          <cell r="N3102"/>
          <cell r="O3102"/>
          <cell r="P3102"/>
          <cell r="Q3102"/>
          <cell r="R3102"/>
          <cell r="S3102"/>
          <cell r="T3102"/>
          <cell r="U3102"/>
          <cell r="V3102"/>
          <cell r="W3102"/>
          <cell r="X3102" t="str">
            <v>C9H18N2O2</v>
          </cell>
        </row>
        <row r="3103">
          <cell r="B3103" t="str">
            <v>6634-18-0</v>
          </cell>
          <cell r="C3103" t="str">
            <v>6634-18-0</v>
          </cell>
          <cell r="D3103"/>
          <cell r="E3103">
            <v>0</v>
          </cell>
          <cell r="F3103"/>
          <cell r="G3103"/>
          <cell r="H3103" t="str">
            <v>Acetic acid, 2,2'-oxybis-, dibutyl ester</v>
          </cell>
          <cell r="I3103"/>
          <cell r="J3103"/>
          <cell r="K3103" t="str">
            <v>Swiss ordinance</v>
          </cell>
          <cell r="L3103"/>
          <cell r="M3103"/>
          <cell r="N3103"/>
          <cell r="O3103"/>
          <cell r="P3103"/>
          <cell r="Q3103"/>
          <cell r="R3103"/>
          <cell r="S3103"/>
          <cell r="T3103"/>
          <cell r="U3103"/>
          <cell r="V3103"/>
          <cell r="W3103"/>
          <cell r="X3103" t="str">
            <v>C12H22O5</v>
          </cell>
        </row>
        <row r="3104">
          <cell r="B3104" t="str">
            <v>6642-31-5</v>
          </cell>
          <cell r="C3104" t="str">
            <v>6642-31-5</v>
          </cell>
          <cell r="D3104"/>
          <cell r="E3104">
            <v>0</v>
          </cell>
          <cell r="F3104"/>
          <cell r="G3104"/>
          <cell r="H3104" t="str">
            <v>6-Amino-1,3-dimethyluracil</v>
          </cell>
          <cell r="I3104"/>
          <cell r="J3104"/>
          <cell r="K3104"/>
          <cell r="L3104"/>
          <cell r="M3104"/>
          <cell r="N3104"/>
          <cell r="O3104"/>
          <cell r="P3104"/>
          <cell r="Q3104"/>
          <cell r="R3104"/>
          <cell r="S3104"/>
          <cell r="T3104"/>
          <cell r="U3104"/>
          <cell r="V3104"/>
          <cell r="W3104"/>
          <cell r="X3104" t="str">
            <v>C6H9N3O2</v>
          </cell>
        </row>
        <row r="3105">
          <cell r="B3105" t="str">
            <v>66492-51-1</v>
          </cell>
          <cell r="C3105" t="str">
            <v>66492-51-1</v>
          </cell>
          <cell r="D3105"/>
          <cell r="E3105">
            <v>0</v>
          </cell>
          <cell r="F3105"/>
          <cell r="G3105"/>
          <cell r="H3105" t="str">
            <v>Acrylic acid, (5-ethyl-1,3-dioxan-5-yl)methyl ester</v>
          </cell>
          <cell r="I3105"/>
          <cell r="J3105"/>
          <cell r="K3105" t="str">
            <v>Swiss ordinance</v>
          </cell>
          <cell r="L3105"/>
          <cell r="M3105"/>
          <cell r="N3105"/>
          <cell r="O3105"/>
          <cell r="P3105"/>
          <cell r="Q3105"/>
          <cell r="R3105"/>
          <cell r="S3105"/>
          <cell r="T3105"/>
          <cell r="U3105"/>
          <cell r="V3105"/>
          <cell r="W3105"/>
          <cell r="X3105" t="str">
            <v>C10H16O4</v>
          </cell>
        </row>
        <row r="3106">
          <cell r="B3106" t="str">
            <v>66534-05-2</v>
          </cell>
          <cell r="C3106" t="str">
            <v>66534-05-2</v>
          </cell>
          <cell r="D3106"/>
          <cell r="E3106">
            <v>0</v>
          </cell>
          <cell r="F3106"/>
          <cell r="G3106"/>
          <cell r="H3106" t="str">
            <v>4,4'-Thiobis(2-tert-butyl-5-methylphenol) bis(3-(dodecylthio)propionate)</v>
          </cell>
          <cell r="I3106" t="str">
            <v>Thiobis(2-tert-butyl-5-methyl-4,1-phenylene) 3-(laurylthio)propionate
ADK Stab-26 (Adeka Palmarole)</v>
          </cell>
          <cell r="J3106"/>
          <cell r="K3106"/>
          <cell r="L3106"/>
          <cell r="M3106"/>
          <cell r="N3106"/>
          <cell r="O3106"/>
          <cell r="P3106"/>
          <cell r="Q3106"/>
          <cell r="R3106"/>
          <cell r="S3106"/>
          <cell r="T3106"/>
          <cell r="U3106"/>
          <cell r="V3106"/>
          <cell r="W3106"/>
          <cell r="X3106" t="str">
            <v>C52H86O4S3</v>
          </cell>
        </row>
        <row r="3107">
          <cell r="B3107" t="str">
            <v>6655-84-1</v>
          </cell>
          <cell r="C3107" t="str">
            <v>6655-84-1</v>
          </cell>
          <cell r="D3107"/>
          <cell r="E3107"/>
          <cell r="F3107"/>
          <cell r="G3107"/>
          <cell r="H3107" t="str">
            <v>Pigment Red 17</v>
          </cell>
          <cell r="I3107"/>
          <cell r="J3107"/>
          <cell r="K3107"/>
          <cell r="L3107"/>
          <cell r="M3107"/>
          <cell r="N3107"/>
          <cell r="O3107"/>
          <cell r="P3107"/>
          <cell r="Q3107"/>
          <cell r="R3107"/>
          <cell r="S3107"/>
          <cell r="T3107"/>
          <cell r="U3107"/>
          <cell r="V3107"/>
          <cell r="W3107"/>
          <cell r="X3107" t="str">
            <v>C25H20N4O4</v>
          </cell>
        </row>
        <row r="3108">
          <cell r="B3108" t="str">
            <v>66604-31-7</v>
          </cell>
          <cell r="C3108" t="str">
            <v>66604-31-7</v>
          </cell>
          <cell r="D3108"/>
          <cell r="E3108"/>
          <cell r="F3108"/>
          <cell r="G3108"/>
          <cell r="H3108" t="str">
            <v>Silane, chlorododecyldimethyl-</v>
          </cell>
          <cell r="I3108"/>
          <cell r="J3108"/>
          <cell r="K3108" t="str">
            <v>Swiss ordinance</v>
          </cell>
          <cell r="L3108"/>
          <cell r="M3108"/>
          <cell r="N3108"/>
          <cell r="O3108"/>
          <cell r="P3108"/>
          <cell r="Q3108"/>
          <cell r="R3108"/>
          <cell r="S3108"/>
          <cell r="T3108"/>
          <cell r="U3108"/>
          <cell r="V3108"/>
          <cell r="W3108"/>
          <cell r="X3108" t="str">
            <v>C14H31ClSi</v>
          </cell>
        </row>
        <row r="3109">
          <cell r="B3109" t="str">
            <v>66-71-7</v>
          </cell>
          <cell r="C3109" t="str">
            <v>66-71-7</v>
          </cell>
          <cell r="D3109"/>
          <cell r="E3109">
            <v>0</v>
          </cell>
          <cell r="F3109"/>
          <cell r="G3109"/>
          <cell r="H3109" t="str">
            <v>1,10-Phenanthroline</v>
          </cell>
          <cell r="I3109"/>
          <cell r="J3109"/>
          <cell r="K3109" t="str">
            <v>Swiss ordinance</v>
          </cell>
          <cell r="L3109"/>
          <cell r="M3109"/>
          <cell r="N3109"/>
          <cell r="O3109"/>
          <cell r="P3109"/>
          <cell r="Q3109"/>
          <cell r="R3109"/>
          <cell r="S3109"/>
          <cell r="T3109"/>
          <cell r="U3109"/>
          <cell r="V3109"/>
          <cell r="W3109"/>
          <cell r="X3109" t="str">
            <v>C12H8N2</v>
          </cell>
        </row>
        <row r="3110">
          <cell r="B3110" t="str">
            <v>6674-22-2</v>
          </cell>
          <cell r="C3110" t="str">
            <v>6674-22-2</v>
          </cell>
          <cell r="D3110"/>
          <cell r="E3110"/>
          <cell r="F3110"/>
          <cell r="G3110"/>
          <cell r="H3110" t="str">
            <v>Pyrimido[1,2-a]azepine, 2,3,4,6,7,8,9,10-octahydro-</v>
          </cell>
          <cell r="I3110"/>
          <cell r="J3110"/>
          <cell r="K3110" t="str">
            <v>Swiss ordinance</v>
          </cell>
          <cell r="L3110"/>
          <cell r="M3110"/>
          <cell r="N3110"/>
          <cell r="O3110"/>
          <cell r="P3110"/>
          <cell r="Q3110"/>
          <cell r="R3110"/>
          <cell r="S3110"/>
          <cell r="T3110"/>
          <cell r="U3110"/>
          <cell r="V3110"/>
          <cell r="W3110"/>
          <cell r="X3110" t="str">
            <v>C9H16N2</v>
          </cell>
        </row>
        <row r="3111">
          <cell r="B3111" t="str">
            <v>66793-73-5</v>
          </cell>
          <cell r="C3111" t="str">
            <v>66793-73-5</v>
          </cell>
          <cell r="D3111"/>
          <cell r="E3111">
            <v>0</v>
          </cell>
          <cell r="F3111"/>
          <cell r="G3111"/>
          <cell r="H3111" t="str">
            <v>1-Hexanol, 3,4,4-trimethyl-</v>
          </cell>
          <cell r="I3111"/>
          <cell r="J3111"/>
          <cell r="K3111" t="str">
            <v>Swiss ordinance</v>
          </cell>
          <cell r="L3111"/>
          <cell r="M3111"/>
          <cell r="N3111"/>
          <cell r="O3111"/>
          <cell r="P3111"/>
          <cell r="Q3111"/>
          <cell r="R3111"/>
          <cell r="S3111"/>
          <cell r="T3111"/>
          <cell r="U3111"/>
          <cell r="V3111"/>
          <cell r="W3111"/>
          <cell r="X3111" t="str">
            <v>C9H20O</v>
          </cell>
        </row>
        <row r="3112">
          <cell r="B3112" t="str">
            <v>66810-88-6</v>
          </cell>
          <cell r="C3112" t="str">
            <v>66810-88-6</v>
          </cell>
          <cell r="D3112"/>
          <cell r="E3112"/>
          <cell r="F3112"/>
          <cell r="G3112"/>
          <cell r="H3112" t="str">
            <v>MONOSODIUM N-(2-HYDROXYETHYL)-N-OCTADECYLGLYCINE</v>
          </cell>
          <cell r="I3112" t="str">
            <v>MONOSODIUM N-(2-HYDROXYETHYL)-N-OCTADECYLGLYCINE</v>
          </cell>
          <cell r="J3112"/>
          <cell r="K3112"/>
          <cell r="L3112"/>
          <cell r="M3112"/>
          <cell r="N3112"/>
          <cell r="O3112"/>
          <cell r="P3112"/>
          <cell r="Q3112"/>
          <cell r="R3112"/>
          <cell r="S3112"/>
          <cell r="T3112"/>
          <cell r="U3112"/>
          <cell r="V3112"/>
          <cell r="W3112"/>
          <cell r="X3112" t="str">
            <v>C22H44NNaO3</v>
          </cell>
        </row>
        <row r="3113">
          <cell r="B3113" t="str">
            <v>67024-46-8</v>
          </cell>
          <cell r="C3113" t="str">
            <v>67024-46-8</v>
          </cell>
          <cell r="D3113"/>
          <cell r="E3113"/>
          <cell r="F3113"/>
          <cell r="G3113"/>
          <cell r="H3113" t="str">
            <v>Hexanoic acid, 2-ethyl-, 1-methylethyl ester</v>
          </cell>
          <cell r="I3113"/>
          <cell r="J3113"/>
          <cell r="K3113" t="str">
            <v>Swiss ordinance</v>
          </cell>
          <cell r="L3113"/>
          <cell r="M3113"/>
          <cell r="N3113"/>
          <cell r="O3113"/>
          <cell r="P3113"/>
          <cell r="Q3113"/>
          <cell r="R3113"/>
          <cell r="S3113"/>
          <cell r="T3113"/>
          <cell r="U3113"/>
          <cell r="V3113"/>
          <cell r="W3113"/>
          <cell r="X3113" t="str">
            <v>C11H22O2</v>
          </cell>
        </row>
        <row r="3114">
          <cell r="B3114" t="str">
            <v>6706-82-7</v>
          </cell>
          <cell r="C3114" t="str">
            <v>6706-82-7</v>
          </cell>
          <cell r="D3114"/>
          <cell r="E3114"/>
          <cell r="F3114"/>
          <cell r="G3114"/>
          <cell r="H3114" t="str">
            <v>Solvent Yellow 29
C.I. Solvent Yellow 29</v>
          </cell>
          <cell r="I3114"/>
          <cell r="J3114"/>
          <cell r="K3114"/>
          <cell r="L3114"/>
          <cell r="M3114"/>
          <cell r="N3114"/>
          <cell r="O3114"/>
          <cell r="P3114"/>
          <cell r="Q3114"/>
          <cell r="R3114"/>
          <cell r="S3114"/>
          <cell r="T3114"/>
          <cell r="U3114"/>
          <cell r="V3114"/>
          <cell r="W3114"/>
          <cell r="X3114" t="str">
            <v>C44H52N4O2</v>
          </cell>
        </row>
        <row r="3115">
          <cell r="B3115" t="str">
            <v>67075-37-0</v>
          </cell>
          <cell r="C3115" t="str">
            <v>67075-37-0</v>
          </cell>
          <cell r="D3115"/>
          <cell r="E3115"/>
          <cell r="F3115"/>
          <cell r="G3115"/>
          <cell r="H3115" t="str">
            <v>Pigment Black 31</v>
          </cell>
          <cell r="I3115"/>
          <cell r="J3115"/>
          <cell r="K3115"/>
          <cell r="L3115"/>
          <cell r="M3115"/>
          <cell r="N3115"/>
          <cell r="O3115"/>
          <cell r="P3115"/>
          <cell r="Q3115"/>
          <cell r="R3115"/>
          <cell r="S3115"/>
          <cell r="T3115"/>
          <cell r="U3115"/>
          <cell r="V3115"/>
          <cell r="W3115"/>
          <cell r="X3115" t="str">
            <v>C40H26N2O4</v>
          </cell>
        </row>
        <row r="3116">
          <cell r="B3116" t="str">
            <v>6711-48-4</v>
          </cell>
          <cell r="C3116" t="str">
            <v>6711-48-4</v>
          </cell>
          <cell r="D3116"/>
          <cell r="E3116"/>
          <cell r="F3116"/>
          <cell r="G3116"/>
          <cell r="H3116" t="str">
            <v>Dipropylamine, 3,3'-bis(dimethylamino)-</v>
          </cell>
          <cell r="I3116"/>
          <cell r="J3116"/>
          <cell r="K3116" t="str">
            <v>Swiss ordinance</v>
          </cell>
          <cell r="L3116"/>
          <cell r="M3116"/>
          <cell r="N3116"/>
          <cell r="O3116"/>
          <cell r="P3116"/>
          <cell r="Q3116"/>
          <cell r="R3116"/>
          <cell r="S3116"/>
          <cell r="T3116"/>
          <cell r="U3116"/>
          <cell r="V3116"/>
          <cell r="W3116"/>
          <cell r="X3116" t="str">
            <v>C10H25N3</v>
          </cell>
        </row>
        <row r="3117">
          <cell r="B3117" t="str">
            <v>6731-36-8</v>
          </cell>
          <cell r="C3117" t="str">
            <v>6731-36-8</v>
          </cell>
          <cell r="D3117"/>
          <cell r="E3117"/>
          <cell r="F3117"/>
          <cell r="G3117"/>
          <cell r="H3117" t="str">
            <v>Peroxide, (3,3,5-trimethylcyclohexylidene)bis[tert-butyl
1,1-Bis(tert-butylperoxy)-3,5,5-trimethylcyclohexane</v>
          </cell>
          <cell r="I3117"/>
          <cell r="J3117"/>
          <cell r="K3117"/>
          <cell r="L3117"/>
          <cell r="M3117"/>
          <cell r="N3117"/>
          <cell r="O3117"/>
          <cell r="P3117"/>
          <cell r="Q3117"/>
          <cell r="R3117"/>
          <cell r="S3117"/>
          <cell r="T3117"/>
          <cell r="U3117"/>
          <cell r="V3117"/>
          <cell r="W3117"/>
          <cell r="X3117" t="str">
            <v>C17H34O4</v>
          </cell>
        </row>
        <row r="3118">
          <cell r="B3118" t="str">
            <v>67-43-6</v>
          </cell>
          <cell r="C3118" t="str">
            <v>67-43-6</v>
          </cell>
          <cell r="D3118"/>
          <cell r="E3118"/>
          <cell r="F3118"/>
          <cell r="G3118"/>
          <cell r="H3118" t="str">
            <v>Glycine, N,N-bis[2-[bis(carboxymethyl)amino]ethyl]-
Glycine, N,N'-bis[2-bis-(carboxymethyl)amino)ethyl]-</v>
          </cell>
          <cell r="I3118"/>
          <cell r="J3118"/>
          <cell r="K3118"/>
          <cell r="L3118"/>
          <cell r="M3118"/>
          <cell r="N3118"/>
          <cell r="O3118"/>
          <cell r="P3118"/>
          <cell r="Q3118"/>
          <cell r="R3118"/>
          <cell r="S3118"/>
          <cell r="T3118"/>
          <cell r="U3118"/>
          <cell r="V3118"/>
          <cell r="W3118"/>
          <cell r="X3118" t="str">
            <v>C14H23N3O10</v>
          </cell>
        </row>
        <row r="3119">
          <cell r="B3119" t="str">
            <v>67-48-1</v>
          </cell>
          <cell r="C3119" t="str">
            <v>67-48-1</v>
          </cell>
          <cell r="D3119"/>
          <cell r="E3119"/>
          <cell r="F3119"/>
          <cell r="G3119"/>
          <cell r="H3119" t="str">
            <v>Trimethylethanolammonium chloride</v>
          </cell>
          <cell r="I3119"/>
          <cell r="J3119"/>
          <cell r="K3119"/>
          <cell r="L3119"/>
          <cell r="M3119"/>
          <cell r="N3119"/>
          <cell r="O3119"/>
          <cell r="P3119"/>
          <cell r="Q3119"/>
          <cell r="R3119"/>
          <cell r="S3119"/>
          <cell r="T3119"/>
          <cell r="U3119"/>
          <cell r="V3119"/>
          <cell r="W3119"/>
          <cell r="X3119" t="str">
            <v>C5H14ClNO</v>
          </cell>
        </row>
        <row r="3120">
          <cell r="B3120" t="str">
            <v>674-82-8</v>
          </cell>
          <cell r="C3120" t="str">
            <v>674-82-8</v>
          </cell>
          <cell r="D3120"/>
          <cell r="E3120">
            <v>0</v>
          </cell>
          <cell r="F3120"/>
          <cell r="G3120"/>
          <cell r="H3120" t="str">
            <v>2-oxetanone, 4-methylene</v>
          </cell>
          <cell r="I3120" t="str">
            <v>4-methylene-2-oxetanone
Acetyl ketene
Diketene
gamma-methylene butyrolactone
4-methylidene oxetan-2-one</v>
          </cell>
          <cell r="J3120"/>
          <cell r="K3120"/>
          <cell r="L3120"/>
          <cell r="M3120"/>
          <cell r="N3120"/>
          <cell r="O3120"/>
          <cell r="P3120"/>
          <cell r="Q3120"/>
          <cell r="R3120"/>
          <cell r="S3120"/>
          <cell r="T3120"/>
          <cell r="U3120"/>
          <cell r="V3120"/>
          <cell r="W3120"/>
          <cell r="X3120" t="str">
            <v>C4H4O2</v>
          </cell>
        </row>
        <row r="3121">
          <cell r="B3121" t="str">
            <v>67-51-6</v>
          </cell>
          <cell r="C3121" t="str">
            <v>67-51-6</v>
          </cell>
          <cell r="D3121"/>
          <cell r="E3121"/>
          <cell r="F3121"/>
          <cell r="G3121"/>
          <cell r="H3121" t="str">
            <v>Pyrazole, 3,5-dimethyl-</v>
          </cell>
          <cell r="I3121"/>
          <cell r="J3121"/>
          <cell r="K3121"/>
          <cell r="L3121"/>
          <cell r="M3121"/>
          <cell r="N3121"/>
          <cell r="O3121"/>
          <cell r="P3121"/>
          <cell r="Q3121"/>
          <cell r="R3121"/>
          <cell r="S3121"/>
          <cell r="T3121"/>
          <cell r="U3121"/>
          <cell r="V3121"/>
          <cell r="W3121"/>
          <cell r="X3121" t="str">
            <v>C5H8N2</v>
          </cell>
        </row>
        <row r="3122">
          <cell r="B3122" t="str">
            <v>675-20-7</v>
          </cell>
          <cell r="C3122" t="str">
            <v>675-20-7</v>
          </cell>
          <cell r="D3122"/>
          <cell r="E3122">
            <v>0</v>
          </cell>
          <cell r="F3122"/>
          <cell r="G3122"/>
          <cell r="H3122" t="str">
            <v>2-Piperidone</v>
          </cell>
          <cell r="I3122"/>
          <cell r="J3122"/>
          <cell r="K3122"/>
          <cell r="L3122"/>
          <cell r="M3122"/>
          <cell r="N3122"/>
          <cell r="O3122"/>
          <cell r="P3122"/>
          <cell r="Q3122"/>
          <cell r="R3122"/>
          <cell r="S3122"/>
          <cell r="T3122"/>
          <cell r="U3122"/>
          <cell r="V3122"/>
          <cell r="W3122"/>
          <cell r="X3122" t="str">
            <v>C5H9NO</v>
          </cell>
        </row>
        <row r="3123">
          <cell r="B3123" t="str">
            <v>67-52-7</v>
          </cell>
          <cell r="C3123" t="str">
            <v>67-52-7</v>
          </cell>
          <cell r="D3123"/>
          <cell r="E3123"/>
          <cell r="F3123"/>
          <cell r="G3123"/>
          <cell r="H3123" t="str">
            <v>Barbituric acid</v>
          </cell>
          <cell r="I3123"/>
          <cell r="J3123"/>
          <cell r="K3123" t="str">
            <v>Swiss ordinance</v>
          </cell>
          <cell r="L3123"/>
          <cell r="M3123"/>
          <cell r="N3123"/>
          <cell r="O3123"/>
          <cell r="P3123"/>
          <cell r="Q3123"/>
          <cell r="R3123"/>
          <cell r="S3123"/>
          <cell r="T3123"/>
          <cell r="U3123"/>
          <cell r="V3123"/>
          <cell r="W3123"/>
          <cell r="X3123" t="str">
            <v>C4H4N2O3</v>
          </cell>
        </row>
        <row r="3124">
          <cell r="B3124" t="str">
            <v>67554-50-1</v>
          </cell>
          <cell r="C3124" t="str">
            <v>67554-50-1</v>
          </cell>
          <cell r="D3124"/>
          <cell r="E3124"/>
          <cell r="F3124"/>
          <cell r="G3124"/>
          <cell r="H3124" t="str">
            <v>Phenol, octyl-</v>
          </cell>
          <cell r="I3124"/>
          <cell r="J3124"/>
          <cell r="K3124"/>
          <cell r="L3124"/>
          <cell r="M3124"/>
          <cell r="N3124"/>
          <cell r="O3124"/>
          <cell r="P3124"/>
          <cell r="Q3124"/>
          <cell r="R3124"/>
          <cell r="S3124"/>
          <cell r="T3124"/>
          <cell r="U3124"/>
          <cell r="V3124"/>
          <cell r="W3124"/>
          <cell r="X3124" t="str">
            <v>C14H22O</v>
          </cell>
        </row>
        <row r="3125">
          <cell r="B3125" t="str">
            <v>67-56-1</v>
          </cell>
          <cell r="C3125" t="str">
            <v>67-56-1</v>
          </cell>
          <cell r="D3125"/>
          <cell r="E3125">
            <v>0</v>
          </cell>
          <cell r="F3125"/>
          <cell r="G3125"/>
          <cell r="H3125" t="str">
            <v>Methanol</v>
          </cell>
          <cell r="I3125" t="str">
            <v>METHYL ALCOHOL</v>
          </cell>
          <cell r="J3125"/>
          <cell r="K3125"/>
          <cell r="L3125"/>
          <cell r="M3125"/>
          <cell r="N3125"/>
          <cell r="O3125"/>
          <cell r="P3125"/>
          <cell r="Q3125"/>
          <cell r="R3125"/>
          <cell r="S3125"/>
          <cell r="T3125"/>
          <cell r="U3125"/>
          <cell r="V3125"/>
          <cell r="W3125"/>
          <cell r="X3125" t="str">
            <v>CH4O</v>
          </cell>
        </row>
        <row r="3126">
          <cell r="B3126" t="str">
            <v>675-62-7</v>
          </cell>
          <cell r="C3126" t="str">
            <v>675-62-7</v>
          </cell>
          <cell r="D3126"/>
          <cell r="E3126"/>
          <cell r="F3126"/>
          <cell r="G3126"/>
          <cell r="H3126" t="str">
            <v>Silane, dichloromethyl(3,3,3-trifluoropropyl)-</v>
          </cell>
          <cell r="I3126"/>
          <cell r="J3126"/>
          <cell r="K3126" t="str">
            <v>Swiss ordinance</v>
          </cell>
          <cell r="L3126"/>
          <cell r="M3126"/>
          <cell r="N3126"/>
          <cell r="O3126"/>
          <cell r="P3126"/>
          <cell r="Q3126"/>
          <cell r="R3126"/>
          <cell r="S3126"/>
          <cell r="T3126"/>
          <cell r="U3126"/>
          <cell r="V3126"/>
          <cell r="W3126"/>
          <cell r="X3126" t="str">
            <v>C4H7Cl2F3Si</v>
          </cell>
        </row>
        <row r="3127">
          <cell r="B3127" t="str">
            <v>67584-55-8</v>
          </cell>
          <cell r="C3127" t="str">
            <v>67584-55-8</v>
          </cell>
          <cell r="D3127"/>
          <cell r="E3127">
            <v>0</v>
          </cell>
          <cell r="F3127"/>
          <cell r="G3127"/>
          <cell r="H3127" t="str">
            <v>Acrylic acid, 2-[methyl[(nonafluorobutyl)sulfonyl]amino]ethyl ester</v>
          </cell>
          <cell r="I3127"/>
          <cell r="J3127"/>
          <cell r="K3127"/>
          <cell r="L3127"/>
          <cell r="M3127"/>
          <cell r="N3127"/>
          <cell r="O3127"/>
          <cell r="P3127"/>
          <cell r="Q3127"/>
          <cell r="R3127"/>
          <cell r="S3127"/>
          <cell r="T3127"/>
          <cell r="U3127"/>
          <cell r="V3127"/>
          <cell r="W3127"/>
          <cell r="X3127" t="str">
            <v>C10H10F9NO4S</v>
          </cell>
        </row>
        <row r="3128">
          <cell r="B3128" t="str">
            <v>67-64-1</v>
          </cell>
          <cell r="C3128" t="str">
            <v>67-64-1</v>
          </cell>
          <cell r="D3128"/>
          <cell r="E3128">
            <v>0</v>
          </cell>
          <cell r="F3128"/>
          <cell r="G3128"/>
          <cell r="H3128" t="str">
            <v>Acetone</v>
          </cell>
          <cell r="I3128" t="str">
            <v>Dimethyl ketone
2-propanone</v>
          </cell>
          <cell r="J3128"/>
          <cell r="K3128"/>
          <cell r="L3128"/>
          <cell r="M3128"/>
          <cell r="N3128"/>
          <cell r="O3128"/>
          <cell r="P3128"/>
          <cell r="Q3128"/>
          <cell r="R3128"/>
          <cell r="S3128"/>
          <cell r="T3128"/>
          <cell r="U3128"/>
          <cell r="V3128"/>
          <cell r="W3128"/>
          <cell r="X3128" t="str">
            <v>C3H6O</v>
          </cell>
        </row>
        <row r="3129">
          <cell r="B3129" t="str">
            <v>67649-65-4</v>
          </cell>
          <cell r="C3129" t="str">
            <v>67649-65-4</v>
          </cell>
          <cell r="D3129"/>
          <cell r="E3129"/>
          <cell r="F3129"/>
          <cell r="G3129"/>
          <cell r="H3129" t="str">
            <v>Mono-n-dodecyltin tris(isooctyl mercaptoacetate)</v>
          </cell>
          <cell r="I3129" t="str">
            <v>N-DODECYLTIN S,S",S"-TRIS(ISOOCTYLMERCAPTOACETATE)</v>
          </cell>
          <cell r="J3129"/>
          <cell r="K3129"/>
          <cell r="L3129"/>
          <cell r="M3129"/>
          <cell r="N3129"/>
          <cell r="O3129"/>
          <cell r="P3129"/>
          <cell r="Q3129"/>
          <cell r="R3129"/>
          <cell r="S3129"/>
          <cell r="T3129"/>
          <cell r="U3129"/>
          <cell r="V3129"/>
          <cell r="W3129"/>
          <cell r="X3129" t="str">
            <v>C42H82O6S3Sn</v>
          </cell>
        </row>
        <row r="3130">
          <cell r="B3130" t="str">
            <v>67-66-3</v>
          </cell>
          <cell r="C3130" t="str">
            <v>67-66-3</v>
          </cell>
          <cell r="D3130"/>
          <cell r="E3130"/>
          <cell r="F3130"/>
          <cell r="G3130"/>
          <cell r="H3130" t="str">
            <v>CHLOROFORM</v>
          </cell>
          <cell r="I3130" t="str">
            <v>CHLOROFORM</v>
          </cell>
          <cell r="J3130"/>
          <cell r="K3130"/>
          <cell r="L3130"/>
          <cell r="M3130"/>
          <cell r="N3130"/>
          <cell r="O3130"/>
          <cell r="P3130"/>
          <cell r="Q3130"/>
          <cell r="R3130"/>
          <cell r="S3130"/>
          <cell r="T3130"/>
          <cell r="U3130"/>
          <cell r="V3130"/>
          <cell r="W3130"/>
          <cell r="X3130" t="str">
            <v>CHCl3</v>
          </cell>
        </row>
        <row r="3131">
          <cell r="B3131" t="str">
            <v>67-68-5</v>
          </cell>
          <cell r="C3131" t="str">
            <v>67-68-5</v>
          </cell>
          <cell r="D3131"/>
          <cell r="E3131"/>
          <cell r="F3131"/>
          <cell r="G3131"/>
          <cell r="H3131" t="str">
            <v>Dimethyl sulfoxide</v>
          </cell>
          <cell r="I3131" t="str">
            <v>Dimethyl sulphoxide</v>
          </cell>
          <cell r="J3131"/>
          <cell r="K3131"/>
          <cell r="L3131"/>
          <cell r="M3131"/>
          <cell r="N3131"/>
          <cell r="O3131"/>
          <cell r="P3131"/>
          <cell r="Q3131"/>
          <cell r="R3131"/>
          <cell r="S3131"/>
          <cell r="T3131"/>
          <cell r="U3131"/>
          <cell r="V3131"/>
          <cell r="W3131"/>
          <cell r="X3131" t="str">
            <v>C2H6OS</v>
          </cell>
        </row>
        <row r="3132">
          <cell r="B3132" t="str">
            <v>6786-83-0</v>
          </cell>
          <cell r="C3132" t="str">
            <v>6786-83-0</v>
          </cell>
          <cell r="D3132"/>
          <cell r="E3132"/>
          <cell r="F3132"/>
          <cell r="G3132"/>
          <cell r="H3132" t="str">
            <v>Solvent Blue 4
C.I. Solvent Blue 4</v>
          </cell>
          <cell r="I3132"/>
          <cell r="J3132"/>
          <cell r="K3132"/>
          <cell r="L3132"/>
          <cell r="M3132"/>
          <cell r="N3132"/>
          <cell r="O3132"/>
          <cell r="P3132"/>
          <cell r="Q3132"/>
          <cell r="R3132"/>
          <cell r="S3132"/>
          <cell r="T3132"/>
          <cell r="U3132"/>
          <cell r="V3132"/>
          <cell r="W3132"/>
          <cell r="X3132" t="str">
            <v>C33H33N3O</v>
          </cell>
        </row>
        <row r="3133">
          <cell r="B3133" t="str">
            <v>67893-02-1</v>
          </cell>
          <cell r="C3133" t="str">
            <v>67893-02-1</v>
          </cell>
          <cell r="D3133"/>
          <cell r="E3133"/>
          <cell r="F3133"/>
          <cell r="G3133"/>
          <cell r="H3133" t="str">
            <v>Dihydroabietic acid, methyl ester</v>
          </cell>
          <cell r="I3133"/>
          <cell r="J3133"/>
          <cell r="K3133"/>
          <cell r="L3133"/>
          <cell r="M3133"/>
          <cell r="N3133"/>
          <cell r="O3133"/>
          <cell r="P3133"/>
          <cell r="Q3133"/>
          <cell r="R3133"/>
          <cell r="S3133"/>
          <cell r="T3133"/>
          <cell r="U3133"/>
          <cell r="V3133"/>
          <cell r="W3133"/>
          <cell r="X3133" t="str">
            <v>C21H34O2</v>
          </cell>
        </row>
        <row r="3134">
          <cell r="B3134" t="str">
            <v>67893-42-9</v>
          </cell>
          <cell r="C3134" t="str">
            <v>67893-42-9</v>
          </cell>
          <cell r="D3134"/>
          <cell r="E3134"/>
          <cell r="F3134"/>
          <cell r="G3134"/>
          <cell r="H3134" t="str">
            <v>Butanedioic acid, sulfo, 4-[2-[(1-hydroxy-1-oxo-9-octadecenyl)amino]ethyl]ester, disodium salt
Sulphosuccinic acid, 4-[2-[(12-hydroxy-1-oxooleyl)-amino]ethyl]ester, disodium salt</v>
          </cell>
          <cell r="I3134"/>
          <cell r="J3134"/>
          <cell r="K3134"/>
          <cell r="L3134"/>
          <cell r="M3134"/>
          <cell r="N3134"/>
          <cell r="O3134"/>
          <cell r="P3134"/>
          <cell r="Q3134"/>
          <cell r="R3134"/>
          <cell r="S3134"/>
          <cell r="T3134"/>
          <cell r="U3134"/>
          <cell r="V3134"/>
          <cell r="W3134"/>
          <cell r="X3134" t="str">
            <v>C24H41NNa2O9S</v>
          </cell>
        </row>
        <row r="3135">
          <cell r="B3135" t="str">
            <v>6789-99-7</v>
          </cell>
          <cell r="C3135" t="str">
            <v>6789-99-7</v>
          </cell>
          <cell r="D3135"/>
          <cell r="E3135">
            <v>0</v>
          </cell>
          <cell r="F3135"/>
          <cell r="G3135"/>
          <cell r="H3135" t="str">
            <v>1H-Benzotriazole, 4,5,6,7-tetrahydro-</v>
          </cell>
          <cell r="I3135"/>
          <cell r="J3135"/>
          <cell r="K3135" t="str">
            <v>Swiss ordinance</v>
          </cell>
          <cell r="L3135"/>
          <cell r="M3135"/>
          <cell r="N3135"/>
          <cell r="O3135"/>
          <cell r="P3135"/>
          <cell r="Q3135"/>
          <cell r="R3135"/>
          <cell r="S3135"/>
          <cell r="T3135"/>
          <cell r="U3135"/>
          <cell r="V3135"/>
          <cell r="W3135"/>
          <cell r="X3135" t="str">
            <v>C6H9N3</v>
          </cell>
        </row>
        <row r="3136">
          <cell r="B3136" t="str">
            <v>67953-19-9</v>
          </cell>
          <cell r="C3136" t="str">
            <v>67953-19-9</v>
          </cell>
          <cell r="D3136"/>
          <cell r="E3136">
            <v>0</v>
          </cell>
          <cell r="F3136"/>
          <cell r="G3136"/>
          <cell r="H3136" t="str">
            <v>2-Butenedioic acid, bis(1,3-dimethylbutyl) ester</v>
          </cell>
          <cell r="I3136"/>
          <cell r="J3136"/>
          <cell r="K3136"/>
          <cell r="L3136"/>
          <cell r="M3136"/>
          <cell r="N3136"/>
          <cell r="O3136"/>
          <cell r="P3136"/>
          <cell r="Q3136"/>
          <cell r="R3136"/>
          <cell r="S3136"/>
          <cell r="T3136"/>
          <cell r="U3136"/>
          <cell r="V3136"/>
          <cell r="W3136"/>
          <cell r="X3136" t="str">
            <v>C16H28O4</v>
          </cell>
        </row>
        <row r="3137">
          <cell r="B3137" t="str">
            <v>67990-05-0</v>
          </cell>
          <cell r="C3137" t="str">
            <v>67990-05-0</v>
          </cell>
          <cell r="D3137"/>
          <cell r="E3137"/>
          <cell r="F3137"/>
          <cell r="G3137"/>
          <cell r="H3137" t="str">
            <v>Pigment Red 269
C.I. Pigment Red 269</v>
          </cell>
          <cell r="I3137"/>
          <cell r="J3137"/>
          <cell r="K3137"/>
          <cell r="L3137"/>
          <cell r="M3137"/>
          <cell r="N3137"/>
          <cell r="O3137"/>
          <cell r="P3137"/>
          <cell r="Q3137"/>
          <cell r="R3137"/>
          <cell r="S3137"/>
          <cell r="T3137"/>
          <cell r="U3137"/>
          <cell r="V3137"/>
          <cell r="W3137"/>
          <cell r="X3137" t="str">
            <v>C32H25ClN4O5</v>
          </cell>
        </row>
        <row r="3138">
          <cell r="B3138" t="str">
            <v>68052-23-3</v>
          </cell>
          <cell r="C3138" t="str">
            <v>68052-23-3</v>
          </cell>
          <cell r="D3138"/>
          <cell r="E3138">
            <v>0</v>
          </cell>
          <cell r="F3138"/>
          <cell r="G3138"/>
          <cell r="H3138" t="str">
            <v>1,3-Pentanediol, 2,2,4-trimethyl-, dibenzoate</v>
          </cell>
          <cell r="I3138"/>
          <cell r="J3138"/>
          <cell r="K3138"/>
          <cell r="L3138"/>
          <cell r="M3138"/>
          <cell r="N3138"/>
          <cell r="O3138"/>
          <cell r="P3138"/>
          <cell r="Q3138"/>
          <cell r="R3138"/>
          <cell r="S3138"/>
          <cell r="T3138"/>
          <cell r="U3138"/>
          <cell r="V3138"/>
          <cell r="W3138"/>
          <cell r="X3138" t="str">
            <v>C22H26O4</v>
          </cell>
        </row>
        <row r="3139">
          <cell r="B3139" t="str">
            <v>68-11-1</v>
          </cell>
          <cell r="C3139" t="str">
            <v>68-11-1</v>
          </cell>
          <cell r="D3139"/>
          <cell r="E3139"/>
          <cell r="F3139"/>
          <cell r="G3139"/>
          <cell r="H3139" t="str">
            <v>Mercaptoacetic acid</v>
          </cell>
          <cell r="I3139" t="str">
            <v>Thioglycollic acid</v>
          </cell>
          <cell r="J3139"/>
          <cell r="K3139"/>
          <cell r="L3139"/>
          <cell r="M3139"/>
          <cell r="N3139"/>
          <cell r="O3139"/>
          <cell r="P3139"/>
          <cell r="Q3139"/>
          <cell r="R3139"/>
          <cell r="S3139"/>
          <cell r="T3139"/>
          <cell r="U3139"/>
          <cell r="V3139"/>
          <cell r="W3139"/>
          <cell r="X3139" t="str">
            <v>C2H4O2S</v>
          </cell>
        </row>
        <row r="3140">
          <cell r="B3140" t="str">
            <v>68-12-2</v>
          </cell>
          <cell r="C3140" t="str">
            <v>68-12-2</v>
          </cell>
          <cell r="D3140"/>
          <cell r="E3140"/>
          <cell r="F3140"/>
          <cell r="G3140"/>
          <cell r="H3140" t="str">
            <v>Dimethylformamide</v>
          </cell>
          <cell r="I3140" t="str">
            <v>N,N-DIMETHYLFORMAMIDE
Formamide, N,N-dimethyl-
DMF</v>
          </cell>
          <cell r="J3140"/>
          <cell r="K3140"/>
          <cell r="L3140"/>
          <cell r="M3140"/>
          <cell r="N3140"/>
          <cell r="O3140"/>
          <cell r="P3140"/>
          <cell r="Q3140"/>
          <cell r="R3140"/>
          <cell r="S3140"/>
          <cell r="T3140"/>
          <cell r="U3140"/>
          <cell r="V3140"/>
          <cell r="W3140"/>
          <cell r="X3140" t="str">
            <v>C3H7NO</v>
          </cell>
        </row>
        <row r="3141">
          <cell r="B3141" t="str">
            <v>68134-22-5</v>
          </cell>
          <cell r="C3141" t="str">
            <v>68134-22-5</v>
          </cell>
          <cell r="D3141"/>
          <cell r="E3141"/>
          <cell r="F3141"/>
          <cell r="G3141"/>
          <cell r="H3141" t="str">
            <v>Pigment Yellow 154</v>
          </cell>
          <cell r="I3141"/>
          <cell r="J3141"/>
          <cell r="K3141"/>
          <cell r="L3141"/>
          <cell r="M3141"/>
          <cell r="N3141"/>
          <cell r="O3141"/>
          <cell r="P3141"/>
          <cell r="Q3141"/>
          <cell r="R3141"/>
          <cell r="S3141"/>
          <cell r="T3141"/>
          <cell r="U3141"/>
          <cell r="V3141"/>
          <cell r="W3141"/>
          <cell r="X3141" t="str">
            <v>C18H14F3N5O3</v>
          </cell>
        </row>
        <row r="3142">
          <cell r="B3142" t="str">
            <v>68140-45-4</v>
          </cell>
          <cell r="C3142" t="str">
            <v>68140-45-4</v>
          </cell>
          <cell r="D3142"/>
          <cell r="E3142"/>
          <cell r="F3142"/>
          <cell r="G3142"/>
          <cell r="H3142" t="str">
            <v>Ethanol, 2,2',2''-nitrilotris-, tris(dihydrogen phosphate) ester</v>
          </cell>
          <cell r="I3142"/>
          <cell r="J3142"/>
          <cell r="K3142"/>
          <cell r="L3142"/>
          <cell r="M3142"/>
          <cell r="N3142"/>
          <cell r="O3142"/>
          <cell r="P3142"/>
          <cell r="Q3142"/>
          <cell r="R3142"/>
          <cell r="S3142"/>
          <cell r="T3142"/>
          <cell r="U3142"/>
          <cell r="V3142"/>
          <cell r="W3142"/>
          <cell r="X3142" t="str">
            <v>C6H18NO12P3</v>
          </cell>
        </row>
        <row r="3143">
          <cell r="B3143" t="str">
            <v>68155-78-2</v>
          </cell>
          <cell r="C3143" t="str">
            <v>68155-78-2</v>
          </cell>
          <cell r="D3143"/>
          <cell r="E3143"/>
          <cell r="F3143"/>
          <cell r="G3143"/>
          <cell r="H3143" t="str">
            <v>Phosphonic acid, [[bis[2-[bis(phosphonomethyl)amino]ethyl]amino]methyl]-, heptasodium salt</v>
          </cell>
          <cell r="I3143" t="str">
            <v>Diethylenetriamine penta(methylene phosphonic acid), partial sodium salt</v>
          </cell>
          <cell r="J3143"/>
          <cell r="K3143"/>
          <cell r="L3143"/>
          <cell r="M3143"/>
          <cell r="N3143"/>
          <cell r="O3143"/>
          <cell r="P3143"/>
          <cell r="Q3143"/>
          <cell r="R3143"/>
          <cell r="S3143"/>
          <cell r="T3143"/>
          <cell r="U3143"/>
          <cell r="V3143"/>
          <cell r="W3143"/>
          <cell r="X3143" t="str">
            <v>C9H21N3Na7O15P5</v>
          </cell>
        </row>
        <row r="3144">
          <cell r="B3144" t="str">
            <v>68155-93-1</v>
          </cell>
          <cell r="C3144" t="str">
            <v>68155-93-1</v>
          </cell>
          <cell r="D3144"/>
          <cell r="E3144"/>
          <cell r="F3144"/>
          <cell r="G3144"/>
          <cell r="H3144" t="str">
            <v>Dimethylacidpyrophosphate</v>
          </cell>
          <cell r="I3144"/>
          <cell r="J3144"/>
          <cell r="K3144" t="str">
            <v>Swiss ordinance</v>
          </cell>
          <cell r="L3144"/>
          <cell r="M3144"/>
          <cell r="N3144"/>
          <cell r="O3144"/>
          <cell r="P3144"/>
          <cell r="Q3144"/>
          <cell r="R3144"/>
          <cell r="S3144"/>
          <cell r="T3144"/>
          <cell r="U3144"/>
          <cell r="V3144"/>
          <cell r="W3144"/>
          <cell r="X3144" t="str">
            <v>C2H8O7P2</v>
          </cell>
        </row>
        <row r="3145">
          <cell r="B3145" t="str">
            <v>68170-59-2</v>
          </cell>
          <cell r="C3145" t="str">
            <v>68170-59-2</v>
          </cell>
          <cell r="D3145"/>
          <cell r="E3145"/>
          <cell r="F3145"/>
          <cell r="G3145"/>
          <cell r="H3145" t="str">
            <v>OLEIC ACID, SULFATED</v>
          </cell>
          <cell r="I3145" t="str">
            <v>OLEIC ACID, SULFATED</v>
          </cell>
          <cell r="J3145"/>
          <cell r="K3145"/>
          <cell r="L3145"/>
          <cell r="M3145"/>
          <cell r="N3145"/>
          <cell r="O3145"/>
          <cell r="P3145"/>
          <cell r="Q3145"/>
          <cell r="R3145"/>
          <cell r="S3145"/>
          <cell r="T3145"/>
          <cell r="U3145"/>
          <cell r="V3145"/>
          <cell r="W3145"/>
          <cell r="X3145" t="str">
            <v>C18H36O6S</v>
          </cell>
        </row>
        <row r="3146">
          <cell r="B3146" t="str">
            <v>68171-29-9</v>
          </cell>
          <cell r="C3146" t="str">
            <v>68171-29-9</v>
          </cell>
          <cell r="D3146"/>
          <cell r="E3146"/>
          <cell r="F3146"/>
          <cell r="G3146"/>
          <cell r="H3146" t="str">
            <v>Ethanol, 2,2',2''-nitrilotris-, tris(dihydrogen phosphate) (ester), sodium salt</v>
          </cell>
          <cell r="I3146"/>
          <cell r="J3146"/>
          <cell r="K3146"/>
          <cell r="L3146"/>
          <cell r="M3146"/>
          <cell r="N3146"/>
          <cell r="O3146"/>
          <cell r="P3146"/>
          <cell r="Q3146"/>
          <cell r="R3146"/>
          <cell r="S3146"/>
          <cell r="T3146"/>
          <cell r="U3146"/>
          <cell r="V3146"/>
          <cell r="W3146"/>
          <cell r="X3146" t="str">
            <v>C6H18NNaO12P3</v>
          </cell>
        </row>
        <row r="3147">
          <cell r="B3147" t="str">
            <v>681-84-5</v>
          </cell>
          <cell r="C3147" t="str">
            <v>681-84-5</v>
          </cell>
          <cell r="D3147"/>
          <cell r="E3147"/>
          <cell r="F3147"/>
          <cell r="G3147"/>
          <cell r="H3147" t="str">
            <v>Silicic acid, tetramethyl ester (H4SiO4)</v>
          </cell>
          <cell r="I3147" t="str">
            <v>Tetramethoxy silane, hydrolysed</v>
          </cell>
          <cell r="J3147"/>
          <cell r="K3147" t="str">
            <v>Swiss ordinance</v>
          </cell>
          <cell r="L3147"/>
          <cell r="M3147"/>
          <cell r="N3147"/>
          <cell r="O3147"/>
          <cell r="P3147"/>
          <cell r="Q3147"/>
          <cell r="R3147"/>
          <cell r="S3147"/>
          <cell r="T3147"/>
          <cell r="U3147"/>
          <cell r="V3147"/>
          <cell r="W3147"/>
          <cell r="X3147" t="str">
            <v>C4H12O4Si</v>
          </cell>
        </row>
        <row r="3148">
          <cell r="B3148" t="str">
            <v>682-01-9</v>
          </cell>
          <cell r="C3148" t="str">
            <v>682-01-9</v>
          </cell>
          <cell r="D3148"/>
          <cell r="E3148"/>
          <cell r="F3148"/>
          <cell r="G3148"/>
          <cell r="H3148" t="str">
            <v>Silicic acid, tetrapropyl ester (H4SiO4)</v>
          </cell>
          <cell r="I3148" t="str">
            <v>Tetrapropoxy silane, hydrolysed</v>
          </cell>
          <cell r="J3148"/>
          <cell r="K3148" t="str">
            <v>Swiss ordinance</v>
          </cell>
          <cell r="L3148"/>
          <cell r="M3148"/>
          <cell r="N3148"/>
          <cell r="O3148"/>
          <cell r="P3148"/>
          <cell r="Q3148"/>
          <cell r="R3148"/>
          <cell r="S3148"/>
          <cell r="T3148"/>
          <cell r="U3148"/>
          <cell r="V3148"/>
          <cell r="W3148"/>
          <cell r="X3148" t="str">
            <v>C12H28O4Si</v>
          </cell>
        </row>
        <row r="3149">
          <cell r="B3149" t="str">
            <v>682-09-7</v>
          </cell>
          <cell r="C3149" t="str">
            <v>682-09-7</v>
          </cell>
          <cell r="D3149"/>
          <cell r="E3149">
            <v>0</v>
          </cell>
          <cell r="F3149"/>
          <cell r="G3149"/>
          <cell r="H3149" t="str">
            <v>1,1,1-Trimethylolpropane diallyl ether</v>
          </cell>
          <cell r="I3149"/>
          <cell r="J3149"/>
          <cell r="K3149"/>
          <cell r="L3149"/>
          <cell r="M3149"/>
          <cell r="N3149"/>
          <cell r="O3149"/>
          <cell r="P3149"/>
          <cell r="Q3149"/>
          <cell r="R3149"/>
          <cell r="S3149"/>
          <cell r="T3149"/>
          <cell r="U3149"/>
          <cell r="V3149"/>
          <cell r="W3149"/>
          <cell r="X3149" t="str">
            <v>C12H22O3</v>
          </cell>
        </row>
        <row r="3150">
          <cell r="B3150" t="str">
            <v>68220-33-7</v>
          </cell>
          <cell r="C3150" t="str">
            <v>68220-33-7</v>
          </cell>
          <cell r="D3150"/>
          <cell r="E3150">
            <v>0</v>
          </cell>
          <cell r="F3150"/>
          <cell r="G3150"/>
          <cell r="H3150" t="str">
            <v>2,6,7-​trioxa-​1-​phosphabicyclo[2.2.2]octane-​4-​methylene distearyl phosphite</v>
          </cell>
          <cell r="I3150" t="str">
            <v xml:space="preserve">Phosphorous acid, dioctadecyl 2,​6,​7-​trioxa-​1-​phosphabicyclo[2.2.2​]​oct-​4-​ylmethyl ester
Part of Addivant's Weston 618  (21 -​ 25 %) </v>
          </cell>
          <cell r="J3150"/>
          <cell r="K3150"/>
          <cell r="L3150"/>
          <cell r="M3150"/>
          <cell r="N3150"/>
          <cell r="O3150"/>
          <cell r="P3150"/>
          <cell r="Q3150"/>
          <cell r="R3150"/>
          <cell r="S3150"/>
          <cell r="T3150"/>
          <cell r="U3150"/>
          <cell r="V3150"/>
          <cell r="W3150"/>
          <cell r="X3150" t="str">
            <v>C41H82O6P2</v>
          </cell>
        </row>
        <row r="3151">
          <cell r="B3151" t="str">
            <v>68227-33-8</v>
          </cell>
          <cell r="C3151" t="str">
            <v>68227-33-8</v>
          </cell>
          <cell r="D3151"/>
          <cell r="E3151">
            <v>0</v>
          </cell>
          <cell r="F3151"/>
          <cell r="G3151"/>
          <cell r="H3151" t="str">
            <v>2,5,8,11-Tetramethyl-6-dodecyne-5,8-diol</v>
          </cell>
          <cell r="I3151"/>
          <cell r="J3151"/>
          <cell r="K3151"/>
          <cell r="L3151"/>
          <cell r="M3151"/>
          <cell r="N3151"/>
          <cell r="O3151"/>
          <cell r="P3151"/>
          <cell r="Q3151"/>
          <cell r="R3151"/>
          <cell r="S3151"/>
          <cell r="T3151"/>
          <cell r="U3151"/>
          <cell r="V3151"/>
          <cell r="W3151"/>
          <cell r="X3151" t="str">
            <v>C16H30O2</v>
          </cell>
        </row>
        <row r="3152">
          <cell r="B3152" t="str">
            <v>68227-78-1</v>
          </cell>
          <cell r="C3152" t="str">
            <v>68227-78-1</v>
          </cell>
          <cell r="D3152"/>
          <cell r="E3152"/>
          <cell r="F3152"/>
          <cell r="G3152"/>
          <cell r="H3152" t="str">
            <v>Pigment Red 147
C.I. Pigment Red 147</v>
          </cell>
          <cell r="I3152"/>
          <cell r="J3152"/>
          <cell r="K3152"/>
          <cell r="L3152"/>
          <cell r="M3152"/>
          <cell r="N3152"/>
          <cell r="O3152"/>
          <cell r="P3152"/>
          <cell r="Q3152"/>
          <cell r="R3152"/>
          <cell r="S3152"/>
          <cell r="T3152"/>
          <cell r="U3152"/>
          <cell r="V3152"/>
          <cell r="W3152"/>
          <cell r="X3152" t="str">
            <v>C32H25ClN4O4</v>
          </cell>
        </row>
        <row r="3153">
          <cell r="B3153" t="str">
            <v>68259-05-2</v>
          </cell>
          <cell r="C3153" t="str">
            <v>68259-05-2</v>
          </cell>
          <cell r="D3153"/>
          <cell r="E3153"/>
          <cell r="F3153"/>
          <cell r="G3153"/>
          <cell r="H3153" t="str">
            <v>Pigment Red 220
3,3'-((2,5-DIMETHYL-1,4-PHENYLENE)BIS(IMINO-CARBONYL(2-HYDROXY-3,1-NAPHTHALENEDIYL)AZO)) BIS(4-METHYLBENZOIC ACID), BIS(2-CHLOROETHYL)ESTER</v>
          </cell>
          <cell r="I3153" t="str">
            <v>3,3'-((2,5-DIMETHYL-1,4-PHENYLENE)BIS(IMINO-CARBONYL(2-HYDROXY-3,1-NAPHTHALENEDIYL)AZO)) BIS(4-METHYLBENZOIC ACID), BIS(2-CHLOROETHYL)ESTER</v>
          </cell>
          <cell r="J3153"/>
          <cell r="K3153"/>
          <cell r="L3153"/>
          <cell r="M3153"/>
          <cell r="N3153"/>
          <cell r="O3153"/>
          <cell r="P3153"/>
          <cell r="Q3153"/>
          <cell r="R3153"/>
          <cell r="S3153"/>
          <cell r="T3153"/>
          <cell r="U3153"/>
          <cell r="V3153"/>
          <cell r="W3153"/>
          <cell r="X3153" t="str">
            <v>C50H42Cl2N6O8</v>
          </cell>
        </row>
        <row r="3154">
          <cell r="B3154" t="str">
            <v>68298-06-6</v>
          </cell>
          <cell r="C3154" t="str">
            <v>68298-06-6</v>
          </cell>
          <cell r="D3154"/>
          <cell r="E3154">
            <v>0</v>
          </cell>
          <cell r="F3154"/>
          <cell r="G3154"/>
          <cell r="H3154" t="str">
            <v>2-Propanoic acid, 2-C5((ethyl(undecafluoropentyl)sulfonyl)amino)ethyl ester</v>
          </cell>
          <cell r="I3154"/>
          <cell r="J3154"/>
          <cell r="K3154"/>
          <cell r="L3154"/>
          <cell r="M3154"/>
          <cell r="N3154"/>
          <cell r="O3154"/>
          <cell r="P3154"/>
          <cell r="Q3154"/>
          <cell r="R3154"/>
          <cell r="S3154"/>
          <cell r="T3154"/>
          <cell r="U3154"/>
          <cell r="V3154"/>
          <cell r="W3154"/>
          <cell r="X3154" t="str">
            <v>C12H12F11NO4S</v>
          </cell>
        </row>
        <row r="3155">
          <cell r="B3155" t="str">
            <v>68310-04-3</v>
          </cell>
          <cell r="C3155" t="str">
            <v>68310-04-3</v>
          </cell>
          <cell r="D3155"/>
          <cell r="E3155">
            <v>0</v>
          </cell>
          <cell r="F3155"/>
          <cell r="G3155"/>
          <cell r="H3155" t="str">
            <v>1,3-Benzenediol, 4-[(2,4-dimethylphenyl)azo]-2-[(4-dodecylphenyl)azo]-</v>
          </cell>
          <cell r="I3155"/>
          <cell r="J3155"/>
          <cell r="K3155"/>
          <cell r="L3155"/>
          <cell r="M3155"/>
          <cell r="N3155"/>
          <cell r="O3155"/>
          <cell r="P3155"/>
          <cell r="Q3155"/>
          <cell r="R3155"/>
          <cell r="S3155"/>
          <cell r="T3155"/>
          <cell r="U3155"/>
          <cell r="V3155"/>
          <cell r="W3155"/>
          <cell r="X3155" t="str">
            <v>C32H42N4O2</v>
          </cell>
        </row>
        <row r="3156">
          <cell r="B3156" t="str">
            <v>683-10-3</v>
          </cell>
          <cell r="C3156" t="str">
            <v>683-10-3</v>
          </cell>
          <cell r="D3156"/>
          <cell r="E3156"/>
          <cell r="F3156"/>
          <cell r="G3156"/>
          <cell r="H3156" t="str">
            <v>Ammonium, (carboxymethyl)dodecyldimethyl-, hydroxide, inner salt</v>
          </cell>
          <cell r="I3156"/>
          <cell r="J3156"/>
          <cell r="K3156" t="str">
            <v>Swiss ordinance</v>
          </cell>
          <cell r="L3156"/>
          <cell r="M3156"/>
          <cell r="N3156"/>
          <cell r="O3156"/>
          <cell r="P3156"/>
          <cell r="Q3156"/>
          <cell r="R3156"/>
          <cell r="S3156"/>
          <cell r="T3156"/>
          <cell r="U3156"/>
          <cell r="V3156"/>
          <cell r="W3156"/>
          <cell r="X3156" t="str">
            <v>C16H33NO2</v>
          </cell>
        </row>
        <row r="3157">
          <cell r="B3157" t="str">
            <v>68310-75-8</v>
          </cell>
          <cell r="C3157" t="str">
            <v>68310-75-8</v>
          </cell>
          <cell r="D3157"/>
          <cell r="E3157">
            <v>0</v>
          </cell>
          <cell r="F3157"/>
          <cell r="G3157"/>
          <cell r="H3157" t="str">
            <v>1-Propanaminium, 3-[[heptadecafluorooctyl)sulfony]amino]-N,N,N-trimethyl-, iodide, ammonium salts</v>
          </cell>
          <cell r="I3157" t="str">
            <v>Decyletheramine acetate</v>
          </cell>
          <cell r="J3157"/>
          <cell r="K3157"/>
          <cell r="L3157"/>
          <cell r="M3157"/>
          <cell r="N3157"/>
          <cell r="O3157"/>
          <cell r="P3157"/>
          <cell r="Q3157"/>
          <cell r="R3157"/>
          <cell r="S3157"/>
          <cell r="T3157"/>
          <cell r="U3157"/>
          <cell r="V3157"/>
          <cell r="W3157"/>
          <cell r="X3157" t="str">
            <v>C14H16F17IN2O2S</v>
          </cell>
        </row>
        <row r="3158">
          <cell r="B3158" t="str">
            <v>683-18-1</v>
          </cell>
          <cell r="C3158" t="str">
            <v>683-18-1</v>
          </cell>
          <cell r="D3158"/>
          <cell r="E3158"/>
          <cell r="F3158"/>
          <cell r="G3158"/>
          <cell r="H3158" t="str">
            <v>Dibutyltin dichloride</v>
          </cell>
          <cell r="I3158"/>
          <cell r="J3158"/>
          <cell r="K3158"/>
          <cell r="L3158"/>
          <cell r="M3158"/>
          <cell r="N3158"/>
          <cell r="O3158"/>
          <cell r="P3158"/>
          <cell r="Q3158"/>
          <cell r="R3158"/>
          <cell r="S3158"/>
          <cell r="T3158"/>
          <cell r="U3158"/>
          <cell r="V3158"/>
          <cell r="W3158"/>
          <cell r="X3158" t="str">
            <v>C8H18Cl2Sn</v>
          </cell>
        </row>
        <row r="3159">
          <cell r="B3159" t="str">
            <v>68331-91-9</v>
          </cell>
          <cell r="C3159" t="str">
            <v>68331-91-9</v>
          </cell>
          <cell r="D3159"/>
          <cell r="E3159"/>
          <cell r="F3159"/>
          <cell r="G3159"/>
          <cell r="H3159" t="str">
            <v>OLEIC ACID, SULFATED, SODIUM SALT</v>
          </cell>
          <cell r="I3159" t="str">
            <v>OLEIC ACID, SULFATED, SODIUM SALT</v>
          </cell>
          <cell r="J3159"/>
          <cell r="K3159"/>
          <cell r="L3159"/>
          <cell r="M3159"/>
          <cell r="N3159"/>
          <cell r="O3159"/>
          <cell r="P3159"/>
          <cell r="Q3159"/>
          <cell r="R3159"/>
          <cell r="S3159"/>
          <cell r="T3159"/>
          <cell r="U3159"/>
          <cell r="V3159"/>
          <cell r="W3159"/>
          <cell r="X3159" t="str">
            <v>C18H36NaO6S</v>
          </cell>
        </row>
        <row r="3160">
          <cell r="B3160" t="str">
            <v>6834-92-0</v>
          </cell>
          <cell r="C3160" t="str">
            <v>6834-92-0</v>
          </cell>
          <cell r="D3160"/>
          <cell r="E3160"/>
          <cell r="F3160"/>
          <cell r="G3160"/>
          <cell r="H3160" t="str">
            <v>Silicic acid (H2SiO3), disodium salt</v>
          </cell>
          <cell r="I3160" t="str">
            <v>Sodium methasilicate- # Sodium Silicate-</v>
          </cell>
          <cell r="J3160"/>
          <cell r="K3160"/>
          <cell r="L3160"/>
          <cell r="M3160"/>
          <cell r="N3160"/>
          <cell r="O3160"/>
          <cell r="P3160"/>
          <cell r="Q3160"/>
          <cell r="R3160"/>
          <cell r="S3160"/>
          <cell r="T3160"/>
          <cell r="U3160"/>
          <cell r="V3160"/>
          <cell r="W3160"/>
          <cell r="X3160" t="str">
            <v>Na2O3Si</v>
          </cell>
        </row>
        <row r="3161">
          <cell r="B3161" t="str">
            <v>6837-24-7</v>
          </cell>
          <cell r="C3161" t="str">
            <v>6837-24-7</v>
          </cell>
          <cell r="D3161"/>
          <cell r="E3161">
            <v>0</v>
          </cell>
          <cell r="F3161"/>
          <cell r="G3161"/>
          <cell r="H3161" t="str">
            <v>2-Pyrrolidinone, 1-cyclohexyl-</v>
          </cell>
          <cell r="I3161"/>
          <cell r="J3161"/>
          <cell r="K3161" t="str">
            <v>Swiss ordinance</v>
          </cell>
          <cell r="L3161"/>
          <cell r="M3161"/>
          <cell r="N3161"/>
          <cell r="O3161"/>
          <cell r="P3161"/>
          <cell r="Q3161"/>
          <cell r="R3161"/>
          <cell r="S3161"/>
          <cell r="T3161"/>
          <cell r="U3161"/>
          <cell r="V3161"/>
          <cell r="W3161"/>
          <cell r="X3161" t="str">
            <v>C10H17NO</v>
          </cell>
        </row>
        <row r="3162">
          <cell r="B3162" t="str">
            <v>68399-77-9</v>
          </cell>
          <cell r="C3162" t="str">
            <v>68399-77-9</v>
          </cell>
          <cell r="D3162"/>
          <cell r="E3162">
            <v>0</v>
          </cell>
          <cell r="F3162"/>
          <cell r="G3162"/>
          <cell r="H3162" t="str">
            <v>4-Morpholinepropanesulfonic acid, beta-hydroxy-</v>
          </cell>
          <cell r="I3162"/>
          <cell r="J3162"/>
          <cell r="K3162" t="str">
            <v>Swiss ordinance</v>
          </cell>
          <cell r="L3162"/>
          <cell r="M3162"/>
          <cell r="N3162"/>
          <cell r="O3162"/>
          <cell r="P3162"/>
          <cell r="Q3162"/>
          <cell r="R3162"/>
          <cell r="S3162"/>
          <cell r="T3162"/>
          <cell r="U3162"/>
          <cell r="V3162"/>
          <cell r="W3162"/>
          <cell r="X3162" t="str">
            <v>C7H15NO5S</v>
          </cell>
        </row>
        <row r="3163">
          <cell r="B3163" t="str">
            <v>68400-54-4</v>
          </cell>
          <cell r="C3163" t="str">
            <v>68400-54-4</v>
          </cell>
          <cell r="D3163"/>
          <cell r="E3163">
            <v>0</v>
          </cell>
          <cell r="F3163"/>
          <cell r="G3163"/>
          <cell r="H3163" t="str">
            <v>1-Propanone, 1-[4-(1,1-dimethylethyl)phenyl]-2-hydroxy-2-methyl-</v>
          </cell>
          <cell r="I3163"/>
          <cell r="J3163"/>
          <cell r="K3163" t="str">
            <v>Swiss ordinance</v>
          </cell>
          <cell r="L3163"/>
          <cell r="M3163"/>
          <cell r="N3163"/>
          <cell r="O3163"/>
          <cell r="P3163"/>
          <cell r="Q3163"/>
          <cell r="R3163"/>
          <cell r="S3163"/>
          <cell r="T3163"/>
          <cell r="U3163"/>
          <cell r="V3163"/>
          <cell r="W3163"/>
          <cell r="X3163" t="str">
            <v>C14H20O2</v>
          </cell>
        </row>
        <row r="3164">
          <cell r="B3164" t="str">
            <v>68422-22-0</v>
          </cell>
          <cell r="C3164" t="str">
            <v>68422-22-0</v>
          </cell>
          <cell r="D3164"/>
          <cell r="E3164"/>
          <cell r="F3164"/>
          <cell r="G3164"/>
          <cell r="H3164" t="str">
            <v>OLEIC ACID, SULFATED, POTASSIUM SALT</v>
          </cell>
          <cell r="I3164" t="str">
            <v>OLEIC ACID, SULFATED, POTASSIUM SALT</v>
          </cell>
          <cell r="J3164"/>
          <cell r="K3164"/>
          <cell r="L3164"/>
          <cell r="M3164"/>
          <cell r="N3164"/>
          <cell r="O3164"/>
          <cell r="P3164"/>
          <cell r="Q3164"/>
          <cell r="R3164"/>
          <cell r="S3164"/>
          <cell r="T3164"/>
          <cell r="U3164"/>
          <cell r="V3164"/>
          <cell r="W3164"/>
          <cell r="X3164" t="str">
            <v>C18H36KO6S</v>
          </cell>
        </row>
        <row r="3165">
          <cell r="B3165" t="str">
            <v>68427-32-7</v>
          </cell>
          <cell r="C3165" t="str">
            <v>68427-32-7</v>
          </cell>
          <cell r="D3165"/>
          <cell r="E3165"/>
          <cell r="F3165"/>
          <cell r="G3165"/>
          <cell r="H3165" t="str">
            <v>Phosphoric acid, monodecyl ester, potassium salt</v>
          </cell>
          <cell r="I3165" t="str">
            <v>Decyl dihydrogen phosphate, potassium salt</v>
          </cell>
          <cell r="J3165"/>
          <cell r="K3165"/>
          <cell r="L3165"/>
          <cell r="M3165"/>
          <cell r="N3165"/>
          <cell r="O3165"/>
          <cell r="P3165"/>
          <cell r="Q3165"/>
          <cell r="R3165"/>
          <cell r="S3165"/>
          <cell r="T3165"/>
          <cell r="U3165"/>
          <cell r="V3165"/>
          <cell r="W3165"/>
          <cell r="X3165" t="str">
            <v>C10H23KO4P</v>
          </cell>
        </row>
        <row r="3166">
          <cell r="B3166" t="str">
            <v>68427-35-0</v>
          </cell>
          <cell r="C3166" t="str">
            <v>68427-35-0</v>
          </cell>
          <cell r="D3166"/>
          <cell r="E3166"/>
          <cell r="F3166"/>
          <cell r="G3166"/>
          <cell r="H3166" t="str">
            <v>Solvent Yellow 172
Solvent Yellow 135</v>
          </cell>
          <cell r="I3166"/>
          <cell r="J3166"/>
          <cell r="K3166"/>
          <cell r="L3166"/>
          <cell r="M3166"/>
          <cell r="N3166"/>
          <cell r="O3166"/>
          <cell r="P3166"/>
          <cell r="Q3166"/>
          <cell r="R3166"/>
          <cell r="S3166"/>
          <cell r="T3166"/>
          <cell r="U3166"/>
          <cell r="V3166"/>
          <cell r="W3166"/>
          <cell r="X3166" t="str">
            <v>C20H19N3O5S</v>
          </cell>
        </row>
        <row r="3167">
          <cell r="B3167" t="str">
            <v>68515-50-4</v>
          </cell>
          <cell r="C3167" t="str">
            <v>68515-50-4</v>
          </cell>
          <cell r="D3167"/>
          <cell r="E3167"/>
          <cell r="F3167"/>
          <cell r="G3167"/>
          <cell r="H3167" t="str">
            <v>Ortho-Phthalic acid, dihexyl ester, branched and linear</v>
          </cell>
          <cell r="I3167" t="str">
            <v>1,2-Benzenedicarboxylic acid, dihexyl ester, branched and linear (may contain e.g. branched isomers CAS numbers 146-50-9, 71850-09-4 and linear isomer 84-75-3).
Phthalic acid, diisohexyl ester
Diisohexyl phthalate
DIHP</v>
          </cell>
          <cell r="J3167"/>
          <cell r="K3167"/>
          <cell r="L3167"/>
          <cell r="M3167"/>
          <cell r="N3167"/>
          <cell r="O3167"/>
          <cell r="P3167"/>
          <cell r="Q3167"/>
          <cell r="R3167"/>
          <cell r="S3167"/>
          <cell r="T3167"/>
          <cell r="U3167"/>
          <cell r="V3167"/>
          <cell r="W3167"/>
          <cell r="X3167" t="str">
            <v>C20H30O4</v>
          </cell>
        </row>
        <row r="3168">
          <cell r="B3168" t="str">
            <v>68516-73-4</v>
          </cell>
          <cell r="C3168" t="str">
            <v>68516-73-4</v>
          </cell>
          <cell r="D3168"/>
          <cell r="E3168"/>
          <cell r="F3168"/>
          <cell r="G3168"/>
          <cell r="H3168" t="str">
            <v>Pigment Yellow 155</v>
          </cell>
          <cell r="I3168"/>
          <cell r="J3168"/>
          <cell r="K3168"/>
          <cell r="L3168"/>
          <cell r="M3168"/>
          <cell r="N3168"/>
          <cell r="O3168"/>
          <cell r="P3168"/>
          <cell r="Q3168"/>
          <cell r="R3168"/>
          <cell r="S3168"/>
          <cell r="T3168"/>
          <cell r="U3168"/>
          <cell r="V3168"/>
          <cell r="W3168"/>
          <cell r="X3168" t="str">
            <v>C34H32N6O12</v>
          </cell>
        </row>
        <row r="3169">
          <cell r="B3169" t="str">
            <v>68516-75-6</v>
          </cell>
          <cell r="C3169" t="str">
            <v>68516-75-6</v>
          </cell>
          <cell r="D3169"/>
          <cell r="E3169"/>
          <cell r="F3169"/>
          <cell r="G3169"/>
          <cell r="H3169" t="str">
            <v>Pigment Brown 41</v>
          </cell>
          <cell r="I3169"/>
          <cell r="J3169"/>
          <cell r="K3169"/>
          <cell r="L3169"/>
          <cell r="M3169"/>
          <cell r="N3169"/>
          <cell r="O3169"/>
          <cell r="P3169"/>
          <cell r="Q3169"/>
          <cell r="R3169"/>
          <cell r="S3169"/>
          <cell r="T3169"/>
          <cell r="U3169"/>
          <cell r="V3169"/>
          <cell r="W3169"/>
          <cell r="X3169" t="str">
            <v>C44H26Cl4N6O4</v>
          </cell>
        </row>
        <row r="3170">
          <cell r="B3170" t="str">
            <v>68541-50-4</v>
          </cell>
          <cell r="C3170" t="str">
            <v>68541-50-4</v>
          </cell>
          <cell r="D3170"/>
          <cell r="E3170"/>
          <cell r="F3170"/>
          <cell r="G3170"/>
          <cell r="H3170" t="str">
            <v>Isooctadecanoic acid, 2-ethyl-2-[[(1-oxoisooctadecyl)oxy]methyl]-1,3-propanediyl ester</v>
          </cell>
          <cell r="I3170"/>
          <cell r="J3170"/>
          <cell r="K3170"/>
          <cell r="L3170"/>
          <cell r="M3170"/>
          <cell r="N3170"/>
          <cell r="O3170"/>
          <cell r="P3170"/>
          <cell r="Q3170"/>
          <cell r="R3170"/>
          <cell r="S3170"/>
          <cell r="T3170"/>
          <cell r="U3170"/>
          <cell r="V3170"/>
          <cell r="W3170"/>
          <cell r="X3170" t="str">
            <v>C60H116O6</v>
          </cell>
        </row>
        <row r="3171">
          <cell r="B3171" t="str">
            <v>68548-08-3</v>
          </cell>
          <cell r="C3171" t="str">
            <v>68548-08-3</v>
          </cell>
          <cell r="D3171"/>
          <cell r="E3171">
            <v>0</v>
          </cell>
          <cell r="F3171"/>
          <cell r="G3171"/>
          <cell r="H3171" t="str">
            <v>Acrylic acid, 2-methyl-, 1,2,2,6,6-pentamethyl-4-piperidinyl ester</v>
          </cell>
          <cell r="I3171"/>
          <cell r="J3171"/>
          <cell r="K3171" t="str">
            <v>Swiss ordinance</v>
          </cell>
          <cell r="L3171"/>
          <cell r="M3171"/>
          <cell r="N3171"/>
          <cell r="O3171"/>
          <cell r="P3171"/>
          <cell r="Q3171"/>
          <cell r="R3171"/>
          <cell r="S3171"/>
          <cell r="T3171"/>
          <cell r="U3171"/>
          <cell r="V3171"/>
          <cell r="W3171"/>
          <cell r="X3171" t="str">
            <v>C14H25NO2</v>
          </cell>
        </row>
        <row r="3172">
          <cell r="B3172" t="str">
            <v>68564-88-5</v>
          </cell>
          <cell r="C3172" t="str">
            <v>68564-88-5</v>
          </cell>
          <cell r="D3172"/>
          <cell r="E3172"/>
          <cell r="F3172"/>
          <cell r="G3172"/>
          <cell r="H3172" t="str">
            <v>N-Heptylaminoundecanoic acid</v>
          </cell>
          <cell r="I3172"/>
          <cell r="J3172"/>
          <cell r="K3172"/>
          <cell r="L3172"/>
          <cell r="M3172"/>
          <cell r="N3172"/>
          <cell r="O3172"/>
          <cell r="P3172"/>
          <cell r="Q3172"/>
          <cell r="R3172"/>
          <cell r="S3172"/>
          <cell r="T3172"/>
          <cell r="U3172"/>
          <cell r="V3172"/>
          <cell r="W3172"/>
          <cell r="X3172" t="str">
            <v>C18H37NO2</v>
          </cell>
        </row>
        <row r="3173">
          <cell r="B3173" t="str">
            <v>68586-02-7</v>
          </cell>
          <cell r="C3173" t="str">
            <v>68586-02-7</v>
          </cell>
          <cell r="D3173"/>
          <cell r="E3173"/>
          <cell r="F3173"/>
          <cell r="G3173"/>
          <cell r="H3173" t="str">
            <v>Titanium, ethoxybis(2,4-pentanedionato-O,O')(2-propanolato)-</v>
          </cell>
          <cell r="I3173"/>
          <cell r="J3173"/>
          <cell r="K3173"/>
          <cell r="L3173"/>
          <cell r="M3173"/>
          <cell r="N3173"/>
          <cell r="O3173"/>
          <cell r="P3173"/>
          <cell r="Q3173"/>
          <cell r="R3173"/>
          <cell r="S3173"/>
          <cell r="T3173"/>
          <cell r="U3173"/>
          <cell r="V3173"/>
          <cell r="W3173"/>
          <cell r="X3173" t="str">
            <v>C15H26O6Ti</v>
          </cell>
        </row>
        <row r="3174">
          <cell r="B3174" t="str">
            <v>6864-37-5</v>
          </cell>
          <cell r="C3174" t="str">
            <v>6864-37-5</v>
          </cell>
          <cell r="D3174"/>
          <cell r="E3174">
            <v>0</v>
          </cell>
          <cell r="F3174"/>
          <cell r="G3174"/>
          <cell r="H3174" t="str">
            <v>3,3'-Dimethyl-4,4'-diaminodicyclohexylmethane 
3,3'-Dimethyl-4,4'-diaminodicyclohexylmethane</v>
          </cell>
          <cell r="I3174" t="str">
            <v>4,4'-METHYLENEBIS(2-METHYLCYCLOHEXYLAMINE)</v>
          </cell>
          <cell r="J3174"/>
          <cell r="K3174"/>
          <cell r="L3174"/>
          <cell r="M3174"/>
          <cell r="N3174"/>
          <cell r="O3174"/>
          <cell r="P3174"/>
          <cell r="Q3174"/>
          <cell r="R3174"/>
          <cell r="S3174"/>
          <cell r="T3174"/>
          <cell r="U3174"/>
          <cell r="V3174"/>
          <cell r="W3174"/>
          <cell r="X3174" t="str">
            <v>C15H30N2</v>
          </cell>
        </row>
        <row r="3175">
          <cell r="B3175" t="str">
            <v>68735-97-7</v>
          </cell>
          <cell r="C3175" t="str">
            <v>68735-97-7</v>
          </cell>
          <cell r="D3175"/>
          <cell r="E3175"/>
          <cell r="F3175"/>
          <cell r="G3175"/>
          <cell r="H3175" t="str">
            <v>OLEIC ACID, SULFATED, AMMONIUM SALT</v>
          </cell>
          <cell r="I3175" t="str">
            <v>OLEIC ACID, SULFATED, AMMONIUM SALT</v>
          </cell>
          <cell r="J3175"/>
          <cell r="K3175"/>
          <cell r="L3175"/>
          <cell r="M3175"/>
          <cell r="N3175"/>
          <cell r="O3175"/>
          <cell r="P3175"/>
          <cell r="Q3175"/>
          <cell r="R3175"/>
          <cell r="S3175"/>
          <cell r="T3175"/>
          <cell r="U3175"/>
          <cell r="V3175"/>
          <cell r="W3175"/>
          <cell r="X3175" t="str">
            <v>C18H39NO6S</v>
          </cell>
        </row>
        <row r="3176">
          <cell r="B3176" t="str">
            <v>687-47-8</v>
          </cell>
          <cell r="C3176" t="str">
            <v>687-47-8</v>
          </cell>
          <cell r="D3176"/>
          <cell r="E3176"/>
          <cell r="F3176"/>
          <cell r="G3176"/>
          <cell r="H3176" t="str">
            <v>Lactic acid, L(-)-ethyl ester</v>
          </cell>
          <cell r="I3176"/>
          <cell r="J3176"/>
          <cell r="K3176" t="str">
            <v>Swiss ordinance</v>
          </cell>
          <cell r="L3176"/>
          <cell r="M3176"/>
          <cell r="N3176"/>
          <cell r="O3176"/>
          <cell r="P3176"/>
          <cell r="Q3176"/>
          <cell r="R3176"/>
          <cell r="S3176"/>
          <cell r="T3176"/>
          <cell r="U3176"/>
          <cell r="V3176"/>
          <cell r="W3176"/>
          <cell r="X3176" t="str">
            <v>C5H10O3</v>
          </cell>
        </row>
        <row r="3177">
          <cell r="B3177" t="str">
            <v>68818-38-2</v>
          </cell>
          <cell r="C3177" t="str">
            <v>68818-38-2</v>
          </cell>
          <cell r="D3177"/>
          <cell r="E3177"/>
          <cell r="F3177"/>
          <cell r="G3177"/>
          <cell r="H3177" t="str">
            <v>Pentaerythritol monomyristate</v>
          </cell>
          <cell r="I3177"/>
          <cell r="J3177"/>
          <cell r="K3177"/>
          <cell r="L3177"/>
          <cell r="M3177"/>
          <cell r="N3177"/>
          <cell r="O3177"/>
          <cell r="P3177"/>
          <cell r="Q3177"/>
          <cell r="R3177"/>
          <cell r="S3177"/>
          <cell r="T3177"/>
          <cell r="U3177"/>
          <cell r="V3177"/>
          <cell r="W3177"/>
          <cell r="X3177" t="str">
            <v>C19H38O5</v>
          </cell>
        </row>
        <row r="3178">
          <cell r="B3178" t="str">
            <v>68818-86-0</v>
          </cell>
          <cell r="C3178" t="str">
            <v>68818-86-0</v>
          </cell>
          <cell r="D3178"/>
          <cell r="E3178"/>
          <cell r="F3178"/>
          <cell r="G3178"/>
          <cell r="H3178" t="str">
            <v>Anthracene, 9,10-diethoxy-</v>
          </cell>
          <cell r="I3178"/>
          <cell r="J3178"/>
          <cell r="K3178" t="str">
            <v>Swiss ordinance</v>
          </cell>
          <cell r="L3178"/>
          <cell r="M3178"/>
          <cell r="N3178"/>
          <cell r="O3178"/>
          <cell r="P3178"/>
          <cell r="Q3178"/>
          <cell r="R3178"/>
          <cell r="S3178"/>
          <cell r="T3178"/>
          <cell r="U3178"/>
          <cell r="V3178"/>
          <cell r="W3178"/>
          <cell r="X3178" t="str">
            <v>C18H18O2</v>
          </cell>
        </row>
        <row r="3179">
          <cell r="B3179" t="str">
            <v>688-37-9</v>
          </cell>
          <cell r="C3179" t="str">
            <v>688-37-9</v>
          </cell>
          <cell r="D3179"/>
          <cell r="E3179"/>
          <cell r="F3179"/>
          <cell r="G3179"/>
          <cell r="H3179" t="str">
            <v>ALUMINIUM OLEATE</v>
          </cell>
          <cell r="I3179" t="str">
            <v>ALUMINUM OLEATE</v>
          </cell>
          <cell r="J3179"/>
          <cell r="K3179"/>
          <cell r="L3179"/>
          <cell r="M3179"/>
          <cell r="N3179"/>
          <cell r="O3179"/>
          <cell r="P3179"/>
          <cell r="Q3179"/>
          <cell r="R3179"/>
          <cell r="S3179"/>
          <cell r="T3179"/>
          <cell r="U3179"/>
          <cell r="V3179"/>
          <cell r="W3179"/>
          <cell r="X3179" t="str">
            <v>C54H99AlO6</v>
          </cell>
        </row>
        <row r="3180">
          <cell r="B3180" t="str">
            <v>68845-16-9</v>
          </cell>
          <cell r="C3180" t="str">
            <v>68845-16-9</v>
          </cell>
          <cell r="D3180"/>
          <cell r="E3180"/>
          <cell r="F3180"/>
          <cell r="G3180"/>
          <cell r="H3180" t="str">
            <v>N,N'-Bis[3-(trimethoxysilyl)propyl]-1,2-ethanediamine</v>
          </cell>
          <cell r="I3180"/>
          <cell r="J3180"/>
          <cell r="K3180"/>
          <cell r="L3180"/>
          <cell r="M3180"/>
          <cell r="N3180"/>
          <cell r="O3180"/>
          <cell r="P3180"/>
          <cell r="Q3180"/>
          <cell r="R3180"/>
          <cell r="S3180"/>
          <cell r="T3180"/>
          <cell r="U3180"/>
          <cell r="V3180"/>
          <cell r="W3180"/>
          <cell r="X3180" t="str">
            <v>C14H36N2O6Si2</v>
          </cell>
        </row>
        <row r="3181">
          <cell r="B3181" t="str">
            <v>688-84-6</v>
          </cell>
          <cell r="C3181" t="str">
            <v>688-84-6</v>
          </cell>
          <cell r="D3181"/>
          <cell r="E3181"/>
          <cell r="F3181"/>
          <cell r="G3181"/>
          <cell r="H3181" t="str">
            <v>Methacrylic acid, 2-ethylhexyl ester</v>
          </cell>
          <cell r="I3181" t="str">
            <v>2-ETHYLHEXYL METHACRYLATE
Methacrylic acid, 2-ethylhexyl ester
2-Propenoic acid, 2-methyl-, 2-ethylhexyl ester</v>
          </cell>
          <cell r="J3181"/>
          <cell r="K3181"/>
          <cell r="L3181"/>
          <cell r="M3181"/>
          <cell r="N3181"/>
          <cell r="O3181"/>
          <cell r="P3181"/>
          <cell r="Q3181"/>
          <cell r="R3181"/>
          <cell r="S3181"/>
          <cell r="T3181"/>
          <cell r="U3181"/>
          <cell r="V3181"/>
          <cell r="W3181"/>
          <cell r="X3181" t="str">
            <v>C12H22O2</v>
          </cell>
        </row>
        <row r="3182">
          <cell r="B3182" t="str">
            <v>68901-05-3</v>
          </cell>
          <cell r="C3182" t="str">
            <v>68901-05-3</v>
          </cell>
          <cell r="D3182"/>
          <cell r="E3182"/>
          <cell r="F3182"/>
          <cell r="G3182"/>
          <cell r="H3182" t="str">
            <v>Acrylic acid, diester with tripropyleneglycol</v>
          </cell>
          <cell r="I3182" t="str">
            <v>TPGDA
2-Propenoic acid, 1,3-propanediylbis(oxy-dipropanediyl)ester</v>
          </cell>
          <cell r="J3182"/>
          <cell r="K3182"/>
          <cell r="L3182"/>
          <cell r="M3182"/>
          <cell r="N3182"/>
          <cell r="O3182"/>
          <cell r="P3182"/>
          <cell r="Q3182"/>
          <cell r="R3182"/>
          <cell r="S3182"/>
          <cell r="T3182"/>
          <cell r="U3182"/>
          <cell r="V3182"/>
          <cell r="W3182"/>
          <cell r="X3182" t="str">
            <v>C15H24O6</v>
          </cell>
        </row>
        <row r="3183">
          <cell r="B3183" t="str">
            <v>689-12-3</v>
          </cell>
          <cell r="C3183" t="str">
            <v>689-12-3</v>
          </cell>
          <cell r="D3183"/>
          <cell r="E3183"/>
          <cell r="F3183"/>
          <cell r="G3183"/>
          <cell r="H3183" t="str">
            <v>Acrylic acid, isopropyl ester</v>
          </cell>
          <cell r="I3183" t="str">
            <v>ISOPROPYL ACRYLATE
Acrylic acid, isopropyl ester
2-Propenoic, 1-methylethyl ester</v>
          </cell>
          <cell r="J3183"/>
          <cell r="K3183"/>
          <cell r="L3183"/>
          <cell r="M3183"/>
          <cell r="N3183"/>
          <cell r="O3183"/>
          <cell r="P3183"/>
          <cell r="Q3183"/>
          <cell r="R3183"/>
          <cell r="S3183"/>
          <cell r="T3183"/>
          <cell r="U3183"/>
          <cell r="V3183"/>
          <cell r="W3183"/>
          <cell r="X3183" t="str">
            <v>C6H10O2</v>
          </cell>
        </row>
        <row r="3184">
          <cell r="B3184" t="str">
            <v>68928-33-6</v>
          </cell>
          <cell r="C3184" t="str">
            <v>68928-33-6</v>
          </cell>
          <cell r="D3184"/>
          <cell r="E3184"/>
          <cell r="F3184"/>
          <cell r="G3184"/>
          <cell r="H3184" t="str">
            <v>MERCAPTOETHYL DECANOATE</v>
          </cell>
          <cell r="I3184"/>
          <cell r="J3184"/>
          <cell r="K3184"/>
          <cell r="L3184"/>
          <cell r="M3184"/>
          <cell r="N3184"/>
          <cell r="O3184"/>
          <cell r="P3184"/>
          <cell r="Q3184"/>
          <cell r="R3184"/>
          <cell r="S3184"/>
          <cell r="T3184"/>
          <cell r="U3184"/>
          <cell r="V3184"/>
          <cell r="W3184"/>
          <cell r="X3184" t="str">
            <v>C12H24O2S</v>
          </cell>
        </row>
        <row r="3185">
          <cell r="B3185" t="str">
            <v>68928-76-7</v>
          </cell>
          <cell r="C3185" t="str">
            <v>68928-76-7</v>
          </cell>
          <cell r="D3185"/>
          <cell r="E3185"/>
          <cell r="F3185"/>
          <cell r="G3185"/>
          <cell r="H3185" t="str">
            <v>Stannane, dimethylbis[(1-oxoneodecyl)oxy]-</v>
          </cell>
          <cell r="I3185"/>
          <cell r="J3185"/>
          <cell r="K3185"/>
          <cell r="L3185"/>
          <cell r="M3185"/>
          <cell r="N3185"/>
          <cell r="O3185"/>
          <cell r="P3185"/>
          <cell r="Q3185"/>
          <cell r="R3185"/>
          <cell r="S3185"/>
          <cell r="T3185"/>
          <cell r="U3185"/>
          <cell r="V3185"/>
          <cell r="W3185"/>
          <cell r="X3185" t="str">
            <v>C22H44O4Sn</v>
          </cell>
        </row>
        <row r="3186">
          <cell r="B3186" t="str">
            <v>68957-62-0</v>
          </cell>
          <cell r="C3186" t="str">
            <v>68957-62-0</v>
          </cell>
          <cell r="D3186"/>
          <cell r="E3186">
            <v>0</v>
          </cell>
          <cell r="F3186"/>
          <cell r="G3186"/>
          <cell r="H3186" t="str">
            <v>1-Heptanesulfonamide, N-ethyl-1,1,2,2,3,3,4,4,5,5,6,6,7,7,7-penta- decafluoro-</v>
          </cell>
          <cell r="I3186"/>
          <cell r="J3186"/>
          <cell r="K3186"/>
          <cell r="L3186"/>
          <cell r="M3186"/>
          <cell r="N3186"/>
          <cell r="O3186"/>
          <cell r="P3186"/>
          <cell r="Q3186"/>
          <cell r="R3186"/>
          <cell r="S3186"/>
          <cell r="T3186"/>
          <cell r="U3186"/>
          <cell r="V3186"/>
          <cell r="W3186"/>
          <cell r="X3186" t="str">
            <v>C9H6F15NO2S</v>
          </cell>
        </row>
        <row r="3187">
          <cell r="B3187" t="str">
            <v>68958-97-4</v>
          </cell>
          <cell r="C3187" t="str">
            <v>68958-97-4</v>
          </cell>
          <cell r="D3187"/>
          <cell r="E3187">
            <v>0</v>
          </cell>
          <cell r="F3187"/>
          <cell r="G3187"/>
          <cell r="H3187" t="str">
            <v>1,1,3-Tris(2-methyl-4-ditridecyl phosphite-5-tert-butylphenyl) butane</v>
          </cell>
          <cell r="I3187"/>
          <cell r="J3187"/>
          <cell r="K3187"/>
          <cell r="L3187"/>
          <cell r="M3187"/>
          <cell r="N3187"/>
          <cell r="O3187"/>
          <cell r="P3187"/>
          <cell r="Q3187"/>
          <cell r="R3187"/>
          <cell r="S3187"/>
          <cell r="T3187"/>
          <cell r="U3187"/>
          <cell r="V3187"/>
          <cell r="W3187"/>
          <cell r="X3187" t="str">
            <v>C115H211P3</v>
          </cell>
        </row>
        <row r="3188">
          <cell r="B3188" t="str">
            <v>689-97-4</v>
          </cell>
          <cell r="C3188" t="str">
            <v>689-97-4</v>
          </cell>
          <cell r="D3188"/>
          <cell r="E3188"/>
          <cell r="F3188"/>
          <cell r="G3188"/>
          <cell r="H3188" t="str">
            <v>Vinylacetylene</v>
          </cell>
          <cell r="I3188"/>
          <cell r="J3188"/>
          <cell r="K3188"/>
          <cell r="L3188"/>
          <cell r="M3188"/>
          <cell r="N3188"/>
          <cell r="O3188"/>
          <cell r="P3188"/>
          <cell r="Q3188"/>
          <cell r="R3188"/>
          <cell r="S3188"/>
          <cell r="T3188"/>
          <cell r="U3188"/>
          <cell r="V3188"/>
          <cell r="W3188"/>
          <cell r="X3188" t="str">
            <v>C4H4</v>
          </cell>
        </row>
        <row r="3189">
          <cell r="B3189" t="str">
            <v>6904-78-5</v>
          </cell>
          <cell r="C3189" t="str">
            <v>6904-78-5</v>
          </cell>
          <cell r="D3189"/>
          <cell r="E3189"/>
          <cell r="F3189"/>
          <cell r="G3189"/>
          <cell r="H3189" t="str">
            <v>Linoleic acid, manganese salt</v>
          </cell>
          <cell r="I3189" t="str">
            <v>MANGANESE LINOLEATE</v>
          </cell>
          <cell r="J3189"/>
          <cell r="K3189"/>
          <cell r="L3189"/>
          <cell r="M3189"/>
          <cell r="N3189"/>
          <cell r="O3189"/>
          <cell r="P3189"/>
          <cell r="Q3189"/>
          <cell r="R3189"/>
          <cell r="S3189"/>
          <cell r="T3189"/>
          <cell r="U3189"/>
          <cell r="V3189"/>
          <cell r="W3189"/>
          <cell r="X3189" t="str">
            <v>C18H32MnO2</v>
          </cell>
        </row>
        <row r="3190">
          <cell r="B3190" t="str">
            <v>69095-45-0</v>
          </cell>
          <cell r="C3190" t="str">
            <v>69095-45-0</v>
          </cell>
          <cell r="D3190"/>
          <cell r="E3190">
            <v>0</v>
          </cell>
          <cell r="F3190"/>
          <cell r="G3190"/>
          <cell r="H3190" t="str">
            <v>1,2,3-Propanetriol 2,3-dioctanoate 1-decanoate</v>
          </cell>
          <cell r="I3190"/>
          <cell r="J3190"/>
          <cell r="K3190"/>
          <cell r="L3190"/>
          <cell r="M3190"/>
          <cell r="N3190"/>
          <cell r="O3190"/>
          <cell r="P3190"/>
          <cell r="Q3190"/>
          <cell r="R3190"/>
          <cell r="S3190"/>
          <cell r="T3190"/>
          <cell r="U3190"/>
          <cell r="V3190"/>
          <cell r="W3190"/>
          <cell r="X3190" t="str">
            <v>C29H54O6</v>
          </cell>
        </row>
        <row r="3191">
          <cell r="B3191" t="str">
            <v>691-37-2</v>
          </cell>
          <cell r="C3191" t="str">
            <v>691-37-2</v>
          </cell>
          <cell r="D3191"/>
          <cell r="E3191">
            <v>0</v>
          </cell>
          <cell r="F3191"/>
          <cell r="G3191"/>
          <cell r="H3191" t="str">
            <v>4-Methyl-1-pentene</v>
          </cell>
          <cell r="I3191"/>
          <cell r="J3191"/>
          <cell r="K3191"/>
          <cell r="L3191"/>
          <cell r="M3191"/>
          <cell r="N3191"/>
          <cell r="O3191"/>
          <cell r="P3191"/>
          <cell r="Q3191"/>
          <cell r="R3191"/>
          <cell r="S3191"/>
          <cell r="T3191"/>
          <cell r="U3191"/>
          <cell r="V3191"/>
          <cell r="W3191"/>
          <cell r="X3191" t="str">
            <v>C6H12</v>
          </cell>
        </row>
        <row r="3192">
          <cell r="B3192" t="str">
            <v>6915-15-7</v>
          </cell>
          <cell r="C3192" t="str">
            <v>6915-15-7</v>
          </cell>
          <cell r="D3192"/>
          <cell r="E3192"/>
          <cell r="F3192"/>
          <cell r="G3192"/>
          <cell r="H3192" t="str">
            <v>Malic acid</v>
          </cell>
          <cell r="I3192" t="str">
            <v>Malic acid</v>
          </cell>
          <cell r="J3192"/>
          <cell r="K3192"/>
          <cell r="L3192"/>
          <cell r="M3192"/>
          <cell r="N3192"/>
          <cell r="O3192"/>
          <cell r="P3192"/>
          <cell r="Q3192"/>
          <cell r="R3192"/>
          <cell r="S3192"/>
          <cell r="T3192"/>
          <cell r="U3192"/>
          <cell r="V3192"/>
          <cell r="W3192"/>
          <cell r="X3192" t="str">
            <v>C4H6O5</v>
          </cell>
        </row>
        <row r="3193">
          <cell r="B3193" t="str">
            <v>6920-22-5</v>
          </cell>
          <cell r="C3193" t="str">
            <v>6920-22-5</v>
          </cell>
          <cell r="D3193"/>
          <cell r="E3193">
            <v>0</v>
          </cell>
          <cell r="F3193"/>
          <cell r="G3193"/>
          <cell r="H3193" t="str">
            <v>1,2-Hexanediol</v>
          </cell>
          <cell r="I3193"/>
          <cell r="J3193"/>
          <cell r="K3193" t="str">
            <v>Swiss ordinance</v>
          </cell>
          <cell r="L3193"/>
          <cell r="M3193"/>
          <cell r="N3193"/>
          <cell r="O3193"/>
          <cell r="P3193"/>
          <cell r="Q3193"/>
          <cell r="R3193"/>
          <cell r="S3193"/>
          <cell r="T3193"/>
          <cell r="U3193"/>
          <cell r="V3193"/>
          <cell r="W3193"/>
          <cell r="X3193" t="str">
            <v>C6H14O2</v>
          </cell>
        </row>
        <row r="3194">
          <cell r="B3194" t="str">
            <v>69226-44-4</v>
          </cell>
          <cell r="C3194" t="str">
            <v>69226-44-4</v>
          </cell>
          <cell r="D3194"/>
          <cell r="E3194"/>
          <cell r="F3194"/>
          <cell r="G3194"/>
          <cell r="H3194" t="str">
            <v>Di-n-octyltin ethyleneglycol bis(mercaptoacetate)</v>
          </cell>
          <cell r="I3194"/>
          <cell r="J3194"/>
          <cell r="K3194"/>
          <cell r="L3194"/>
          <cell r="M3194"/>
          <cell r="N3194"/>
          <cell r="O3194"/>
          <cell r="P3194"/>
          <cell r="Q3194"/>
          <cell r="R3194"/>
          <cell r="S3194"/>
          <cell r="T3194"/>
          <cell r="U3194"/>
          <cell r="V3194"/>
          <cell r="W3194"/>
          <cell r="X3194" t="str">
            <v>C22H42O4S2Sn</v>
          </cell>
        </row>
        <row r="3195">
          <cell r="B3195" t="str">
            <v>6925-69-5</v>
          </cell>
          <cell r="C3195" t="str">
            <v>6925-69-5</v>
          </cell>
          <cell r="D3195"/>
          <cell r="E3195"/>
          <cell r="F3195"/>
          <cell r="G3195"/>
          <cell r="H3195" t="str">
            <v>Solvent Orange 78
C.I. Solvent Orange 78</v>
          </cell>
          <cell r="I3195"/>
          <cell r="J3195"/>
          <cell r="K3195"/>
          <cell r="L3195"/>
          <cell r="M3195"/>
          <cell r="N3195"/>
          <cell r="O3195"/>
          <cell r="P3195"/>
          <cell r="Q3195"/>
          <cell r="R3195"/>
          <cell r="S3195"/>
          <cell r="T3195"/>
          <cell r="U3195"/>
          <cell r="V3195"/>
          <cell r="W3195"/>
          <cell r="X3195" t="str">
            <v>C18H10N2O</v>
          </cell>
        </row>
        <row r="3196">
          <cell r="B3196" t="str">
            <v>693-23-2</v>
          </cell>
          <cell r="C3196" t="str">
            <v>693-23-2</v>
          </cell>
          <cell r="D3196"/>
          <cell r="E3196"/>
          <cell r="F3196"/>
          <cell r="G3196"/>
          <cell r="H3196" t="str">
            <v>n-Dodecanedioic acid
Dodecanedioic acid</v>
          </cell>
          <cell r="I3196"/>
          <cell r="J3196"/>
          <cell r="K3196"/>
          <cell r="L3196"/>
          <cell r="M3196"/>
          <cell r="N3196"/>
          <cell r="O3196"/>
          <cell r="P3196"/>
          <cell r="Q3196"/>
          <cell r="R3196"/>
          <cell r="S3196"/>
          <cell r="T3196"/>
          <cell r="U3196"/>
          <cell r="V3196"/>
          <cell r="W3196"/>
          <cell r="X3196" t="str">
            <v>C12H22O4</v>
          </cell>
        </row>
        <row r="3197">
          <cell r="B3197" t="str">
            <v>693-36-7</v>
          </cell>
          <cell r="C3197" t="str">
            <v>693-36-7</v>
          </cell>
          <cell r="D3197"/>
          <cell r="E3197"/>
          <cell r="F3197"/>
          <cell r="G3197"/>
          <cell r="H3197" t="str">
            <v>Thiodipropionic acid, dioctadecyl ester</v>
          </cell>
          <cell r="I3197" t="str">
            <v>DISTEARYL THIODIPROPIONATE
Distearyl 3,3'-thiodipropionate
Distearyl 3,3'-thiodipropanoate
Dioctadecyl 3,3'-thiodipropanoate
Irganox PS 802</v>
          </cell>
          <cell r="J3197"/>
          <cell r="K3197"/>
          <cell r="L3197"/>
          <cell r="M3197"/>
          <cell r="N3197"/>
          <cell r="O3197"/>
          <cell r="P3197"/>
          <cell r="Q3197"/>
          <cell r="R3197"/>
          <cell r="S3197"/>
          <cell r="T3197"/>
          <cell r="U3197"/>
          <cell r="V3197"/>
          <cell r="W3197"/>
          <cell r="X3197" t="str">
            <v>C42H82O4S</v>
          </cell>
        </row>
        <row r="3198">
          <cell r="B3198" t="str">
            <v>693-57-2</v>
          </cell>
          <cell r="C3198" t="str">
            <v>693-57-2</v>
          </cell>
          <cell r="D3198"/>
          <cell r="E3198">
            <v>0</v>
          </cell>
          <cell r="F3198"/>
          <cell r="G3198"/>
          <cell r="H3198" t="str">
            <v>12-Amino dodecanoic acid</v>
          </cell>
          <cell r="I3198" t="str">
            <v>12-Aminododecanoic acid</v>
          </cell>
          <cell r="J3198"/>
          <cell r="K3198"/>
          <cell r="L3198"/>
          <cell r="M3198"/>
          <cell r="N3198"/>
          <cell r="O3198"/>
          <cell r="P3198"/>
          <cell r="Q3198"/>
          <cell r="R3198"/>
          <cell r="S3198"/>
          <cell r="T3198"/>
          <cell r="U3198"/>
          <cell r="V3198"/>
          <cell r="W3198"/>
          <cell r="X3198" t="str">
            <v>C12H25NO2</v>
          </cell>
        </row>
        <row r="3199">
          <cell r="B3199" t="str">
            <v>6938-94-9</v>
          </cell>
          <cell r="C3199" t="str">
            <v>6938-94-9</v>
          </cell>
          <cell r="D3199"/>
          <cell r="E3199"/>
          <cell r="F3199"/>
          <cell r="G3199"/>
          <cell r="H3199" t="str">
            <v>Adipic acid, diisopropyl ester</v>
          </cell>
          <cell r="I3199"/>
          <cell r="J3199"/>
          <cell r="K3199" t="str">
            <v>Swiss ordinance</v>
          </cell>
          <cell r="L3199"/>
          <cell r="M3199"/>
          <cell r="N3199"/>
          <cell r="O3199"/>
          <cell r="P3199"/>
          <cell r="Q3199"/>
          <cell r="R3199"/>
          <cell r="S3199"/>
          <cell r="T3199"/>
          <cell r="U3199"/>
          <cell r="V3199"/>
          <cell r="W3199"/>
          <cell r="X3199" t="str">
            <v>C12H22O4</v>
          </cell>
        </row>
        <row r="3200">
          <cell r="B3200" t="str">
            <v>693-98-1</v>
          </cell>
          <cell r="C3200" t="str">
            <v>693-98-1</v>
          </cell>
          <cell r="D3200"/>
          <cell r="E3200"/>
          <cell r="F3200"/>
          <cell r="G3200"/>
          <cell r="H3200" t="str">
            <v>Imidazole, 2-methyl</v>
          </cell>
          <cell r="I3200" t="str">
            <v>2-Methylimidazole</v>
          </cell>
          <cell r="J3200"/>
          <cell r="K3200"/>
          <cell r="L3200"/>
          <cell r="M3200"/>
          <cell r="N3200"/>
          <cell r="O3200"/>
          <cell r="P3200"/>
          <cell r="Q3200"/>
          <cell r="R3200"/>
          <cell r="S3200"/>
          <cell r="T3200"/>
          <cell r="U3200"/>
          <cell r="V3200"/>
          <cell r="W3200"/>
          <cell r="X3200" t="str">
            <v>C4H6N2</v>
          </cell>
        </row>
        <row r="3201">
          <cell r="B3201" t="str">
            <v>694-59-7</v>
          </cell>
          <cell r="C3201" t="str">
            <v>694-59-7</v>
          </cell>
          <cell r="D3201"/>
          <cell r="E3201"/>
          <cell r="F3201"/>
          <cell r="G3201"/>
          <cell r="H3201" t="str">
            <v>Pyridine, 1-oxide</v>
          </cell>
          <cell r="I3201"/>
          <cell r="J3201"/>
          <cell r="K3201"/>
          <cell r="L3201"/>
          <cell r="M3201"/>
          <cell r="N3201"/>
          <cell r="O3201"/>
          <cell r="P3201"/>
          <cell r="Q3201"/>
          <cell r="R3201"/>
          <cell r="S3201"/>
          <cell r="T3201"/>
          <cell r="U3201"/>
          <cell r="V3201"/>
          <cell r="W3201"/>
          <cell r="X3201" t="str">
            <v>C5H5NO</v>
          </cell>
        </row>
        <row r="3202">
          <cell r="B3202" t="str">
            <v>6946-84-5</v>
          </cell>
          <cell r="C3202" t="str">
            <v>6946-84-5</v>
          </cell>
          <cell r="D3202"/>
          <cell r="E3202"/>
          <cell r="F3202"/>
          <cell r="G3202"/>
          <cell r="H3202" t="str">
            <v>Azelaic acid, diisopropyl ester</v>
          </cell>
          <cell r="I3202" t="str">
            <v>Diisopropyl azelate
Nonanedioic acid bis(1-methylethyl) ester</v>
          </cell>
          <cell r="J3202"/>
          <cell r="K3202"/>
          <cell r="L3202"/>
          <cell r="M3202"/>
          <cell r="N3202"/>
          <cell r="O3202"/>
          <cell r="P3202"/>
          <cell r="Q3202"/>
          <cell r="R3202"/>
          <cell r="S3202"/>
          <cell r="T3202"/>
          <cell r="U3202"/>
          <cell r="V3202"/>
          <cell r="W3202"/>
          <cell r="X3202" t="str">
            <v>C15H28O4</v>
          </cell>
        </row>
        <row r="3203">
          <cell r="B3203" t="str">
            <v>694-83-7</v>
          </cell>
          <cell r="C3203" t="str">
            <v>694-83-7</v>
          </cell>
          <cell r="D3203"/>
          <cell r="E3203">
            <v>0</v>
          </cell>
          <cell r="F3203"/>
          <cell r="G3203"/>
          <cell r="H3203" t="str">
            <v>1,2-Diaminocyclohexane
1,2-Cyclohexanediamine</v>
          </cell>
          <cell r="I3203" t="str">
            <v>Cyclohex-1,2-ylenediamine</v>
          </cell>
          <cell r="J3203"/>
          <cell r="K3203"/>
          <cell r="L3203"/>
          <cell r="M3203"/>
          <cell r="N3203"/>
          <cell r="O3203"/>
          <cell r="P3203"/>
          <cell r="Q3203"/>
          <cell r="R3203"/>
          <cell r="S3203"/>
          <cell r="T3203"/>
          <cell r="U3203"/>
          <cell r="V3203"/>
          <cell r="W3203"/>
          <cell r="X3203" t="str">
            <v>C6H14N2</v>
          </cell>
        </row>
        <row r="3204">
          <cell r="B3204" t="str">
            <v>695-06-7</v>
          </cell>
          <cell r="C3204" t="str">
            <v>695-06-7</v>
          </cell>
          <cell r="D3204"/>
          <cell r="E3204">
            <v>0</v>
          </cell>
          <cell r="F3204"/>
          <cell r="G3204"/>
          <cell r="H3204" t="str">
            <v>2(3H)-Furanone, 5-ethyldihydro-</v>
          </cell>
          <cell r="I3204"/>
          <cell r="J3204"/>
          <cell r="K3204" t="str">
            <v>Swiss ordinance</v>
          </cell>
          <cell r="L3204"/>
          <cell r="M3204"/>
          <cell r="N3204"/>
          <cell r="O3204"/>
          <cell r="P3204"/>
          <cell r="Q3204"/>
          <cell r="R3204"/>
          <cell r="S3204"/>
          <cell r="T3204"/>
          <cell r="U3204"/>
          <cell r="V3204"/>
          <cell r="W3204"/>
          <cell r="X3204" t="str">
            <v>C6H10O2</v>
          </cell>
        </row>
        <row r="3205">
          <cell r="B3205" t="str">
            <v>69-65-8</v>
          </cell>
          <cell r="C3205" t="str">
            <v>69-65-8</v>
          </cell>
          <cell r="D3205"/>
          <cell r="E3205"/>
          <cell r="F3205"/>
          <cell r="G3205"/>
          <cell r="H3205" t="str">
            <v>D-Mannitol</v>
          </cell>
          <cell r="I3205" t="str">
            <v>MANNITOL
Cordycepic acid</v>
          </cell>
          <cell r="J3205"/>
          <cell r="K3205"/>
          <cell r="L3205"/>
          <cell r="M3205"/>
          <cell r="N3205"/>
          <cell r="O3205"/>
          <cell r="P3205"/>
          <cell r="Q3205"/>
          <cell r="R3205"/>
          <cell r="S3205"/>
          <cell r="T3205"/>
          <cell r="U3205"/>
          <cell r="V3205"/>
          <cell r="W3205"/>
          <cell r="X3205" t="str">
            <v>C6H14O6</v>
          </cell>
        </row>
        <row r="3206">
          <cell r="B3206" t="str">
            <v>696-59-3</v>
          </cell>
          <cell r="C3206" t="str">
            <v>696-59-3</v>
          </cell>
          <cell r="D3206"/>
          <cell r="E3206"/>
          <cell r="F3206"/>
          <cell r="G3206"/>
          <cell r="H3206" t="str">
            <v>Furan, tetrahydro-2,5-dimethoxy-</v>
          </cell>
          <cell r="I3206"/>
          <cell r="J3206"/>
          <cell r="K3206" t="str">
            <v>Swiss ordinance</v>
          </cell>
          <cell r="L3206"/>
          <cell r="M3206"/>
          <cell r="N3206"/>
          <cell r="O3206"/>
          <cell r="P3206"/>
          <cell r="Q3206"/>
          <cell r="R3206"/>
          <cell r="S3206"/>
          <cell r="T3206"/>
          <cell r="U3206"/>
          <cell r="V3206"/>
          <cell r="W3206"/>
          <cell r="X3206" t="str">
            <v>C6H12O3</v>
          </cell>
        </row>
        <row r="3207">
          <cell r="B3207" t="str">
            <v>69-72-7</v>
          </cell>
          <cell r="C3207" t="str">
            <v>69-72-7</v>
          </cell>
          <cell r="D3207"/>
          <cell r="E3207"/>
          <cell r="F3207"/>
          <cell r="G3207"/>
          <cell r="H3207" t="str">
            <v>Salicylic acid</v>
          </cell>
          <cell r="I3207" t="str">
            <v>SALICYLIC ACID
Salicylic acid
Benzoic acid, 2-hydroxy-</v>
          </cell>
          <cell r="J3207"/>
          <cell r="K3207"/>
          <cell r="L3207"/>
          <cell r="M3207"/>
          <cell r="N3207"/>
          <cell r="O3207"/>
          <cell r="P3207"/>
          <cell r="Q3207"/>
          <cell r="R3207"/>
          <cell r="S3207"/>
          <cell r="T3207"/>
          <cell r="U3207"/>
          <cell r="V3207"/>
          <cell r="W3207"/>
          <cell r="X3207" t="str">
            <v>C7H6O3</v>
          </cell>
        </row>
        <row r="3208">
          <cell r="B3208" t="str">
            <v>69851-61-2</v>
          </cell>
          <cell r="C3208" t="str">
            <v>69851-61-2</v>
          </cell>
          <cell r="D3208"/>
          <cell r="E3208"/>
          <cell r="F3208"/>
          <cell r="G3208"/>
          <cell r="H3208" t="str">
            <v xml:space="preserve">Benzenepropanamide, N,N'-1,3-propanediylbis[3,5-bis(1,1-dimethylethyl)-4-hydroxy-
N,N'-1,3-trimethylenebis(3,5-di-tert-butyl-4-hydroxyhydrocinnan amide) </v>
          </cell>
          <cell r="I3208" t="str">
            <v>N,N'-1,3-PROPANEDIYLBIS(3,5-DI-TERT-BUTYL-4-HYDROXYHYDROCINNAMAMIDE)</v>
          </cell>
          <cell r="J3208"/>
          <cell r="K3208"/>
          <cell r="L3208"/>
          <cell r="M3208"/>
          <cell r="N3208"/>
          <cell r="O3208"/>
          <cell r="P3208"/>
          <cell r="Q3208"/>
          <cell r="R3208"/>
          <cell r="S3208"/>
          <cell r="T3208"/>
          <cell r="U3208"/>
          <cell r="V3208"/>
          <cell r="W3208"/>
          <cell r="X3208" t="str">
            <v>C37H58N2O4</v>
          </cell>
        </row>
        <row r="3209">
          <cell r="B3209" t="str">
            <v>6985-92-8</v>
          </cell>
          <cell r="C3209" t="str">
            <v>6985-92-8</v>
          </cell>
          <cell r="D3209"/>
          <cell r="E3209"/>
          <cell r="F3209"/>
          <cell r="G3209"/>
          <cell r="H3209" t="str">
            <v>Pigment Red 175</v>
          </cell>
          <cell r="I3209"/>
          <cell r="J3209"/>
          <cell r="K3209"/>
          <cell r="L3209"/>
          <cell r="M3209"/>
          <cell r="N3209"/>
          <cell r="O3209"/>
          <cell r="P3209"/>
          <cell r="Q3209"/>
          <cell r="R3209"/>
          <cell r="S3209"/>
          <cell r="T3209"/>
          <cell r="U3209"/>
          <cell r="V3209"/>
          <cell r="W3209"/>
          <cell r="X3209" t="str">
            <v>C26H19N5O5</v>
          </cell>
        </row>
        <row r="3210">
          <cell r="B3210" t="str">
            <v>69898-40-4</v>
          </cell>
          <cell r="C3210" t="str">
            <v>69898-40-4</v>
          </cell>
          <cell r="D3210"/>
          <cell r="E3210"/>
          <cell r="F3210"/>
          <cell r="G3210"/>
          <cell r="H3210" t="str">
            <v>Blue 63</v>
          </cell>
          <cell r="I3210"/>
          <cell r="J3210"/>
          <cell r="K3210"/>
          <cell r="L3210"/>
          <cell r="M3210"/>
          <cell r="N3210"/>
          <cell r="O3210"/>
          <cell r="P3210"/>
          <cell r="Q3210"/>
          <cell r="R3210"/>
          <cell r="S3210"/>
          <cell r="T3210"/>
          <cell r="U3210"/>
          <cell r="V3210"/>
          <cell r="W3210"/>
          <cell r="X3210" t="str">
            <v>C30H33N3O3</v>
          </cell>
        </row>
        <row r="3211">
          <cell r="B3211" t="str">
            <v>6994-59-8</v>
          </cell>
          <cell r="C3211" t="str">
            <v>6994-59-8</v>
          </cell>
          <cell r="D3211"/>
          <cell r="E3211"/>
          <cell r="F3211"/>
          <cell r="G3211"/>
          <cell r="H3211" t="str">
            <v>STANNOUS STEARATE</v>
          </cell>
          <cell r="I3211"/>
          <cell r="J3211"/>
          <cell r="K3211"/>
          <cell r="L3211"/>
          <cell r="M3211"/>
          <cell r="N3211"/>
          <cell r="O3211"/>
          <cell r="P3211"/>
          <cell r="Q3211"/>
          <cell r="R3211"/>
          <cell r="S3211"/>
          <cell r="T3211"/>
          <cell r="U3211"/>
          <cell r="V3211"/>
          <cell r="W3211"/>
          <cell r="X3211" t="str">
            <v>C36H70O4Sn</v>
          </cell>
        </row>
        <row r="3212">
          <cell r="B3212" t="str">
            <v>7005-47-2</v>
          </cell>
          <cell r="C3212" t="str">
            <v>7005-47-2</v>
          </cell>
          <cell r="D3212"/>
          <cell r="E3212">
            <v>0</v>
          </cell>
          <cell r="F3212"/>
          <cell r="G3212"/>
          <cell r="H3212" t="str">
            <v>1-Propanol, 2-(dimethylamino)-2-methyl-
2-Dimethylamino-2-methyl-1-propanol</v>
          </cell>
          <cell r="I3212" t="str">
            <v>2-DIMETHYLAMINO-2-METHYL-1-PROPANOL</v>
          </cell>
          <cell r="J3212"/>
          <cell r="K3212"/>
          <cell r="L3212"/>
          <cell r="M3212"/>
          <cell r="N3212"/>
          <cell r="O3212"/>
          <cell r="P3212"/>
          <cell r="Q3212"/>
          <cell r="R3212"/>
          <cell r="S3212"/>
          <cell r="T3212"/>
          <cell r="U3212"/>
          <cell r="V3212"/>
          <cell r="W3212"/>
          <cell r="X3212" t="str">
            <v>C6H15NO</v>
          </cell>
        </row>
        <row r="3213">
          <cell r="B3213" t="str">
            <v>70103-32-1</v>
          </cell>
          <cell r="C3213" t="str">
            <v>70103-32-1</v>
          </cell>
          <cell r="D3213"/>
          <cell r="E3213"/>
          <cell r="F3213"/>
          <cell r="G3213"/>
          <cell r="H3213" t="str">
            <v>Methacrylic acid-, 3-hydroxybutyl ester</v>
          </cell>
          <cell r="I3213"/>
          <cell r="J3213"/>
          <cell r="K3213" t="str">
            <v>Swiss ordinance</v>
          </cell>
          <cell r="L3213"/>
          <cell r="M3213"/>
          <cell r="N3213"/>
          <cell r="O3213"/>
          <cell r="P3213"/>
          <cell r="Q3213"/>
          <cell r="R3213"/>
          <cell r="S3213"/>
          <cell r="T3213"/>
          <cell r="U3213"/>
          <cell r="V3213"/>
          <cell r="W3213"/>
          <cell r="X3213" t="str">
            <v>C8H14O3</v>
          </cell>
        </row>
        <row r="3214">
          <cell r="B3214" t="str">
            <v>70146-13-3</v>
          </cell>
          <cell r="C3214" t="str">
            <v>70146-13-3</v>
          </cell>
          <cell r="D3214"/>
          <cell r="E3214"/>
          <cell r="F3214"/>
          <cell r="G3214"/>
          <cell r="H3214" t="str">
            <v>Benzenesulfonic acid, oxybis[decyl-, disodium salt</v>
          </cell>
          <cell r="I3214"/>
          <cell r="J3214"/>
          <cell r="K3214"/>
          <cell r="L3214"/>
          <cell r="M3214"/>
          <cell r="N3214"/>
          <cell r="O3214"/>
          <cell r="P3214"/>
          <cell r="Q3214"/>
          <cell r="R3214"/>
          <cell r="S3214"/>
          <cell r="T3214"/>
          <cell r="U3214"/>
          <cell r="V3214"/>
          <cell r="W3214"/>
          <cell r="X3214" t="str">
            <v>C32H48Na2O7S2</v>
          </cell>
        </row>
        <row r="3215">
          <cell r="B3215" t="str">
            <v>70240-34-5</v>
          </cell>
          <cell r="C3215" t="str">
            <v>70240-34-5</v>
          </cell>
          <cell r="D3215"/>
          <cell r="E3215">
            <v>0</v>
          </cell>
          <cell r="F3215"/>
          <cell r="G3215"/>
          <cell r="H3215" t="str">
            <v>1,2-Ethanediamine, N-[3-(diethoxymethylsilyl)propyl]-</v>
          </cell>
          <cell r="I3215"/>
          <cell r="J3215"/>
          <cell r="K3215" t="str">
            <v>Swiss ordinance</v>
          </cell>
          <cell r="L3215"/>
          <cell r="M3215"/>
          <cell r="N3215"/>
          <cell r="O3215"/>
          <cell r="P3215"/>
          <cell r="Q3215"/>
          <cell r="R3215"/>
          <cell r="S3215"/>
          <cell r="T3215"/>
          <cell r="U3215"/>
          <cell r="V3215"/>
          <cell r="W3215"/>
          <cell r="X3215" t="str">
            <v>C10H26N2O2Si</v>
          </cell>
        </row>
        <row r="3216">
          <cell r="B3216" t="str">
            <v>7024-08-0</v>
          </cell>
          <cell r="C3216" t="str">
            <v>7024-08-0</v>
          </cell>
          <cell r="D3216"/>
          <cell r="E3216">
            <v>0</v>
          </cell>
          <cell r="F3216"/>
          <cell r="G3216"/>
          <cell r="H3216" t="str">
            <v>1,1,1-Trimethylolpropane monoacrylate</v>
          </cell>
          <cell r="I3216"/>
          <cell r="J3216"/>
          <cell r="K3216"/>
          <cell r="L3216"/>
          <cell r="M3216"/>
          <cell r="N3216"/>
          <cell r="O3216"/>
          <cell r="P3216"/>
          <cell r="Q3216"/>
          <cell r="R3216"/>
          <cell r="S3216"/>
          <cell r="T3216"/>
          <cell r="U3216"/>
          <cell r="V3216"/>
          <cell r="W3216"/>
          <cell r="X3216" t="str">
            <v>C9H16O4</v>
          </cell>
        </row>
        <row r="3217">
          <cell r="B3217" t="str">
            <v>7024-09-1</v>
          </cell>
          <cell r="C3217" t="str">
            <v>7024-09-1</v>
          </cell>
          <cell r="D3217"/>
          <cell r="E3217">
            <v>0</v>
          </cell>
          <cell r="F3217"/>
          <cell r="G3217"/>
          <cell r="H3217" t="str">
            <v>1,1,1-Trimethylolpropane monomethacrylate</v>
          </cell>
          <cell r="I3217" t="str">
            <v>2-Propenoic acid, 2-methyl-, 2,2-bis(hydroxymethyl)butyl ester</v>
          </cell>
          <cell r="J3217"/>
          <cell r="K3217"/>
          <cell r="L3217"/>
          <cell r="M3217"/>
          <cell r="N3217"/>
          <cell r="O3217"/>
          <cell r="P3217"/>
          <cell r="Q3217"/>
          <cell r="R3217"/>
          <cell r="S3217"/>
          <cell r="T3217"/>
          <cell r="U3217"/>
          <cell r="V3217"/>
          <cell r="W3217"/>
          <cell r="X3217" t="str">
            <v>C10H18O4</v>
          </cell>
        </row>
        <row r="3218">
          <cell r="B3218" t="str">
            <v>70321-86-7</v>
          </cell>
          <cell r="C3218" t="str">
            <v>70321-86-7</v>
          </cell>
          <cell r="D3218"/>
          <cell r="E3218">
            <v>0</v>
          </cell>
          <cell r="F3218"/>
          <cell r="G3218"/>
          <cell r="H3218" t="str">
            <v>2-[2-Hydroxy-3,5-bis(1,1-dimethylbenzyl)phenyl]benzotriazole</v>
          </cell>
          <cell r="I3218" t="str">
            <v>2-(2H-BENZOTRIAZOL-2-YL)-4,6-BIS(1-METHYL-1-PHENYLETHYL)PHENOL
Tinuvin 234</v>
          </cell>
          <cell r="J3218"/>
          <cell r="K3218"/>
          <cell r="L3218"/>
          <cell r="M3218"/>
          <cell r="N3218"/>
          <cell r="O3218"/>
          <cell r="P3218"/>
          <cell r="Q3218"/>
          <cell r="R3218"/>
          <cell r="S3218"/>
          <cell r="T3218"/>
          <cell r="U3218"/>
          <cell r="V3218"/>
          <cell r="W3218"/>
          <cell r="X3218" t="str">
            <v>C30H29N3O</v>
          </cell>
        </row>
        <row r="3219">
          <cell r="B3219" t="str">
            <v>7047-84-9</v>
          </cell>
          <cell r="C3219" t="str">
            <v>7047-84-9</v>
          </cell>
          <cell r="D3219"/>
          <cell r="E3219"/>
          <cell r="F3219"/>
          <cell r="G3219"/>
          <cell r="H3219" t="str">
            <v>ALUMINIUM MONOSTEARATE</v>
          </cell>
          <cell r="I3219" t="str">
            <v>ALUMINUM MONOSTEARATE</v>
          </cell>
          <cell r="J3219"/>
          <cell r="K3219"/>
          <cell r="L3219"/>
          <cell r="M3219"/>
          <cell r="N3219"/>
          <cell r="O3219"/>
          <cell r="P3219"/>
          <cell r="Q3219"/>
          <cell r="R3219"/>
          <cell r="S3219"/>
          <cell r="T3219"/>
          <cell r="U3219"/>
          <cell r="V3219"/>
          <cell r="W3219"/>
          <cell r="X3219" t="str">
            <v>C18H37AlO4</v>
          </cell>
        </row>
        <row r="3220">
          <cell r="B3220" t="str">
            <v>7048-72-8</v>
          </cell>
          <cell r="C3220" t="str">
            <v>7048-72-8</v>
          </cell>
          <cell r="D3220"/>
          <cell r="E3220">
            <v>0</v>
          </cell>
          <cell r="F3220"/>
          <cell r="G3220"/>
          <cell r="H3220" t="str">
            <v>2H-Azepin-7-amine, 3,4,5,6-tetrahydro-N-(phenylmethyl)-</v>
          </cell>
          <cell r="I3220"/>
          <cell r="J3220"/>
          <cell r="K3220" t="str">
            <v>Swiss ordinance</v>
          </cell>
          <cell r="L3220"/>
          <cell r="M3220"/>
          <cell r="N3220"/>
          <cell r="O3220"/>
          <cell r="P3220"/>
          <cell r="Q3220"/>
          <cell r="R3220"/>
          <cell r="S3220"/>
          <cell r="T3220"/>
          <cell r="U3220"/>
          <cell r="V3220"/>
          <cell r="W3220"/>
          <cell r="X3220" t="str">
            <v>C13H18N2</v>
          </cell>
        </row>
        <row r="3221">
          <cell r="B3221" t="str">
            <v>70546-25-7</v>
          </cell>
          <cell r="C3221" t="str">
            <v>70546-25-7</v>
          </cell>
          <cell r="D3221"/>
          <cell r="E3221">
            <v>0</v>
          </cell>
          <cell r="F3221"/>
          <cell r="G3221"/>
          <cell r="H3221" t="str">
            <v>2-H-1-Benzopyran-4-carbonitrile, 3-(2-benzothiazolyl)-7-(diethylamino)-2-oxo-</v>
          </cell>
          <cell r="I3221"/>
          <cell r="J3221"/>
          <cell r="K3221"/>
          <cell r="L3221"/>
          <cell r="M3221"/>
          <cell r="N3221"/>
          <cell r="O3221"/>
          <cell r="P3221"/>
          <cell r="Q3221"/>
          <cell r="R3221"/>
          <cell r="S3221"/>
          <cell r="T3221"/>
          <cell r="U3221"/>
          <cell r="V3221"/>
          <cell r="W3221"/>
          <cell r="X3221" t="str">
            <v>C21H17N3O2S</v>
          </cell>
        </row>
        <row r="3222">
          <cell r="B3222" t="str">
            <v>70-55-3</v>
          </cell>
          <cell r="C3222" t="str">
            <v>70-55-3</v>
          </cell>
          <cell r="D3222"/>
          <cell r="E3222"/>
          <cell r="F3222"/>
          <cell r="G3222"/>
          <cell r="H3222" t="str">
            <v>p-Toluenesulfonamide
p-Toluenesulphonamide</v>
          </cell>
          <cell r="I3222" t="str">
            <v>TOLUENESULFONAMIDE, P-
Benzenesulfonamide, 4-methyl-</v>
          </cell>
          <cell r="J3222"/>
          <cell r="K3222"/>
          <cell r="L3222"/>
          <cell r="M3222"/>
          <cell r="N3222"/>
          <cell r="O3222"/>
          <cell r="P3222"/>
          <cell r="Q3222"/>
          <cell r="R3222"/>
          <cell r="S3222"/>
          <cell r="T3222"/>
          <cell r="U3222"/>
          <cell r="V3222"/>
          <cell r="W3222"/>
          <cell r="X3222" t="str">
            <v>C7H9NO2S</v>
          </cell>
        </row>
        <row r="3223">
          <cell r="B3223" t="str">
            <v>70657-70-4</v>
          </cell>
          <cell r="C3223" t="str">
            <v>70657-70-4</v>
          </cell>
          <cell r="D3223"/>
          <cell r="E3223">
            <v>0</v>
          </cell>
          <cell r="F3223"/>
          <cell r="G3223"/>
          <cell r="H3223" t="str">
            <v>1-Propanol, 2-methoxy-, acetate</v>
          </cell>
          <cell r="I3223"/>
          <cell r="J3223"/>
          <cell r="K3223" t="str">
            <v>Swiss ordinance</v>
          </cell>
          <cell r="L3223"/>
          <cell r="M3223"/>
          <cell r="N3223"/>
          <cell r="O3223"/>
          <cell r="P3223"/>
          <cell r="Q3223"/>
          <cell r="R3223"/>
          <cell r="S3223"/>
          <cell r="T3223"/>
          <cell r="U3223"/>
          <cell r="V3223"/>
          <cell r="W3223"/>
          <cell r="X3223" t="str">
            <v>C6H12O3</v>
          </cell>
        </row>
        <row r="3224">
          <cell r="B3224" t="str">
            <v>70729-68-9</v>
          </cell>
          <cell r="C3224" t="str">
            <v>70729-68-9</v>
          </cell>
          <cell r="D3224"/>
          <cell r="E3224"/>
          <cell r="F3224"/>
          <cell r="G3224"/>
          <cell r="H3224" t="str">
            <v>Tetraethyleneglycol diheptanoate</v>
          </cell>
          <cell r="I3224"/>
          <cell r="J3224"/>
          <cell r="K3224"/>
          <cell r="L3224"/>
          <cell r="M3224"/>
          <cell r="N3224"/>
          <cell r="O3224"/>
          <cell r="P3224"/>
          <cell r="Q3224"/>
          <cell r="R3224"/>
          <cell r="S3224"/>
          <cell r="T3224"/>
          <cell r="U3224"/>
          <cell r="V3224"/>
          <cell r="W3224"/>
          <cell r="X3224" t="str">
            <v>C22H42O7</v>
          </cell>
        </row>
        <row r="3225">
          <cell r="B3225" t="str">
            <v>70788-37-3</v>
          </cell>
          <cell r="C3225" t="str">
            <v>70788-37-3</v>
          </cell>
          <cell r="D3225"/>
          <cell r="E3225"/>
          <cell r="F3225"/>
          <cell r="G3225"/>
          <cell r="H3225" t="str">
            <v>Benzenesulfonic acid, 2(or 4)-methyl-</v>
          </cell>
          <cell r="I3225"/>
          <cell r="J3225"/>
          <cell r="K3225" t="str">
            <v>Swiss ordinance</v>
          </cell>
          <cell r="L3225"/>
          <cell r="M3225"/>
          <cell r="N3225"/>
          <cell r="O3225"/>
          <cell r="P3225"/>
          <cell r="Q3225"/>
          <cell r="R3225"/>
          <cell r="S3225"/>
          <cell r="T3225"/>
          <cell r="U3225"/>
          <cell r="V3225"/>
          <cell r="W3225"/>
          <cell r="X3225" t="str">
            <v>C7H8O3S</v>
          </cell>
        </row>
        <row r="3226">
          <cell r="B3226" t="str">
            <v>7078-98-0</v>
          </cell>
          <cell r="C3226" t="str">
            <v>7078-98-0</v>
          </cell>
          <cell r="D3226"/>
          <cell r="E3226">
            <v>0</v>
          </cell>
          <cell r="F3226"/>
          <cell r="G3226"/>
          <cell r="H3226" t="str">
            <v>2,5-Cyclohexadien-1-one, 2,6-di-tert-butyl 4-(phenylmethylene)</v>
          </cell>
          <cell r="I3226" t="str">
            <v>2,5-Cyclohexadien-1-one, 2,6-bis(1,1-dimethylethyl)-4-(phenylmethylene)
4-Benzylidene-2,6-ditert-butyl-2,5-cyclohexadien-1-one</v>
          </cell>
          <cell r="J3226"/>
          <cell r="K3226"/>
          <cell r="L3226"/>
          <cell r="M3226"/>
          <cell r="N3226"/>
          <cell r="O3226"/>
          <cell r="P3226"/>
          <cell r="Q3226"/>
          <cell r="R3226"/>
          <cell r="S3226"/>
          <cell r="T3226"/>
          <cell r="U3226"/>
          <cell r="V3226"/>
          <cell r="W3226"/>
          <cell r="X3226" t="str">
            <v>C21H26O</v>
          </cell>
        </row>
        <row r="3227">
          <cell r="B3227" t="str">
            <v>7087-68-5</v>
          </cell>
          <cell r="C3227" t="str">
            <v>7087-68-5</v>
          </cell>
          <cell r="D3227"/>
          <cell r="E3227"/>
          <cell r="F3227"/>
          <cell r="G3227"/>
          <cell r="H3227" t="str">
            <v>Triethylamine, 1,1'-dimethyl-</v>
          </cell>
          <cell r="I3227"/>
          <cell r="J3227"/>
          <cell r="K3227" t="str">
            <v>Swiss ordinance</v>
          </cell>
          <cell r="L3227"/>
          <cell r="M3227"/>
          <cell r="N3227"/>
          <cell r="O3227"/>
          <cell r="P3227"/>
          <cell r="Q3227"/>
          <cell r="R3227"/>
          <cell r="S3227"/>
          <cell r="T3227"/>
          <cell r="U3227"/>
          <cell r="V3227"/>
          <cell r="W3227"/>
          <cell r="X3227" t="str">
            <v>C8H19N</v>
          </cell>
        </row>
        <row r="3228">
          <cell r="B3228" t="str">
            <v>70942-01-7</v>
          </cell>
          <cell r="C3228" t="str">
            <v>70942-01-7</v>
          </cell>
          <cell r="D3228"/>
          <cell r="E3228"/>
          <cell r="F3228"/>
          <cell r="G3228"/>
          <cell r="H3228" t="str">
            <v>Benzenesulfonic acid, 2,2'-(1,2-ethenediyl)bis[5-[[4[bis(2-hydroxyethyl)amino]-6(phenylamino)-1,3,5-triazin-2-yl]amino]-, potassium sodium salt</v>
          </cell>
          <cell r="I3228"/>
          <cell r="J3228"/>
          <cell r="K3228"/>
          <cell r="L3228"/>
          <cell r="M3228"/>
          <cell r="N3228"/>
          <cell r="O3228"/>
          <cell r="P3228"/>
          <cell r="Q3228"/>
          <cell r="R3228"/>
          <cell r="S3228"/>
          <cell r="T3228"/>
          <cell r="U3228"/>
          <cell r="V3228"/>
          <cell r="W3228"/>
          <cell r="X3228" t="str">
            <v>C40H44KN12NaO10S2</v>
          </cell>
        </row>
        <row r="3229">
          <cell r="B3229" t="str">
            <v>70969-70-9</v>
          </cell>
          <cell r="C3229" t="str">
            <v>70969-70-9</v>
          </cell>
          <cell r="D3229"/>
          <cell r="E3229"/>
          <cell r="F3229"/>
          <cell r="G3229"/>
          <cell r="H3229" t="str">
            <v>Hexanoic acid, 3,5,5-trimethyl-, 2-ethylhexyl ester</v>
          </cell>
          <cell r="I3229"/>
          <cell r="J3229"/>
          <cell r="K3229" t="str">
            <v>Swiss ordinance</v>
          </cell>
          <cell r="L3229"/>
          <cell r="M3229"/>
          <cell r="N3229"/>
          <cell r="O3229"/>
          <cell r="P3229"/>
          <cell r="Q3229"/>
          <cell r="R3229"/>
          <cell r="S3229"/>
          <cell r="T3229"/>
          <cell r="U3229"/>
          <cell r="V3229"/>
          <cell r="W3229"/>
          <cell r="X3229" t="str">
            <v>C17H34O2</v>
          </cell>
        </row>
        <row r="3230">
          <cell r="B3230" t="str">
            <v>7098-07-9</v>
          </cell>
          <cell r="C3230" t="str">
            <v>7098-07-9</v>
          </cell>
          <cell r="D3230"/>
          <cell r="E3230"/>
          <cell r="F3230"/>
          <cell r="G3230"/>
          <cell r="H3230" t="str">
            <v>Imidazole, 1-ethyl</v>
          </cell>
          <cell r="I3230"/>
          <cell r="J3230"/>
          <cell r="K3230"/>
          <cell r="L3230"/>
          <cell r="M3230"/>
          <cell r="N3230"/>
          <cell r="O3230"/>
          <cell r="P3230"/>
          <cell r="Q3230"/>
          <cell r="R3230"/>
          <cell r="S3230"/>
          <cell r="T3230"/>
          <cell r="U3230"/>
          <cell r="V3230"/>
          <cell r="W3230"/>
          <cell r="X3230" t="str">
            <v>C5H8N2</v>
          </cell>
        </row>
        <row r="3231">
          <cell r="B3231" t="str">
            <v>71033-08-4</v>
          </cell>
          <cell r="C3231" t="str">
            <v>71033-08-4</v>
          </cell>
          <cell r="D3231"/>
          <cell r="E3231">
            <v>0</v>
          </cell>
          <cell r="F3231"/>
          <cell r="G3231"/>
          <cell r="H3231" t="str">
            <v>2,2'-[(1-METHYLETHYLIDENE)BIS(4,1-PHENYLENEOXY[1-(BUTOXYMETHYL)-2,1-ETHANEDIYL]OXYMETHYLENE)]BISOXIRANE</v>
          </cell>
          <cell r="I3231" t="str">
            <v>2,2'-[(1-METHYLETHYLIDENE)BIS(4,1-PHENYLENEOXY[1-(BUTOXYMETHYL)-2,1-ETHANEDIYL]OXYMETHYLENE)]BISOXIRANE</v>
          </cell>
          <cell r="J3231"/>
          <cell r="K3231"/>
          <cell r="L3231"/>
          <cell r="M3231"/>
          <cell r="N3231"/>
          <cell r="O3231"/>
          <cell r="P3231"/>
          <cell r="Q3231"/>
          <cell r="R3231"/>
          <cell r="S3231"/>
          <cell r="T3231"/>
          <cell r="U3231"/>
          <cell r="V3231"/>
          <cell r="W3231"/>
          <cell r="X3231" t="str">
            <v>C35H52O8</v>
          </cell>
        </row>
        <row r="3232">
          <cell r="B3232" t="str">
            <v>71033-16-4</v>
          </cell>
          <cell r="C3232" t="str">
            <v>71033-16-4</v>
          </cell>
          <cell r="D3232"/>
          <cell r="E3232">
            <v>0</v>
          </cell>
          <cell r="F3232"/>
          <cell r="G3232"/>
          <cell r="H3232" t="str">
            <v>2H-Naphtho[1,2-d]triazole-6,8-disulfonic acid, 2,2'-[1,4-phenylenebis[2,1-ethenediyl(3-sulfo-4,1-phenylene)]]bis-, hexasodium salt</v>
          </cell>
          <cell r="I3232"/>
          <cell r="J3232"/>
          <cell r="K3232"/>
          <cell r="L3232"/>
          <cell r="M3232"/>
          <cell r="N3232"/>
          <cell r="O3232"/>
          <cell r="P3232"/>
          <cell r="Q3232"/>
          <cell r="R3232"/>
          <cell r="S3232"/>
          <cell r="T3232"/>
          <cell r="U3232"/>
          <cell r="V3232"/>
          <cell r="W3232"/>
          <cell r="X3232" t="str">
            <v>C42H22N6Na6O18S6</v>
          </cell>
        </row>
        <row r="3233">
          <cell r="B3233" t="str">
            <v>71195-64-7</v>
          </cell>
          <cell r="C3233" t="str">
            <v>71195-64-7</v>
          </cell>
          <cell r="D3233"/>
          <cell r="E3233"/>
          <cell r="F3233"/>
          <cell r="G3233"/>
          <cell r="H3233" t="str">
            <v>Pentanedioic acid, bis(2-methylpropyl) ester</v>
          </cell>
          <cell r="I3233"/>
          <cell r="J3233"/>
          <cell r="K3233"/>
          <cell r="L3233"/>
          <cell r="M3233"/>
          <cell r="N3233"/>
          <cell r="O3233"/>
          <cell r="P3233"/>
          <cell r="Q3233"/>
          <cell r="R3233"/>
          <cell r="S3233"/>
          <cell r="T3233"/>
          <cell r="U3233"/>
          <cell r="V3233"/>
          <cell r="W3233"/>
          <cell r="X3233" t="str">
            <v>C13H24O4</v>
          </cell>
        </row>
        <row r="3234">
          <cell r="B3234" t="str">
            <v>71-23-8</v>
          </cell>
          <cell r="C3234" t="str">
            <v>71-23-8</v>
          </cell>
          <cell r="D3234"/>
          <cell r="E3234">
            <v>0</v>
          </cell>
          <cell r="F3234"/>
          <cell r="G3234"/>
          <cell r="H3234" t="str">
            <v>1-Propanol</v>
          </cell>
          <cell r="I3234" t="str">
            <v>Propyl alcohol
n-propanol</v>
          </cell>
          <cell r="J3234"/>
          <cell r="K3234"/>
          <cell r="L3234"/>
          <cell r="M3234"/>
          <cell r="N3234"/>
          <cell r="O3234"/>
          <cell r="P3234"/>
          <cell r="Q3234"/>
          <cell r="R3234"/>
          <cell r="S3234"/>
          <cell r="T3234"/>
          <cell r="U3234"/>
          <cell r="V3234"/>
          <cell r="W3234"/>
          <cell r="X3234" t="str">
            <v>C3H8O</v>
          </cell>
        </row>
        <row r="3235">
          <cell r="B3235" t="str">
            <v>712-50-5</v>
          </cell>
          <cell r="C3235" t="str">
            <v>712-50-5</v>
          </cell>
          <cell r="D3235"/>
          <cell r="E3235"/>
          <cell r="F3235"/>
          <cell r="G3235"/>
          <cell r="H3235" t="str">
            <v>Ketone, cyclohexyl phenyl</v>
          </cell>
          <cell r="I3235"/>
          <cell r="J3235"/>
          <cell r="K3235" t="str">
            <v>Swiss ordinance</v>
          </cell>
          <cell r="L3235"/>
          <cell r="M3235"/>
          <cell r="N3235"/>
          <cell r="O3235"/>
          <cell r="P3235"/>
          <cell r="Q3235"/>
          <cell r="R3235"/>
          <cell r="S3235"/>
          <cell r="T3235"/>
          <cell r="U3235"/>
          <cell r="V3235"/>
          <cell r="W3235"/>
          <cell r="X3235" t="str">
            <v>C13H16O</v>
          </cell>
        </row>
        <row r="3236">
          <cell r="B3236" t="str">
            <v>71-36-3</v>
          </cell>
          <cell r="C3236" t="str">
            <v>71-36-3</v>
          </cell>
          <cell r="D3236"/>
          <cell r="E3236">
            <v>0</v>
          </cell>
          <cell r="F3236"/>
          <cell r="G3236"/>
          <cell r="H3236" t="str">
            <v>1-Butanol</v>
          </cell>
          <cell r="I3236" t="str">
            <v>N-Butanol
Butyl alcohol</v>
          </cell>
          <cell r="J3236"/>
          <cell r="K3236"/>
          <cell r="L3236"/>
          <cell r="M3236"/>
          <cell r="N3236"/>
          <cell r="O3236"/>
          <cell r="P3236"/>
          <cell r="Q3236"/>
          <cell r="R3236"/>
          <cell r="S3236"/>
          <cell r="T3236"/>
          <cell r="U3236"/>
          <cell r="V3236"/>
          <cell r="W3236"/>
          <cell r="X3236" t="str">
            <v>C4H10O</v>
          </cell>
        </row>
        <row r="3237">
          <cell r="B3237" t="str">
            <v>71-41-0</v>
          </cell>
          <cell r="C3237" t="str">
            <v>71-41-0</v>
          </cell>
          <cell r="D3237"/>
          <cell r="E3237">
            <v>0</v>
          </cell>
          <cell r="F3237"/>
          <cell r="G3237"/>
          <cell r="H3237" t="str">
            <v>1-Pentanol</v>
          </cell>
          <cell r="I3237" t="str">
            <v>Pentyl alcohol</v>
          </cell>
          <cell r="J3237"/>
          <cell r="K3237"/>
          <cell r="L3237"/>
          <cell r="M3237"/>
          <cell r="N3237"/>
          <cell r="O3237"/>
          <cell r="P3237"/>
          <cell r="Q3237"/>
          <cell r="R3237"/>
          <cell r="S3237"/>
          <cell r="T3237"/>
          <cell r="U3237"/>
          <cell r="V3237"/>
          <cell r="W3237"/>
          <cell r="X3237" t="str">
            <v>C5H12O</v>
          </cell>
        </row>
        <row r="3238">
          <cell r="B3238" t="str">
            <v>71-43-2</v>
          </cell>
          <cell r="C3238" t="str">
            <v>71-43-2</v>
          </cell>
          <cell r="D3238"/>
          <cell r="E3238"/>
          <cell r="F3238"/>
          <cell r="G3238"/>
          <cell r="H3238" t="str">
            <v>Benzene</v>
          </cell>
          <cell r="I3238"/>
          <cell r="J3238"/>
          <cell r="K3238"/>
          <cell r="L3238"/>
          <cell r="M3238"/>
          <cell r="N3238"/>
          <cell r="O3238"/>
          <cell r="P3238"/>
          <cell r="Q3238"/>
          <cell r="R3238"/>
          <cell r="S3238"/>
          <cell r="T3238"/>
          <cell r="U3238"/>
          <cell r="V3238"/>
          <cell r="W3238"/>
          <cell r="X3238" t="str">
            <v>C6H6</v>
          </cell>
        </row>
        <row r="3239">
          <cell r="B3239" t="str">
            <v>7144-65-2</v>
          </cell>
          <cell r="C3239" t="str">
            <v>7144-65-2</v>
          </cell>
          <cell r="D3239"/>
          <cell r="E3239"/>
          <cell r="F3239"/>
          <cell r="G3239"/>
          <cell r="H3239" t="str">
            <v>o-Diphenyl glycidyl ether</v>
          </cell>
          <cell r="I3239" t="str">
            <v>3-(2-XENOLYL)-1,2-EPOXYPROPANE
3-(2-Phenyl)phenoxy-1,2-epoxypropane</v>
          </cell>
          <cell r="J3239"/>
          <cell r="K3239"/>
          <cell r="L3239"/>
          <cell r="M3239"/>
          <cell r="N3239"/>
          <cell r="O3239"/>
          <cell r="P3239"/>
          <cell r="Q3239"/>
          <cell r="R3239"/>
          <cell r="S3239"/>
          <cell r="T3239"/>
          <cell r="U3239"/>
          <cell r="V3239"/>
          <cell r="W3239"/>
          <cell r="X3239" t="str">
            <v>C15H14O2</v>
          </cell>
        </row>
        <row r="3240">
          <cell r="B3240" t="str">
            <v>7147-34-4</v>
          </cell>
          <cell r="C3240" t="str">
            <v>7147-34-4</v>
          </cell>
          <cell r="D3240"/>
          <cell r="E3240"/>
          <cell r="F3240"/>
          <cell r="G3240"/>
          <cell r="H3240" t="str">
            <v>Citric acid, tris(2-ethylhexyl) ester</v>
          </cell>
          <cell r="I3240"/>
          <cell r="J3240"/>
          <cell r="K3240"/>
          <cell r="L3240"/>
          <cell r="M3240"/>
          <cell r="N3240"/>
          <cell r="O3240"/>
          <cell r="P3240"/>
          <cell r="Q3240"/>
          <cell r="R3240"/>
          <cell r="S3240"/>
          <cell r="T3240"/>
          <cell r="U3240"/>
          <cell r="V3240"/>
          <cell r="W3240"/>
          <cell r="X3240" t="str">
            <v>C30H56O7</v>
          </cell>
        </row>
        <row r="3241">
          <cell r="B3241" t="str">
            <v>71550-61-3</v>
          </cell>
          <cell r="C3241" t="str">
            <v>71550-61-3</v>
          </cell>
          <cell r="D3241"/>
          <cell r="E3241"/>
          <cell r="F3241"/>
          <cell r="G3241"/>
          <cell r="H3241" t="str">
            <v>Maleic acid, diester with 1,2-propanediol</v>
          </cell>
          <cell r="I3241"/>
          <cell r="J3241"/>
          <cell r="K3241"/>
          <cell r="L3241"/>
          <cell r="M3241"/>
          <cell r="N3241"/>
          <cell r="O3241"/>
          <cell r="P3241"/>
          <cell r="Q3241"/>
          <cell r="R3241"/>
          <cell r="S3241"/>
          <cell r="T3241"/>
          <cell r="U3241"/>
          <cell r="V3241"/>
          <cell r="W3241"/>
          <cell r="X3241" t="str">
            <v>C11H12O8</v>
          </cell>
        </row>
        <row r="3242">
          <cell r="B3242" t="str">
            <v>71-55-6</v>
          </cell>
          <cell r="C3242" t="str">
            <v>71-55-6</v>
          </cell>
          <cell r="D3242"/>
          <cell r="E3242"/>
          <cell r="F3242"/>
          <cell r="G3242"/>
          <cell r="H3242" t="str">
            <v>Ethane, 1,1,1-trichloro-</v>
          </cell>
          <cell r="I3242" t="str">
            <v>1,1,1-TRICHLOROETHANE</v>
          </cell>
          <cell r="J3242"/>
          <cell r="K3242"/>
          <cell r="L3242"/>
          <cell r="M3242"/>
          <cell r="N3242"/>
          <cell r="O3242"/>
          <cell r="P3242"/>
          <cell r="Q3242"/>
          <cell r="R3242"/>
          <cell r="S3242"/>
          <cell r="T3242"/>
          <cell r="U3242"/>
          <cell r="V3242"/>
          <cell r="W3242"/>
          <cell r="X3242" t="str">
            <v>C2H3Cl3</v>
          </cell>
        </row>
        <row r="3243">
          <cell r="B3243" t="str">
            <v>71566-54-6</v>
          </cell>
          <cell r="C3243" t="str">
            <v>71566-54-6</v>
          </cell>
          <cell r="D3243"/>
          <cell r="E3243"/>
          <cell r="F3243"/>
          <cell r="G3243"/>
          <cell r="H3243" t="str">
            <v>Pigment Red 221</v>
          </cell>
          <cell r="I3243"/>
          <cell r="J3243"/>
          <cell r="K3243"/>
          <cell r="L3243"/>
          <cell r="M3243"/>
          <cell r="N3243"/>
          <cell r="O3243"/>
          <cell r="P3243"/>
          <cell r="Q3243"/>
          <cell r="R3243"/>
          <cell r="S3243"/>
          <cell r="T3243"/>
          <cell r="U3243"/>
          <cell r="V3243"/>
          <cell r="W3243"/>
          <cell r="X3243" t="str">
            <v>C50H42Cl2N6O8</v>
          </cell>
        </row>
        <row r="3244">
          <cell r="B3244" t="str">
            <v>7166-19-0</v>
          </cell>
          <cell r="C3244" t="str">
            <v>7166-19-0</v>
          </cell>
          <cell r="D3244"/>
          <cell r="E3244">
            <v>0</v>
          </cell>
          <cell r="F3244"/>
          <cell r="G3244"/>
          <cell r="H3244" t="str">
            <v>2-Bromo-2-nitrostyrene</v>
          </cell>
          <cell r="I3244" t="str">
            <v>BETA-BROMO-BETA-NITROSTYRENE
2-Bromo-2-nitrostyrene
Benzene, (2-bromo-2-nitroethenyl)-</v>
          </cell>
          <cell r="J3244"/>
          <cell r="K3244"/>
          <cell r="L3244"/>
          <cell r="M3244"/>
          <cell r="N3244"/>
          <cell r="O3244"/>
          <cell r="P3244"/>
          <cell r="Q3244"/>
          <cell r="R3244"/>
          <cell r="S3244"/>
          <cell r="T3244"/>
          <cell r="U3244"/>
          <cell r="V3244"/>
          <cell r="W3244"/>
          <cell r="X3244" t="str">
            <v>C8H6BrNO2</v>
          </cell>
        </row>
        <row r="3245">
          <cell r="B3245" t="str">
            <v>7173-62-8</v>
          </cell>
          <cell r="C3245" t="str">
            <v>7173-62-8</v>
          </cell>
          <cell r="D3245"/>
          <cell r="E3245"/>
          <cell r="F3245"/>
          <cell r="G3245"/>
          <cell r="H3245" t="str">
            <v>N-Oleyl-1,3-diaminopropane</v>
          </cell>
          <cell r="I3245" t="str">
            <v>N-OLEYL-1,3-PROPYLENEDIAMINE
1,3-Propanediamine, N-9-octadecenyl-, (Z)-</v>
          </cell>
          <cell r="J3245"/>
          <cell r="K3245"/>
          <cell r="L3245"/>
          <cell r="M3245"/>
          <cell r="N3245"/>
          <cell r="O3245"/>
          <cell r="P3245"/>
          <cell r="Q3245"/>
          <cell r="R3245"/>
          <cell r="S3245"/>
          <cell r="T3245"/>
          <cell r="U3245"/>
          <cell r="V3245"/>
          <cell r="W3245"/>
          <cell r="X3245" t="str">
            <v>C21H44N2</v>
          </cell>
        </row>
        <row r="3246">
          <cell r="B3246" t="str">
            <v>71868-15-0</v>
          </cell>
          <cell r="C3246" t="str">
            <v>71868-15-0</v>
          </cell>
          <cell r="D3246"/>
          <cell r="E3246">
            <v>0</v>
          </cell>
          <cell r="F3246"/>
          <cell r="G3246"/>
          <cell r="H3246" t="str">
            <v>2-Hydroxy-1-[4-(4-(2-hydroxy-2-methylpropionyl)phenoxy)phenyl]-2-methylpropan-1-one</v>
          </cell>
          <cell r="I3246" t="str">
            <v>1-​Propanone, 1,​1'-​(oxydi-​4,​1-​phenylene)​bis[2-​hydroxy-​2-​methyl
Esacure KIP 160</v>
          </cell>
          <cell r="J3246"/>
          <cell r="K3246"/>
          <cell r="L3246"/>
          <cell r="M3246"/>
          <cell r="N3246"/>
          <cell r="O3246"/>
          <cell r="P3246"/>
          <cell r="Q3246"/>
          <cell r="R3246"/>
          <cell r="S3246"/>
          <cell r="T3246"/>
          <cell r="U3246"/>
          <cell r="V3246"/>
          <cell r="W3246"/>
          <cell r="X3246" t="str">
            <v>C20H22O5</v>
          </cell>
        </row>
        <row r="3247">
          <cell r="B3247" t="str">
            <v>7189-82-4</v>
          </cell>
          <cell r="C3247" t="str">
            <v>7189-82-4</v>
          </cell>
          <cell r="D3247"/>
          <cell r="E3247">
            <v>0</v>
          </cell>
          <cell r="F3247"/>
          <cell r="G3247"/>
          <cell r="H3247" t="str">
            <v>1H-Imidazole, 2-(2-chlorophenyl)-1-[2-(2-chlorophenyl)-4,5-diphenyl-2H-imidazol-2-yl]-4,5-diphenyl-</v>
          </cell>
          <cell r="I3247"/>
          <cell r="J3247"/>
          <cell r="K3247" t="str">
            <v>Photoinitiators</v>
          </cell>
          <cell r="L3247"/>
          <cell r="M3247"/>
          <cell r="N3247"/>
          <cell r="O3247"/>
          <cell r="P3247"/>
          <cell r="Q3247"/>
          <cell r="R3247"/>
          <cell r="S3247"/>
          <cell r="T3247"/>
          <cell r="U3247"/>
          <cell r="V3247"/>
          <cell r="W3247"/>
          <cell r="X3247" t="str">
            <v>C42H28Cl2N4</v>
          </cell>
        </row>
        <row r="3248">
          <cell r="B3248" t="str">
            <v>7191-39-1</v>
          </cell>
          <cell r="C3248" t="str">
            <v>7191-39-1</v>
          </cell>
          <cell r="D3248"/>
          <cell r="E3248">
            <v>0</v>
          </cell>
          <cell r="F3248"/>
          <cell r="G3248"/>
          <cell r="H3248" t="str">
            <v>Acetophenone, 2'-(pentyloxy)-</v>
          </cell>
          <cell r="I3248"/>
          <cell r="J3248"/>
          <cell r="K3248" t="str">
            <v>Swiss ordinance</v>
          </cell>
          <cell r="L3248"/>
          <cell r="M3248"/>
          <cell r="N3248"/>
          <cell r="O3248"/>
          <cell r="P3248"/>
          <cell r="Q3248"/>
          <cell r="R3248"/>
          <cell r="S3248"/>
          <cell r="T3248"/>
          <cell r="U3248"/>
          <cell r="V3248"/>
          <cell r="W3248"/>
          <cell r="X3248" t="str">
            <v>C13H18O2</v>
          </cell>
        </row>
        <row r="3249">
          <cell r="B3249" t="str">
            <v>719-22-2</v>
          </cell>
          <cell r="C3249" t="str">
            <v>719-22-2</v>
          </cell>
          <cell r="D3249"/>
          <cell r="E3249">
            <v>0</v>
          </cell>
          <cell r="F3249"/>
          <cell r="G3249"/>
          <cell r="H3249" t="str">
            <v>2,6-ditertiobutyl 2,5-cyclohexadien-1,4-dione</v>
          </cell>
          <cell r="I3249" t="str">
            <v>Bht-quinone methide
BHT-QM</v>
          </cell>
          <cell r="J3249"/>
          <cell r="K3249"/>
          <cell r="L3249"/>
          <cell r="M3249"/>
          <cell r="N3249"/>
          <cell r="O3249"/>
          <cell r="P3249"/>
          <cell r="Q3249"/>
          <cell r="R3249"/>
          <cell r="S3249"/>
          <cell r="T3249"/>
          <cell r="U3249"/>
          <cell r="V3249"/>
          <cell r="W3249"/>
          <cell r="X3249" t="str">
            <v>C14H20O2</v>
          </cell>
        </row>
        <row r="3250">
          <cell r="B3250" t="str">
            <v>72004-73-0</v>
          </cell>
          <cell r="C3250" t="str">
            <v>72004-73-0</v>
          </cell>
          <cell r="D3250"/>
          <cell r="E3250">
            <v>0</v>
          </cell>
          <cell r="F3250"/>
          <cell r="G3250"/>
          <cell r="H3250" t="str">
            <v>Acrylic acid, 2-[4-[1-[4-(2-hydroxyethoxy)phenyl]-1-methylethyl]phenoxy]ethyl ester</v>
          </cell>
          <cell r="I3250"/>
          <cell r="J3250"/>
          <cell r="K3250"/>
          <cell r="L3250"/>
          <cell r="M3250"/>
          <cell r="N3250"/>
          <cell r="O3250"/>
          <cell r="P3250"/>
          <cell r="Q3250"/>
          <cell r="R3250"/>
          <cell r="S3250"/>
          <cell r="T3250"/>
          <cell r="U3250"/>
          <cell r="V3250"/>
          <cell r="W3250"/>
          <cell r="X3250" t="str">
            <v>C22H26O5</v>
          </cell>
        </row>
        <row r="3251">
          <cell r="B3251" t="str">
            <v>72058-41-4</v>
          </cell>
          <cell r="C3251" t="str">
            <v>72058-41-4</v>
          </cell>
          <cell r="D3251"/>
          <cell r="E3251">
            <v>0</v>
          </cell>
          <cell r="F3251"/>
          <cell r="G3251"/>
          <cell r="H3251" t="str">
            <v>1,3,5-Triazin-2-amine, 4,6-dichloro-N-(1,1,3,3-tetramethylbutyl)-</v>
          </cell>
          <cell r="I3251"/>
          <cell r="J3251"/>
          <cell r="K3251" t="str">
            <v>Swiss ordinance</v>
          </cell>
          <cell r="L3251"/>
          <cell r="M3251"/>
          <cell r="N3251"/>
          <cell r="O3251"/>
          <cell r="P3251"/>
          <cell r="Q3251"/>
          <cell r="R3251"/>
          <cell r="S3251"/>
          <cell r="T3251"/>
          <cell r="U3251"/>
          <cell r="V3251"/>
          <cell r="W3251"/>
          <cell r="X3251" t="str">
            <v>C11H18Cl2N4</v>
          </cell>
        </row>
        <row r="3252">
          <cell r="B3252" t="str">
            <v>7209-38-3</v>
          </cell>
          <cell r="C3252" t="str">
            <v>7209-38-3</v>
          </cell>
          <cell r="D3252"/>
          <cell r="E3252">
            <v>0</v>
          </cell>
          <cell r="F3252"/>
          <cell r="G3252"/>
          <cell r="H3252" t="str">
            <v>1,4-Bis(3-aminopropyl)piperazine</v>
          </cell>
          <cell r="I3252"/>
          <cell r="J3252"/>
          <cell r="K3252"/>
          <cell r="L3252"/>
          <cell r="M3252"/>
          <cell r="N3252"/>
          <cell r="O3252"/>
          <cell r="P3252"/>
          <cell r="Q3252"/>
          <cell r="R3252"/>
          <cell r="S3252"/>
          <cell r="T3252"/>
          <cell r="U3252"/>
          <cell r="V3252"/>
          <cell r="W3252"/>
          <cell r="X3252" t="str">
            <v>C10H24N4</v>
          </cell>
        </row>
        <row r="3253">
          <cell r="B3253" t="str">
            <v>72102-84-2</v>
          </cell>
          <cell r="C3253" t="str">
            <v>72102-84-2</v>
          </cell>
          <cell r="D3253"/>
          <cell r="E3253"/>
          <cell r="F3253"/>
          <cell r="G3253"/>
          <cell r="H3253" t="str">
            <v>Pigment Orange 64
C.I. Pigment Orange 64</v>
          </cell>
          <cell r="I3253" t="str">
            <v>5-((2,3-DIHYDRO-6-METHYL-2-OXO-1H-BENZIMIDAZOL-5-YL)AZO)-2,4,6(1H,3H,5H)-PYRIMIDINETRIONE</v>
          </cell>
          <cell r="J3253"/>
          <cell r="K3253"/>
          <cell r="L3253"/>
          <cell r="M3253"/>
          <cell r="N3253"/>
          <cell r="O3253"/>
          <cell r="P3253"/>
          <cell r="Q3253"/>
          <cell r="R3253"/>
          <cell r="S3253"/>
          <cell r="T3253"/>
          <cell r="U3253"/>
          <cell r="V3253"/>
          <cell r="W3253"/>
          <cell r="X3253" t="str">
            <v>C12H10N6O4</v>
          </cell>
        </row>
        <row r="3254">
          <cell r="B3254" t="str">
            <v>7218-43-1</v>
          </cell>
          <cell r="C3254" t="str">
            <v>7218-43-1</v>
          </cell>
          <cell r="D3254"/>
          <cell r="E3254"/>
          <cell r="F3254"/>
          <cell r="G3254"/>
          <cell r="H3254" t="str">
            <v>Ethanol, 2-[2-(2-propynyloxy)ethoxy]-</v>
          </cell>
          <cell r="I3254"/>
          <cell r="J3254"/>
          <cell r="K3254" t="str">
            <v>Swiss ordinance</v>
          </cell>
          <cell r="L3254"/>
          <cell r="M3254"/>
          <cell r="N3254"/>
          <cell r="O3254"/>
          <cell r="P3254"/>
          <cell r="Q3254"/>
          <cell r="R3254"/>
          <cell r="S3254"/>
          <cell r="T3254"/>
          <cell r="U3254"/>
          <cell r="V3254"/>
          <cell r="W3254"/>
          <cell r="X3254" t="str">
            <v>C7H12O3</v>
          </cell>
        </row>
        <row r="3255">
          <cell r="B3255" t="str">
            <v>7226-23-5</v>
          </cell>
          <cell r="C3255" t="str">
            <v>7226-23-5</v>
          </cell>
          <cell r="D3255"/>
          <cell r="E3255">
            <v>0</v>
          </cell>
          <cell r="F3255"/>
          <cell r="G3255"/>
          <cell r="H3255" t="str">
            <v>2(1H)-Pyrimidinone, tetrahydro-1,3-dimethyl-</v>
          </cell>
          <cell r="I3255"/>
          <cell r="J3255"/>
          <cell r="K3255" t="str">
            <v>Swiss ordinance</v>
          </cell>
          <cell r="L3255"/>
          <cell r="M3255"/>
          <cell r="N3255"/>
          <cell r="O3255"/>
          <cell r="P3255"/>
          <cell r="Q3255"/>
          <cell r="R3255"/>
          <cell r="S3255"/>
          <cell r="T3255"/>
          <cell r="U3255"/>
          <cell r="V3255"/>
          <cell r="W3255"/>
          <cell r="X3255" t="str">
            <v>C6H12N2O</v>
          </cell>
        </row>
        <row r="3256">
          <cell r="B3256" t="str">
            <v>7283-68-3</v>
          </cell>
          <cell r="C3256" t="str">
            <v>7283-68-3</v>
          </cell>
          <cell r="D3256"/>
          <cell r="E3256"/>
          <cell r="F3256"/>
          <cell r="G3256"/>
          <cell r="H3256" t="str">
            <v>Fumaric acid, dioctadecyl ester</v>
          </cell>
          <cell r="I3256"/>
          <cell r="J3256"/>
          <cell r="K3256"/>
          <cell r="L3256"/>
          <cell r="M3256"/>
          <cell r="N3256"/>
          <cell r="O3256"/>
          <cell r="P3256"/>
          <cell r="Q3256"/>
          <cell r="R3256"/>
          <cell r="S3256"/>
          <cell r="T3256"/>
          <cell r="U3256"/>
          <cell r="V3256"/>
          <cell r="W3256"/>
          <cell r="X3256" t="str">
            <v>C40H76O4</v>
          </cell>
        </row>
        <row r="3257">
          <cell r="B3257" t="str">
            <v>7283-70-7</v>
          </cell>
          <cell r="C3257" t="str">
            <v>7283-70-7</v>
          </cell>
          <cell r="D3257"/>
          <cell r="E3257"/>
          <cell r="F3257"/>
          <cell r="G3257"/>
          <cell r="H3257" t="str">
            <v>Fumaric acid, diisopropyl ester</v>
          </cell>
          <cell r="I3257" t="str">
            <v>Fumaric acid, diisopropyl ester
2-Butenedioic acid (E)-, bis(1-methylethyl) ester</v>
          </cell>
          <cell r="J3257"/>
          <cell r="K3257"/>
          <cell r="L3257"/>
          <cell r="M3257"/>
          <cell r="N3257"/>
          <cell r="O3257"/>
          <cell r="P3257"/>
          <cell r="Q3257"/>
          <cell r="R3257"/>
          <cell r="S3257"/>
          <cell r="T3257"/>
          <cell r="U3257"/>
          <cell r="V3257"/>
          <cell r="W3257"/>
          <cell r="X3257" t="str">
            <v>C10H16O4</v>
          </cell>
        </row>
        <row r="3258">
          <cell r="B3258" t="str">
            <v>72968-71-9</v>
          </cell>
          <cell r="C3258" t="str">
            <v>72968-71-9</v>
          </cell>
          <cell r="D3258"/>
          <cell r="E3258"/>
          <cell r="F3258"/>
          <cell r="G3258"/>
          <cell r="H3258" t="str">
            <v>Solvent Red 195</v>
          </cell>
          <cell r="I3258"/>
          <cell r="J3258"/>
          <cell r="K3258"/>
          <cell r="L3258"/>
          <cell r="M3258"/>
          <cell r="N3258"/>
          <cell r="O3258"/>
          <cell r="P3258"/>
          <cell r="Q3258"/>
          <cell r="R3258"/>
          <cell r="S3258"/>
          <cell r="T3258"/>
          <cell r="U3258"/>
          <cell r="V3258"/>
          <cell r="W3258"/>
          <cell r="X3258" t="str">
            <v>C23H29N7O4S</v>
          </cell>
        </row>
        <row r="3259">
          <cell r="B3259" t="str">
            <v>7299-91-4</v>
          </cell>
          <cell r="C3259" t="str">
            <v>7299-91-4</v>
          </cell>
          <cell r="D3259"/>
          <cell r="E3259"/>
          <cell r="F3259"/>
          <cell r="G3259"/>
          <cell r="H3259" t="str">
            <v>Crotonic acid, butyl ester</v>
          </cell>
          <cell r="I3259" t="str">
            <v>2E-Butenoic acid butyl ester;
2-butenoicacid,butylester;
Butyl 2-butenoate;
Butyl crotonate</v>
          </cell>
          <cell r="J3259"/>
          <cell r="K3259"/>
          <cell r="L3259"/>
          <cell r="M3259"/>
          <cell r="N3259"/>
          <cell r="O3259"/>
          <cell r="P3259"/>
          <cell r="Q3259"/>
          <cell r="R3259"/>
          <cell r="S3259"/>
          <cell r="T3259"/>
          <cell r="U3259"/>
          <cell r="V3259"/>
          <cell r="W3259"/>
          <cell r="X3259" t="str">
            <v>C8H14O2</v>
          </cell>
        </row>
        <row r="3260">
          <cell r="B3260" t="str">
            <v>7300-34-7</v>
          </cell>
          <cell r="C3260" t="str">
            <v>7300-34-7</v>
          </cell>
          <cell r="D3260"/>
          <cell r="E3260">
            <v>0</v>
          </cell>
          <cell r="F3260"/>
          <cell r="G3260"/>
          <cell r="H3260" t="str">
            <v>1,4-Butanediol bis(3-aminopropyl) ether</v>
          </cell>
          <cell r="I3260"/>
          <cell r="J3260"/>
          <cell r="K3260" t="str">
            <v>Swiss ordinance</v>
          </cell>
          <cell r="L3260"/>
          <cell r="M3260"/>
          <cell r="N3260"/>
          <cell r="O3260"/>
          <cell r="P3260"/>
          <cell r="Q3260"/>
          <cell r="R3260"/>
          <cell r="S3260"/>
          <cell r="T3260"/>
          <cell r="U3260"/>
          <cell r="V3260"/>
          <cell r="W3260"/>
          <cell r="X3260" t="str">
            <v>C10H24N2O2</v>
          </cell>
        </row>
        <row r="3261">
          <cell r="B3261" t="str">
            <v>73003-80-2</v>
          </cell>
          <cell r="C3261" t="str">
            <v>73003-80-2</v>
          </cell>
          <cell r="D3261"/>
          <cell r="E3261"/>
          <cell r="F3261"/>
          <cell r="G3261"/>
          <cell r="H3261" t="str">
            <v>Propanediamine, 2,2-dibromo-</v>
          </cell>
          <cell r="I3261"/>
          <cell r="J3261"/>
          <cell r="K3261"/>
          <cell r="L3261"/>
          <cell r="M3261"/>
          <cell r="N3261"/>
          <cell r="O3261"/>
          <cell r="P3261"/>
          <cell r="Q3261"/>
          <cell r="R3261"/>
          <cell r="S3261"/>
          <cell r="T3261"/>
          <cell r="U3261"/>
          <cell r="V3261"/>
          <cell r="W3261"/>
          <cell r="X3261" t="str">
            <v>C3H4Br2N2O2</v>
          </cell>
        </row>
        <row r="3262">
          <cell r="B3262" t="str">
            <v>73138-45-1</v>
          </cell>
          <cell r="C3262" t="str">
            <v>73138-45-1</v>
          </cell>
          <cell r="D3262"/>
          <cell r="E3262"/>
          <cell r="F3262"/>
          <cell r="G3262"/>
          <cell r="H3262" t="str">
            <v>Fatty acids, montan wax, ethylene esters</v>
          </cell>
          <cell r="I3262" t="str">
            <v>Ethyleneglycol monomontanate</v>
          </cell>
          <cell r="J3262"/>
          <cell r="K3262"/>
          <cell r="L3262"/>
          <cell r="M3262"/>
          <cell r="N3262"/>
          <cell r="O3262"/>
          <cell r="P3262"/>
          <cell r="Q3262"/>
          <cell r="R3262"/>
          <cell r="S3262"/>
          <cell r="T3262"/>
          <cell r="U3262"/>
          <cell r="V3262"/>
          <cell r="W3262"/>
          <cell r="X3262" t="str">
            <v>C30H60O3</v>
          </cell>
        </row>
        <row r="3263">
          <cell r="B3263" t="str">
            <v>73170-89-5</v>
          </cell>
          <cell r="C3263" t="str">
            <v>73170-89-5</v>
          </cell>
          <cell r="D3263">
            <v>8.9122199999999996</v>
          </cell>
          <cell r="E3263">
            <v>9.6560000000000006</v>
          </cell>
          <cell r="F3263">
            <v>0</v>
          </cell>
          <cell r="G3263"/>
          <cell r="H3263" t="str">
            <v>13Z-Docosenenitrile</v>
          </cell>
          <cell r="I3263" t="str">
            <v>Erucic nitrile</v>
          </cell>
          <cell r="J3263"/>
          <cell r="K3263"/>
          <cell r="L3263"/>
          <cell r="M3263"/>
          <cell r="N3263"/>
          <cell r="O3263"/>
          <cell r="P3263"/>
          <cell r="Q3263"/>
          <cell r="R3263"/>
          <cell r="S3263"/>
          <cell r="T3263"/>
          <cell r="U3263"/>
          <cell r="V3263"/>
          <cell r="W3263"/>
          <cell r="X3263" t="str">
            <v>C22H41N</v>
          </cell>
        </row>
        <row r="3264">
          <cell r="B3264" t="str">
            <v>732-26-3</v>
          </cell>
          <cell r="C3264" t="str">
            <v>732-26-3</v>
          </cell>
          <cell r="D3264"/>
          <cell r="E3264"/>
          <cell r="F3264"/>
          <cell r="G3264"/>
          <cell r="H3264" t="str">
            <v>Phenol, 2,4,6-tri-tert-butyl-</v>
          </cell>
          <cell r="I3264"/>
          <cell r="J3264"/>
          <cell r="K3264" t="str">
            <v>Swiss ordinance</v>
          </cell>
          <cell r="L3264"/>
          <cell r="M3264"/>
          <cell r="N3264"/>
          <cell r="O3264"/>
          <cell r="P3264"/>
          <cell r="Q3264"/>
          <cell r="R3264"/>
          <cell r="S3264"/>
          <cell r="T3264"/>
          <cell r="U3264"/>
          <cell r="V3264"/>
          <cell r="W3264"/>
          <cell r="X3264" t="str">
            <v>C18H30O</v>
          </cell>
        </row>
        <row r="3265">
          <cell r="B3265" t="str">
            <v>7328-15-6</v>
          </cell>
          <cell r="C3265" t="e">
            <v>#N/A</v>
          </cell>
          <cell r="D3265"/>
          <cell r="E3265">
            <v>0</v>
          </cell>
          <cell r="F3265"/>
          <cell r="G3265"/>
          <cell r="H3265" t="str">
            <v>2Trimellitic+1HD linear</v>
          </cell>
          <cell r="I3265"/>
          <cell r="J3265"/>
          <cell r="K3265" t="str">
            <v>oligomer</v>
          </cell>
          <cell r="L3265"/>
          <cell r="M3265"/>
          <cell r="N3265" t="str">
            <v>PR</v>
          </cell>
          <cell r="O3265"/>
          <cell r="P3265"/>
          <cell r="Q3265"/>
          <cell r="R3265"/>
          <cell r="S3265"/>
          <cell r="T3265"/>
          <cell r="U3265" t="str">
            <v>no</v>
          </cell>
          <cell r="V3265"/>
          <cell r="W3265" t="str">
            <v>high</v>
          </cell>
          <cell r="X3265" t="str">
            <v>C24H22O12</v>
          </cell>
        </row>
        <row r="3266">
          <cell r="B3266" t="str">
            <v>7328-16-7</v>
          </cell>
          <cell r="C3266" t="str">
            <v>7328-16-7</v>
          </cell>
          <cell r="D3266"/>
          <cell r="E3266">
            <v>0</v>
          </cell>
          <cell r="F3266"/>
          <cell r="G3266"/>
          <cell r="H3266" t="str">
            <v>acrylic acid, 2-(2-butoxyethoxy)ethyl ester</v>
          </cell>
          <cell r="I3266"/>
          <cell r="J3266"/>
          <cell r="K3266" t="str">
            <v>Swiss ordinance</v>
          </cell>
          <cell r="L3266"/>
          <cell r="M3266"/>
          <cell r="N3266"/>
          <cell r="O3266"/>
          <cell r="P3266"/>
          <cell r="Q3266"/>
          <cell r="R3266"/>
          <cell r="S3266"/>
          <cell r="T3266"/>
          <cell r="U3266"/>
          <cell r="V3266"/>
          <cell r="W3266"/>
          <cell r="X3266" t="str">
            <v>C11H20O4</v>
          </cell>
        </row>
        <row r="3267">
          <cell r="B3267" t="str">
            <v>7328-17-8</v>
          </cell>
          <cell r="C3267" t="str">
            <v>7328-17-8</v>
          </cell>
          <cell r="D3267"/>
          <cell r="E3267">
            <v>0</v>
          </cell>
          <cell r="F3267"/>
          <cell r="G3267"/>
          <cell r="H3267" t="str">
            <v>Acrylic acid, 2-(2-ethoxyethoxy)ethyl ester</v>
          </cell>
          <cell r="I3267"/>
          <cell r="J3267"/>
          <cell r="K3267" t="str">
            <v>Swiss ordinance</v>
          </cell>
          <cell r="L3267"/>
          <cell r="M3267"/>
          <cell r="N3267"/>
          <cell r="O3267"/>
          <cell r="P3267"/>
          <cell r="Q3267"/>
          <cell r="R3267"/>
          <cell r="S3267"/>
          <cell r="T3267"/>
          <cell r="U3267"/>
          <cell r="V3267"/>
          <cell r="W3267"/>
          <cell r="X3267" t="str">
            <v>C9H16O4</v>
          </cell>
        </row>
        <row r="3268">
          <cell r="B3268" t="str">
            <v>7328-91-8</v>
          </cell>
          <cell r="C3268" t="str">
            <v>7328-91-8</v>
          </cell>
          <cell r="D3268"/>
          <cell r="E3268">
            <v>0</v>
          </cell>
          <cell r="F3268"/>
          <cell r="G3268"/>
          <cell r="H3268" t="str">
            <v>1,3-Propanediamine, 2,2-dimethyl-</v>
          </cell>
          <cell r="I3268"/>
          <cell r="J3268"/>
          <cell r="K3268" t="str">
            <v>Swiss ordinance</v>
          </cell>
          <cell r="L3268"/>
          <cell r="M3268"/>
          <cell r="N3268"/>
          <cell r="O3268"/>
          <cell r="P3268"/>
          <cell r="Q3268"/>
          <cell r="R3268"/>
          <cell r="S3268"/>
          <cell r="T3268"/>
          <cell r="U3268"/>
          <cell r="V3268"/>
          <cell r="W3268"/>
          <cell r="X3268" t="str">
            <v>C5H14N2</v>
          </cell>
        </row>
        <row r="3269">
          <cell r="B3269" t="str">
            <v>7328-97-4</v>
          </cell>
          <cell r="C3269" t="str">
            <v>7328-97-4</v>
          </cell>
          <cell r="D3269"/>
          <cell r="E3269"/>
          <cell r="F3269"/>
          <cell r="G3269"/>
          <cell r="H3269" t="str">
            <v>Ethane, 1,1,2,2-tetrakis[p-(2,3-epoxypropoxy)phenyl]-</v>
          </cell>
          <cell r="I3269"/>
          <cell r="J3269"/>
          <cell r="K3269"/>
          <cell r="L3269"/>
          <cell r="M3269"/>
          <cell r="N3269"/>
          <cell r="O3269"/>
          <cell r="P3269"/>
          <cell r="Q3269"/>
          <cell r="R3269"/>
          <cell r="S3269"/>
          <cell r="T3269"/>
          <cell r="U3269"/>
          <cell r="V3269"/>
          <cell r="W3269"/>
          <cell r="X3269" t="str">
            <v>C38H38O8</v>
          </cell>
        </row>
        <row r="3270">
          <cell r="B3270" t="str">
            <v>73347-80-5</v>
          </cell>
          <cell r="C3270" t="str">
            <v>73347-80-5</v>
          </cell>
          <cell r="D3270"/>
          <cell r="E3270"/>
          <cell r="F3270"/>
          <cell r="G3270"/>
          <cell r="H3270" t="str">
            <v>DISODIUM SALT OF 1,4-DIHYDRO-9,10-DIHYDROXYANTHRACENE</v>
          </cell>
          <cell r="I3270"/>
          <cell r="J3270"/>
          <cell r="K3270"/>
          <cell r="L3270"/>
          <cell r="M3270"/>
          <cell r="N3270"/>
          <cell r="O3270"/>
          <cell r="P3270"/>
          <cell r="Q3270"/>
          <cell r="R3270"/>
          <cell r="S3270"/>
          <cell r="T3270"/>
          <cell r="U3270"/>
          <cell r="V3270"/>
          <cell r="W3270"/>
          <cell r="X3270" t="str">
            <v>C14H10Na2O2</v>
          </cell>
        </row>
        <row r="3271">
          <cell r="B3271" t="str">
            <v>7346-79-4</v>
          </cell>
          <cell r="C3271" t="str">
            <v>7346-79-4</v>
          </cell>
          <cell r="D3271"/>
          <cell r="E3271">
            <v>0</v>
          </cell>
          <cell r="F3271"/>
          <cell r="G3271"/>
          <cell r="H3271" t="str">
            <v>Acetic acid, cyclohexylamine salt</v>
          </cell>
          <cell r="I3271"/>
          <cell r="J3271"/>
          <cell r="K3271"/>
          <cell r="L3271"/>
          <cell r="M3271"/>
          <cell r="N3271"/>
          <cell r="O3271"/>
          <cell r="P3271"/>
          <cell r="Q3271"/>
          <cell r="R3271"/>
          <cell r="S3271"/>
          <cell r="T3271"/>
          <cell r="U3271"/>
          <cell r="V3271"/>
          <cell r="W3271"/>
          <cell r="X3271" t="str">
            <v>C8H17NO2</v>
          </cell>
        </row>
        <row r="3272">
          <cell r="B3272" t="str">
            <v>7346-80-7</v>
          </cell>
          <cell r="C3272" t="str">
            <v>7346-80-7</v>
          </cell>
          <cell r="D3272"/>
          <cell r="E3272"/>
          <cell r="F3272"/>
          <cell r="G3272"/>
          <cell r="H3272" t="str">
            <v>SODIUM N-METHYL-N-OLEYLTAURATE</v>
          </cell>
          <cell r="I3272" t="str">
            <v>SODIUM N-METHYL-N-OLEYLTAURATE</v>
          </cell>
          <cell r="J3272"/>
          <cell r="K3272"/>
          <cell r="L3272"/>
          <cell r="M3272"/>
          <cell r="N3272"/>
          <cell r="O3272"/>
          <cell r="P3272"/>
          <cell r="Q3272"/>
          <cell r="R3272"/>
          <cell r="S3272"/>
          <cell r="T3272"/>
          <cell r="U3272"/>
          <cell r="V3272"/>
          <cell r="W3272"/>
          <cell r="X3272" t="str">
            <v>C21H42NNaO3S</v>
          </cell>
        </row>
        <row r="3273">
          <cell r="B3273" t="str">
            <v>73529-13-2</v>
          </cell>
          <cell r="C3273" t="str">
            <v>73529-13-2</v>
          </cell>
          <cell r="D3273"/>
          <cell r="E3273">
            <v>0</v>
          </cell>
          <cell r="F3273"/>
          <cell r="G3273"/>
          <cell r="H3273" t="str">
            <v>Acrylic acid, 2-cyano 3,3-diphenyl octyl ester</v>
          </cell>
          <cell r="I3273" t="str">
            <v>2-Propenoic acid, 2-cyano-3,3-diphenyl, octyl ester
Octyl 2-cyano-3,3-diphenyl acrylate</v>
          </cell>
          <cell r="J3273"/>
          <cell r="K3273"/>
          <cell r="L3273"/>
          <cell r="M3273"/>
          <cell r="N3273"/>
          <cell r="O3273"/>
          <cell r="P3273"/>
          <cell r="Q3273"/>
          <cell r="R3273"/>
          <cell r="S3273"/>
          <cell r="T3273"/>
          <cell r="U3273"/>
          <cell r="V3273"/>
          <cell r="W3273"/>
          <cell r="X3273" t="str">
            <v>C24H27NO2</v>
          </cell>
        </row>
        <row r="3274">
          <cell r="B3274" t="str">
            <v>736150-63-3</v>
          </cell>
          <cell r="C3274" t="str">
            <v>736150-63-3</v>
          </cell>
          <cell r="D3274"/>
          <cell r="E3274"/>
          <cell r="F3274"/>
          <cell r="G3274"/>
          <cell r="H3274" t="str">
            <v>Glycerides, castor-oil mono-, hydrogenated, acetates (component A)</v>
          </cell>
          <cell r="I3274" t="str">
            <v>Octadecanoic acid, 12(acetoxy)-, 2,3-bis(acetoxy)propyl ester
12-(Acetoxy)-stearic acid, 2,3bis(acetoxy)propyl
ester)
GRINDSTED® SOFT-N-SAFE
Bio-based Castor Oil Plasticizer
Fully acetylated glycerol monoester of 12-hydroxystearic acid (85% of the product).
Castor-oil-mono-Glycerides, hydrogenated, acetates (COMGHA)</v>
          </cell>
          <cell r="J3274"/>
          <cell r="K3274"/>
          <cell r="L3274"/>
          <cell r="M3274"/>
          <cell r="N3274"/>
          <cell r="O3274"/>
          <cell r="P3274"/>
          <cell r="Q3274"/>
          <cell r="R3274"/>
          <cell r="S3274"/>
          <cell r="T3274"/>
          <cell r="U3274"/>
          <cell r="V3274"/>
          <cell r="W3274"/>
          <cell r="X3274" t="str">
            <v>C27H48O8</v>
          </cell>
        </row>
        <row r="3275">
          <cell r="B3275" t="str">
            <v>7378-99-6</v>
          </cell>
          <cell r="C3275" t="str">
            <v>7378-99-6</v>
          </cell>
          <cell r="D3275"/>
          <cell r="E3275"/>
          <cell r="F3275"/>
          <cell r="G3275"/>
          <cell r="H3275" t="str">
            <v>N,N-DIMETHYLOCTANAMINE</v>
          </cell>
          <cell r="I3275" t="str">
            <v>N,N-DIMETHYLOCTANAMINE</v>
          </cell>
          <cell r="J3275"/>
          <cell r="K3275"/>
          <cell r="L3275"/>
          <cell r="M3275"/>
          <cell r="N3275"/>
          <cell r="O3275"/>
          <cell r="P3275"/>
          <cell r="Q3275"/>
          <cell r="R3275"/>
          <cell r="S3275"/>
          <cell r="T3275"/>
          <cell r="U3275"/>
          <cell r="V3275"/>
          <cell r="W3275"/>
          <cell r="X3275" t="str">
            <v>C10H23N</v>
          </cell>
        </row>
        <row r="3276">
          <cell r="B3276" t="str">
            <v>7379-27-3</v>
          </cell>
          <cell r="C3276" t="str">
            <v>7379-27-3</v>
          </cell>
          <cell r="D3276"/>
          <cell r="E3276"/>
          <cell r="F3276"/>
          <cell r="G3276"/>
          <cell r="H3276" t="str">
            <v>EDTA, POTASSIUM</v>
          </cell>
          <cell r="I3276" t="str">
            <v>EDTA, POTASSIUM</v>
          </cell>
          <cell r="J3276"/>
          <cell r="K3276"/>
          <cell r="L3276"/>
          <cell r="M3276"/>
          <cell r="N3276"/>
          <cell r="O3276"/>
          <cell r="P3276"/>
          <cell r="Q3276"/>
          <cell r="R3276"/>
          <cell r="S3276"/>
          <cell r="T3276"/>
          <cell r="U3276"/>
          <cell r="V3276"/>
          <cell r="W3276"/>
          <cell r="X3276" t="str">
            <v>C10H16KN2O8</v>
          </cell>
        </row>
        <row r="3277">
          <cell r="B3277" t="str">
            <v>7379-28-4</v>
          </cell>
          <cell r="C3277" t="str">
            <v>7379-28-4</v>
          </cell>
          <cell r="D3277"/>
          <cell r="E3277"/>
          <cell r="F3277"/>
          <cell r="G3277"/>
          <cell r="H3277" t="str">
            <v>SODIUM ETHYLENEDIAMINETETRAACETATE</v>
          </cell>
          <cell r="I3277" t="str">
            <v>SODIUM ETHYLENEDIAMINETETRAACETATE</v>
          </cell>
          <cell r="J3277"/>
          <cell r="K3277"/>
          <cell r="L3277"/>
          <cell r="M3277"/>
          <cell r="N3277"/>
          <cell r="O3277"/>
          <cell r="P3277"/>
          <cell r="Q3277"/>
          <cell r="R3277"/>
          <cell r="S3277"/>
          <cell r="T3277"/>
          <cell r="U3277"/>
          <cell r="V3277"/>
          <cell r="W3277"/>
          <cell r="X3277" t="str">
            <v>C10H16N2NaO8</v>
          </cell>
        </row>
        <row r="3278">
          <cell r="B3278" t="str">
            <v>7384-22-7</v>
          </cell>
          <cell r="C3278" t="str">
            <v>7384-22-7</v>
          </cell>
          <cell r="D3278"/>
          <cell r="E3278"/>
          <cell r="F3278"/>
          <cell r="G3278"/>
          <cell r="H3278" t="str">
            <v>LITHIUM OLEATE</v>
          </cell>
          <cell r="I3278"/>
          <cell r="J3278"/>
          <cell r="K3278"/>
          <cell r="L3278"/>
          <cell r="M3278"/>
          <cell r="N3278"/>
          <cell r="O3278"/>
          <cell r="P3278"/>
          <cell r="Q3278"/>
          <cell r="R3278"/>
          <cell r="S3278"/>
          <cell r="T3278"/>
          <cell r="U3278"/>
          <cell r="V3278"/>
          <cell r="W3278"/>
          <cell r="X3278" t="str">
            <v>C18H33LiO2</v>
          </cell>
        </row>
        <row r="3279">
          <cell r="B3279" t="str">
            <v>73936-91-1</v>
          </cell>
          <cell r="C3279" t="str">
            <v>73936-91-1</v>
          </cell>
          <cell r="D3279"/>
          <cell r="E3279"/>
          <cell r="F3279"/>
          <cell r="G3279"/>
          <cell r="H3279" t="str">
            <v xml:space="preserve">Phenol, 2-(2H-benzotriazol-2-yl)-6-(1-methyl-1-phenylethyl)-4-(1,1,3,3-tetramethylbutyl)- (9CI)
2-(2H-Benzotriazol-2-yl)-6-(2-phenyl-2-propanyl)-4-(2,4,4-trimethyl-2-pentanyl)phenol
</v>
          </cell>
          <cell r="I3279" t="str">
            <v>Tinuvin 928</v>
          </cell>
          <cell r="J3279"/>
          <cell r="K3279"/>
          <cell r="L3279"/>
          <cell r="M3279"/>
          <cell r="N3279"/>
          <cell r="O3279"/>
          <cell r="P3279"/>
          <cell r="Q3279"/>
          <cell r="R3279"/>
          <cell r="S3279"/>
          <cell r="T3279"/>
          <cell r="U3279"/>
          <cell r="V3279"/>
          <cell r="W3279"/>
          <cell r="X3279" t="str">
            <v>C29H35N3O</v>
          </cell>
        </row>
        <row r="3280">
          <cell r="B3280" t="str">
            <v>73947-30-5</v>
          </cell>
          <cell r="C3280" t="str">
            <v>73947-30-5</v>
          </cell>
          <cell r="D3280"/>
          <cell r="E3280"/>
          <cell r="F3280"/>
          <cell r="G3280"/>
          <cell r="H3280" t="str">
            <v>Decanoic acid, 2-ethylhexyl ester</v>
          </cell>
          <cell r="I3280" t="str">
            <v>2-ethylhexyl decanoate</v>
          </cell>
          <cell r="J3280"/>
          <cell r="K3280"/>
          <cell r="L3280"/>
          <cell r="M3280"/>
          <cell r="N3280"/>
          <cell r="O3280"/>
          <cell r="P3280"/>
          <cell r="Q3280"/>
          <cell r="R3280"/>
          <cell r="S3280"/>
          <cell r="T3280"/>
          <cell r="U3280"/>
          <cell r="V3280"/>
          <cell r="W3280"/>
          <cell r="X3280" t="str">
            <v>C18H36O2</v>
          </cell>
        </row>
        <row r="3281">
          <cell r="B3281" t="str">
            <v>7397-62-8</v>
          </cell>
          <cell r="C3281" t="str">
            <v>7397-62-8</v>
          </cell>
          <cell r="D3281"/>
          <cell r="E3281">
            <v>0</v>
          </cell>
          <cell r="F3281"/>
          <cell r="G3281"/>
          <cell r="H3281" t="str">
            <v>Acetic acid, 2-hydroxybutyl ester</v>
          </cell>
          <cell r="I3281" t="str">
            <v xml:space="preserve">Butyl glycollate   </v>
          </cell>
          <cell r="J3281"/>
          <cell r="K3281" t="str">
            <v>Swiss ordinance</v>
          </cell>
          <cell r="L3281"/>
          <cell r="M3281"/>
          <cell r="N3281"/>
          <cell r="O3281"/>
          <cell r="P3281"/>
          <cell r="Q3281"/>
          <cell r="R3281"/>
          <cell r="S3281"/>
          <cell r="T3281"/>
          <cell r="U3281"/>
          <cell r="V3281"/>
          <cell r="W3281"/>
          <cell r="X3281" t="str">
            <v>C6H12O3</v>
          </cell>
        </row>
        <row r="3282">
          <cell r="B3282" t="str">
            <v>74091-64-8</v>
          </cell>
          <cell r="C3282" t="str">
            <v>74091-64-8</v>
          </cell>
          <cell r="D3282"/>
          <cell r="E3282"/>
          <cell r="F3282"/>
          <cell r="G3282"/>
          <cell r="H3282" t="str">
            <v>Norbornane diisocyanate</v>
          </cell>
          <cell r="I3282" t="str">
            <v>2,5(or 2,6)-bis(isocyanatomethyl)bicyclo[2.2.1] heptane
COSMONATE (Mitsui)
NBDI</v>
          </cell>
          <cell r="J3282"/>
          <cell r="K3282"/>
          <cell r="L3282"/>
          <cell r="M3282"/>
          <cell r="N3282"/>
          <cell r="O3282"/>
          <cell r="P3282"/>
          <cell r="Q3282"/>
          <cell r="R3282"/>
          <cell r="S3282"/>
          <cell r="T3282"/>
          <cell r="U3282"/>
          <cell r="V3282"/>
          <cell r="W3282"/>
          <cell r="X3282" t="str">
            <v>C11H14N2O2</v>
          </cell>
        </row>
        <row r="3283">
          <cell r="B3283" t="str">
            <v>7417-99-4</v>
          </cell>
          <cell r="C3283" t="str">
            <v>7417-99-4</v>
          </cell>
          <cell r="D3283"/>
          <cell r="E3283">
            <v>0</v>
          </cell>
          <cell r="F3283"/>
          <cell r="G3283"/>
          <cell r="H3283" t="str">
            <v>1-Aziridinecarboxamide, N,N'-(methylenedi-4,1-phenylene)bis-</v>
          </cell>
          <cell r="I3283"/>
          <cell r="J3283"/>
          <cell r="K3283"/>
          <cell r="L3283"/>
          <cell r="M3283"/>
          <cell r="N3283"/>
          <cell r="O3283"/>
          <cell r="P3283"/>
          <cell r="Q3283"/>
          <cell r="R3283"/>
          <cell r="S3283"/>
          <cell r="T3283"/>
          <cell r="U3283"/>
          <cell r="V3283"/>
          <cell r="W3283"/>
          <cell r="X3283" t="str">
            <v>C19H20N4O2</v>
          </cell>
        </row>
        <row r="3284">
          <cell r="B3284" t="str">
            <v>74227-35-3</v>
          </cell>
          <cell r="C3284" t="str">
            <v>74227-35-3</v>
          </cell>
          <cell r="D3284"/>
          <cell r="E3284"/>
          <cell r="F3284"/>
          <cell r="G3284"/>
          <cell r="H3284" t="str">
            <v xml:space="preserve">Bis(4-diphenylsulphonium)phenylsulphide-bis (hexafluorophosphate)
Bis(4-diphenylsulphonium)phenylsulphide-bis (hexafluorophosphate) </v>
          </cell>
          <cell r="I3284"/>
          <cell r="J3284"/>
          <cell r="K3284"/>
          <cell r="L3284"/>
          <cell r="M3284"/>
          <cell r="N3284"/>
          <cell r="O3284"/>
          <cell r="P3284"/>
          <cell r="Q3284"/>
          <cell r="R3284"/>
          <cell r="S3284"/>
          <cell r="T3284"/>
          <cell r="U3284"/>
          <cell r="V3284"/>
          <cell r="W3284"/>
          <cell r="X3284" t="str">
            <v>C36H32F12P2S3</v>
          </cell>
        </row>
        <row r="3285">
          <cell r="B3285" t="str">
            <v>7423-42-9</v>
          </cell>
          <cell r="C3285" t="str">
            <v>7423-42-9</v>
          </cell>
          <cell r="D3285"/>
          <cell r="E3285"/>
          <cell r="F3285"/>
          <cell r="G3285"/>
          <cell r="H3285" t="str">
            <v>Maleic acid, mono(2-ethylhexyl) ester</v>
          </cell>
          <cell r="I3285" t="str">
            <v>MONO(2-ETHYLHEXYL) MALEATE
Maleic acid, mono(2-ethylhexyl) ester
2-Butenedioic acid(Z),-, mono(2-ethylhexyl)ester</v>
          </cell>
          <cell r="J3285"/>
          <cell r="K3285"/>
          <cell r="L3285"/>
          <cell r="M3285"/>
          <cell r="N3285"/>
          <cell r="O3285"/>
          <cell r="P3285"/>
          <cell r="Q3285"/>
          <cell r="R3285"/>
          <cell r="S3285"/>
          <cell r="T3285"/>
          <cell r="U3285"/>
          <cell r="V3285"/>
          <cell r="W3285"/>
          <cell r="X3285" t="str">
            <v>C12H20O4</v>
          </cell>
        </row>
        <row r="3286">
          <cell r="B3286" t="str">
            <v>7425-14-1</v>
          </cell>
          <cell r="C3286" t="str">
            <v>7425-14-1</v>
          </cell>
          <cell r="D3286"/>
          <cell r="E3286">
            <v>0</v>
          </cell>
          <cell r="F3286"/>
          <cell r="G3286"/>
          <cell r="H3286" t="str">
            <v>2-Ethylhexanoic acid, 2-ethylhexyl ester</v>
          </cell>
          <cell r="I3286" t="str">
            <v>2-Ethylhexyl 2-ethylhexanoate</v>
          </cell>
          <cell r="J3286"/>
          <cell r="K3286"/>
          <cell r="L3286"/>
          <cell r="M3286"/>
          <cell r="N3286"/>
          <cell r="O3286"/>
          <cell r="P3286"/>
          <cell r="Q3286"/>
          <cell r="R3286"/>
          <cell r="S3286"/>
          <cell r="T3286"/>
          <cell r="U3286"/>
          <cell r="V3286"/>
          <cell r="W3286"/>
          <cell r="X3286" t="str">
            <v>C16H32O2</v>
          </cell>
        </row>
        <row r="3287">
          <cell r="B3287" t="str">
            <v>7428-48-0</v>
          </cell>
          <cell r="C3287" t="str">
            <v>7428-48-0</v>
          </cell>
          <cell r="D3287"/>
          <cell r="E3287"/>
          <cell r="F3287"/>
          <cell r="G3287"/>
          <cell r="H3287" t="str">
            <v>Stearic acid, lead salt</v>
          </cell>
          <cell r="I3287"/>
          <cell r="J3287"/>
          <cell r="K3287"/>
          <cell r="L3287"/>
          <cell r="M3287"/>
          <cell r="N3287"/>
          <cell r="O3287"/>
          <cell r="P3287"/>
          <cell r="Q3287"/>
          <cell r="R3287"/>
          <cell r="S3287"/>
          <cell r="T3287"/>
          <cell r="U3287"/>
          <cell r="V3287"/>
          <cell r="W3287"/>
          <cell r="X3287" t="str">
            <v>C18H38O2Pb</v>
          </cell>
        </row>
        <row r="3288">
          <cell r="B3288" t="str">
            <v>74-31-7</v>
          </cell>
          <cell r="C3288" t="str">
            <v>74-31-7</v>
          </cell>
          <cell r="D3288"/>
          <cell r="E3288"/>
          <cell r="F3288"/>
          <cell r="G3288"/>
          <cell r="H3288" t="str">
            <v>N,N'-DIPHENYL-P-PHENYLENEDIAMINE</v>
          </cell>
          <cell r="I3288"/>
          <cell r="J3288"/>
          <cell r="K3288"/>
          <cell r="L3288"/>
          <cell r="M3288"/>
          <cell r="N3288"/>
          <cell r="O3288"/>
          <cell r="P3288"/>
          <cell r="Q3288"/>
          <cell r="R3288"/>
          <cell r="S3288"/>
          <cell r="T3288"/>
          <cell r="U3288"/>
          <cell r="V3288"/>
          <cell r="W3288"/>
          <cell r="X3288" t="str">
            <v>C18H16N2</v>
          </cell>
        </row>
        <row r="3289">
          <cell r="B3289" t="str">
            <v>74336-59-7</v>
          </cell>
          <cell r="C3289" t="str">
            <v>74336-59-7</v>
          </cell>
          <cell r="D3289"/>
          <cell r="E3289"/>
          <cell r="F3289"/>
          <cell r="G3289"/>
          <cell r="H3289" t="str">
            <v>Pigment Orange 67</v>
          </cell>
          <cell r="I3289"/>
          <cell r="J3289"/>
          <cell r="K3289"/>
          <cell r="L3289"/>
          <cell r="M3289"/>
          <cell r="N3289"/>
          <cell r="O3289"/>
          <cell r="P3289"/>
          <cell r="Q3289"/>
          <cell r="R3289"/>
          <cell r="S3289"/>
          <cell r="T3289"/>
          <cell r="U3289"/>
          <cell r="V3289"/>
          <cell r="W3289"/>
          <cell r="X3289" t="str">
            <v>C17H11ClN6O3</v>
          </cell>
        </row>
        <row r="3290">
          <cell r="B3290" t="str">
            <v>74336-60-0</v>
          </cell>
          <cell r="C3290" t="str">
            <v>74336-60-0</v>
          </cell>
          <cell r="D3290"/>
          <cell r="E3290"/>
          <cell r="F3290"/>
          <cell r="G3290"/>
          <cell r="H3290" t="str">
            <v>Pigment Red 251</v>
          </cell>
          <cell r="I3290"/>
          <cell r="J3290"/>
          <cell r="K3290"/>
          <cell r="L3290"/>
          <cell r="M3290"/>
          <cell r="N3290"/>
          <cell r="O3290"/>
          <cell r="P3290"/>
          <cell r="Q3290"/>
          <cell r="R3290"/>
          <cell r="S3290"/>
          <cell r="T3290"/>
          <cell r="U3290"/>
          <cell r="V3290"/>
          <cell r="W3290"/>
          <cell r="X3290" t="str">
            <v>C25H13Cl2N5O3</v>
          </cell>
        </row>
        <row r="3291">
          <cell r="B3291" t="str">
            <v>74356-18-6</v>
          </cell>
          <cell r="C3291" t="str">
            <v>74356-18-6</v>
          </cell>
          <cell r="D3291"/>
          <cell r="E3291"/>
          <cell r="F3291"/>
          <cell r="G3291"/>
          <cell r="H3291" t="str">
            <v>Diethyleneglycol diricinoleate</v>
          </cell>
          <cell r="I3291"/>
          <cell r="J3291"/>
          <cell r="K3291"/>
          <cell r="L3291"/>
          <cell r="M3291"/>
          <cell r="N3291"/>
          <cell r="O3291"/>
          <cell r="P3291"/>
          <cell r="Q3291"/>
          <cell r="R3291"/>
          <cell r="S3291"/>
          <cell r="T3291"/>
          <cell r="U3291"/>
          <cell r="V3291"/>
          <cell r="W3291"/>
          <cell r="X3291" t="str">
            <v>C40H74O7</v>
          </cell>
        </row>
        <row r="3292">
          <cell r="B3292" t="str">
            <v>74367-31-0</v>
          </cell>
          <cell r="C3292" t="str">
            <v>74367-31-0</v>
          </cell>
          <cell r="D3292"/>
          <cell r="E3292"/>
          <cell r="F3292"/>
          <cell r="G3292"/>
          <cell r="H3292" t="str">
            <v xml:space="preserve">Propanoic acid, 2-methyl-, 2-ethyl-3-hydroxyhexyl ester  </v>
          </cell>
          <cell r="I3292" t="str">
            <v>2-ethyl-3-hydroxyhexyl isobutanoate
Texanol isomer</v>
          </cell>
          <cell r="J3292"/>
          <cell r="K3292"/>
          <cell r="L3292"/>
          <cell r="M3292"/>
          <cell r="N3292"/>
          <cell r="O3292"/>
          <cell r="P3292"/>
          <cell r="Q3292"/>
          <cell r="R3292"/>
          <cell r="S3292"/>
          <cell r="T3292"/>
          <cell r="U3292"/>
          <cell r="V3292"/>
          <cell r="W3292"/>
          <cell r="X3292" t="str">
            <v>C12H26O4</v>
          </cell>
        </row>
        <row r="3293">
          <cell r="B3293" t="str">
            <v>74367-33-2</v>
          </cell>
          <cell r="C3293" t="str">
            <v>74367-33-2</v>
          </cell>
          <cell r="D3293"/>
          <cell r="E3293"/>
          <cell r="F3293"/>
          <cell r="G3293"/>
          <cell r="H3293" t="str">
            <v xml:space="preserve">Propanoic acid, 2-methyl-, 2,2-dimethyl-1-(2-hydroxy-1-methylethyl)propyl ester  </v>
          </cell>
          <cell r="I3293" t="str">
            <v>2,2-dimethyl-1-(2-hydroxy-1-methylethyl)propyl isobutanoate
1-Hydroxy-2,4,4-trimethylpentan-3-yl isobutanoate
Texanol isomer</v>
          </cell>
          <cell r="J3293"/>
          <cell r="K3293"/>
          <cell r="L3293"/>
          <cell r="M3293"/>
          <cell r="N3293"/>
          <cell r="O3293"/>
          <cell r="P3293"/>
          <cell r="Q3293"/>
          <cell r="R3293"/>
          <cell r="S3293"/>
          <cell r="T3293"/>
          <cell r="U3293"/>
          <cell r="V3293"/>
          <cell r="W3293"/>
          <cell r="X3293" t="str">
            <v>C12H26O4</v>
          </cell>
        </row>
        <row r="3294">
          <cell r="B3294" t="str">
            <v>74367-34-3</v>
          </cell>
          <cell r="C3294" t="str">
            <v>74367-34-3</v>
          </cell>
          <cell r="D3294"/>
          <cell r="E3294"/>
          <cell r="F3294"/>
          <cell r="G3294"/>
          <cell r="H3294" t="str">
            <v>Propanoic acid, 2-methyl-, 3-hydroxy-2,4,4-trimethylpentyl ester</v>
          </cell>
          <cell r="I3294" t="str">
            <v>3-Hydroxy-2,4,4-trimethylpentyl isobutanoate
2,4,4-trimethyl 3-hydroxy pentyl isobutanoate
Texanol isomer</v>
          </cell>
          <cell r="J3294"/>
          <cell r="K3294"/>
          <cell r="L3294"/>
          <cell r="M3294"/>
          <cell r="N3294"/>
          <cell r="O3294"/>
          <cell r="P3294"/>
          <cell r="Q3294"/>
          <cell r="R3294"/>
          <cell r="S3294"/>
          <cell r="T3294"/>
          <cell r="U3294"/>
          <cell r="V3294"/>
          <cell r="W3294"/>
          <cell r="X3294" t="str">
            <v>C12H26O4</v>
          </cell>
        </row>
        <row r="3295">
          <cell r="B3295" t="str">
            <v>74381-40-1</v>
          </cell>
          <cell r="C3295" t="str">
            <v>74381-40-1</v>
          </cell>
          <cell r="D3295"/>
          <cell r="E3295"/>
          <cell r="F3295"/>
          <cell r="G3295"/>
          <cell r="H3295" t="str">
            <v>Propanoic acid, 2-methyl-, 1-tertiobutyl-2-methyl-1,3-propanediyl ester</v>
          </cell>
          <cell r="I3295" t="str">
            <v>2,4,4-trimethyl 1,3-pentanediol diisobutyrate
2,4,4-trimethyl 1,3-pentanediol diisobutanoate
TXIB isomer
Propanoic acid, 2-methyl-, 1-(1,1-dimethylethyl)-2-methyl-1,3-propanediyl ester</v>
          </cell>
          <cell r="J3295"/>
          <cell r="K3295"/>
          <cell r="L3295"/>
          <cell r="M3295"/>
          <cell r="N3295"/>
          <cell r="O3295"/>
          <cell r="P3295"/>
          <cell r="Q3295"/>
          <cell r="R3295"/>
          <cell r="S3295"/>
          <cell r="T3295"/>
          <cell r="U3295"/>
          <cell r="V3295"/>
          <cell r="W3295"/>
          <cell r="X3295" t="str">
            <v>C16H30O4</v>
          </cell>
        </row>
        <row r="3296">
          <cell r="B3296" t="str">
            <v>7439-96-5</v>
          </cell>
          <cell r="C3296" t="str">
            <v>7439-96-5</v>
          </cell>
          <cell r="D3296"/>
          <cell r="E3296"/>
          <cell r="F3296"/>
          <cell r="G3296"/>
          <cell r="H3296" t="str">
            <v>Manganese</v>
          </cell>
          <cell r="I3296"/>
          <cell r="J3296"/>
          <cell r="K3296"/>
          <cell r="L3296"/>
          <cell r="M3296"/>
          <cell r="N3296"/>
          <cell r="O3296"/>
          <cell r="P3296"/>
          <cell r="Q3296"/>
          <cell r="R3296"/>
          <cell r="S3296"/>
          <cell r="T3296"/>
          <cell r="U3296"/>
          <cell r="V3296"/>
          <cell r="W3296"/>
          <cell r="X3296" t="str">
            <v>Mn</v>
          </cell>
        </row>
        <row r="3297">
          <cell r="B3297" t="str">
            <v>7440-22-4</v>
          </cell>
          <cell r="C3297" t="str">
            <v>7440-22-4</v>
          </cell>
          <cell r="D3297"/>
          <cell r="E3297"/>
          <cell r="F3297"/>
          <cell r="G3297"/>
          <cell r="H3297" t="str">
            <v>Silver</v>
          </cell>
          <cell r="I3297"/>
          <cell r="J3297"/>
          <cell r="K3297" t="str">
            <v>Swiss ordinance</v>
          </cell>
          <cell r="L3297"/>
          <cell r="M3297"/>
          <cell r="N3297"/>
          <cell r="O3297"/>
          <cell r="P3297"/>
          <cell r="Q3297"/>
          <cell r="R3297"/>
          <cell r="S3297"/>
          <cell r="T3297"/>
          <cell r="U3297"/>
          <cell r="V3297"/>
          <cell r="W3297"/>
          <cell r="X3297" t="str">
            <v>Ag</v>
          </cell>
        </row>
        <row r="3298">
          <cell r="B3298" t="str">
            <v>7440-66-6</v>
          </cell>
          <cell r="C3298" t="str">
            <v>7440-66-6</v>
          </cell>
          <cell r="D3298"/>
          <cell r="E3298"/>
          <cell r="F3298"/>
          <cell r="G3298"/>
          <cell r="H3298" t="str">
            <v>Pigment Black 16</v>
          </cell>
          <cell r="I3298" t="str">
            <v>Zinc</v>
          </cell>
          <cell r="J3298"/>
          <cell r="K3298"/>
          <cell r="L3298"/>
          <cell r="M3298"/>
          <cell r="N3298"/>
          <cell r="O3298"/>
          <cell r="P3298"/>
          <cell r="Q3298"/>
          <cell r="R3298"/>
          <cell r="S3298"/>
          <cell r="T3298"/>
          <cell r="U3298"/>
          <cell r="V3298"/>
          <cell r="W3298"/>
          <cell r="X3298" t="str">
            <v>Zn</v>
          </cell>
        </row>
        <row r="3299">
          <cell r="B3299" t="str">
            <v>7440-70-2</v>
          </cell>
          <cell r="C3299" t="str">
            <v>7440-70-2</v>
          </cell>
          <cell r="D3299"/>
          <cell r="E3299">
            <v>0</v>
          </cell>
          <cell r="F3299"/>
          <cell r="G3299"/>
          <cell r="H3299" t="str">
            <v>CALCIUM</v>
          </cell>
          <cell r="I3299"/>
          <cell r="J3299"/>
          <cell r="K3299"/>
          <cell r="L3299"/>
          <cell r="M3299"/>
          <cell r="N3299"/>
          <cell r="O3299"/>
          <cell r="P3299"/>
          <cell r="Q3299"/>
          <cell r="R3299"/>
          <cell r="S3299"/>
          <cell r="T3299"/>
          <cell r="U3299"/>
          <cell r="V3299"/>
          <cell r="W3299"/>
          <cell r="X3299" t="str">
            <v>Ca</v>
          </cell>
        </row>
        <row r="3300">
          <cell r="B3300" t="str">
            <v>74441-05-7</v>
          </cell>
          <cell r="C3300" t="str">
            <v>74441-05-7</v>
          </cell>
          <cell r="D3300"/>
          <cell r="E3300"/>
          <cell r="F3300"/>
          <cell r="G3300"/>
          <cell r="H3300" t="str">
            <v>Pigment Yellow 181
C.I. PIGMENT YELLOW 181</v>
          </cell>
          <cell r="I3300" t="str">
            <v>C.I. PIGMENT YELLOW 181</v>
          </cell>
          <cell r="J3300"/>
          <cell r="K3300"/>
          <cell r="L3300"/>
          <cell r="M3300"/>
          <cell r="N3300"/>
          <cell r="O3300"/>
          <cell r="P3300"/>
          <cell r="Q3300"/>
          <cell r="R3300"/>
          <cell r="S3300"/>
          <cell r="T3300"/>
          <cell r="U3300"/>
          <cell r="V3300"/>
          <cell r="W3300"/>
          <cell r="X3300" t="str">
            <v>C25H21N7O5</v>
          </cell>
        </row>
        <row r="3301">
          <cell r="B3301" t="str">
            <v>744-45-6</v>
          </cell>
          <cell r="C3301" t="str">
            <v>744-45-6</v>
          </cell>
          <cell r="D3301"/>
          <cell r="E3301"/>
          <cell r="F3301"/>
          <cell r="G3301"/>
          <cell r="H3301" t="str">
            <v>Isophthalic acid, diphenyl ester</v>
          </cell>
          <cell r="I3301"/>
          <cell r="J3301"/>
          <cell r="K3301"/>
          <cell r="L3301"/>
          <cell r="M3301"/>
          <cell r="N3301"/>
          <cell r="O3301"/>
          <cell r="P3301"/>
          <cell r="Q3301"/>
          <cell r="R3301"/>
          <cell r="S3301"/>
          <cell r="T3301"/>
          <cell r="U3301"/>
          <cell r="V3301"/>
          <cell r="W3301"/>
          <cell r="X3301" t="str">
            <v>C20H14O4</v>
          </cell>
        </row>
        <row r="3302">
          <cell r="B3302" t="str">
            <v>7446-09-5</v>
          </cell>
          <cell r="C3302" t="str">
            <v>7446-09-5</v>
          </cell>
          <cell r="D3302"/>
          <cell r="E3302"/>
          <cell r="F3302"/>
          <cell r="G3302"/>
          <cell r="H3302" t="str">
            <v>Sulfur dioxide</v>
          </cell>
          <cell r="I3302" t="str">
            <v>Sulfurous acid anhydride
Sulfurous oxide</v>
          </cell>
          <cell r="J3302"/>
          <cell r="K3302"/>
          <cell r="L3302"/>
          <cell r="M3302"/>
          <cell r="N3302"/>
          <cell r="O3302"/>
          <cell r="P3302"/>
          <cell r="Q3302"/>
          <cell r="R3302"/>
          <cell r="S3302"/>
          <cell r="T3302"/>
          <cell r="U3302"/>
          <cell r="V3302"/>
          <cell r="W3302"/>
          <cell r="X3302" t="str">
            <v>SO2</v>
          </cell>
        </row>
        <row r="3303">
          <cell r="B3303" t="str">
            <v>7446-27-7</v>
          </cell>
          <cell r="C3303" t="str">
            <v>7446-27-7</v>
          </cell>
          <cell r="D3303"/>
          <cell r="E3303"/>
          <cell r="F3303"/>
          <cell r="G3303"/>
          <cell r="H3303" t="str">
            <v>Phosphoric acid, lead (II) salt</v>
          </cell>
          <cell r="I3303"/>
          <cell r="J3303"/>
          <cell r="K3303"/>
          <cell r="L3303"/>
          <cell r="M3303"/>
          <cell r="N3303"/>
          <cell r="O3303"/>
          <cell r="P3303"/>
          <cell r="Q3303"/>
          <cell r="R3303"/>
          <cell r="S3303"/>
          <cell r="T3303"/>
          <cell r="U3303"/>
          <cell r="V3303"/>
          <cell r="W3303"/>
          <cell r="X3303" t="str">
            <v>O8P2Pb3</v>
          </cell>
        </row>
        <row r="3304">
          <cell r="B3304" t="str">
            <v>7446-70-0</v>
          </cell>
          <cell r="C3304" t="str">
            <v>7446-70-0</v>
          </cell>
          <cell r="D3304"/>
          <cell r="E3304"/>
          <cell r="F3304"/>
          <cell r="G3304"/>
          <cell r="H3304" t="str">
            <v>Aluminium chloride</v>
          </cell>
          <cell r="I3304"/>
          <cell r="J3304"/>
          <cell r="K3304" t="str">
            <v>Swiss ordinance</v>
          </cell>
          <cell r="L3304"/>
          <cell r="M3304"/>
          <cell r="N3304"/>
          <cell r="O3304"/>
          <cell r="P3304"/>
          <cell r="Q3304"/>
          <cell r="R3304"/>
          <cell r="S3304"/>
          <cell r="T3304"/>
          <cell r="U3304"/>
          <cell r="V3304"/>
          <cell r="W3304"/>
          <cell r="X3304" t="str">
            <v>AlCl3</v>
          </cell>
        </row>
        <row r="3305">
          <cell r="B3305" t="str">
            <v>745070-61-5</v>
          </cell>
          <cell r="C3305" t="str">
            <v>745070-61-5</v>
          </cell>
          <cell r="D3305"/>
          <cell r="E3305">
            <v>0</v>
          </cell>
          <cell r="F3305"/>
          <cell r="G3305"/>
          <cell r="H3305" t="str">
            <v>1,3,5-tris (2,2-dimethylpropanamido) benzene</v>
          </cell>
          <cell r="I3305" t="str">
            <v>Propanamide, N,N',N''-1,3,5-benzenetriyltris[2,2-dimethyl]
N-[3,5-bis-(2,2-dimethyl-propionylamino)-phenyl]-2,2-dimethyl-propionamide
Irgaclear XT 386</v>
          </cell>
          <cell r="J3305"/>
          <cell r="K3305"/>
          <cell r="L3305"/>
          <cell r="M3305"/>
          <cell r="N3305"/>
          <cell r="O3305"/>
          <cell r="P3305"/>
          <cell r="Q3305"/>
          <cell r="R3305"/>
          <cell r="S3305"/>
          <cell r="T3305"/>
          <cell r="U3305"/>
          <cell r="V3305"/>
          <cell r="W3305"/>
          <cell r="X3305" t="str">
            <v>C21H33N3O3</v>
          </cell>
        </row>
        <row r="3306">
          <cell r="B3306" t="str">
            <v>74-87-3</v>
          </cell>
          <cell r="C3306" t="str">
            <v>74-87-3</v>
          </cell>
          <cell r="D3306"/>
          <cell r="E3306"/>
          <cell r="F3306"/>
          <cell r="G3306"/>
          <cell r="H3306" t="str">
            <v>Methane, chloro-</v>
          </cell>
          <cell r="I3306" t="str">
            <v>Methyl chloride
Chloromethane</v>
          </cell>
          <cell r="J3306"/>
          <cell r="K3306"/>
          <cell r="L3306"/>
          <cell r="M3306"/>
          <cell r="N3306"/>
          <cell r="O3306"/>
          <cell r="P3306"/>
          <cell r="Q3306"/>
          <cell r="R3306"/>
          <cell r="S3306"/>
          <cell r="T3306"/>
          <cell r="U3306"/>
          <cell r="V3306"/>
          <cell r="W3306"/>
          <cell r="X3306" t="str">
            <v>CH3Cl</v>
          </cell>
        </row>
        <row r="3307">
          <cell r="B3307" t="str">
            <v>74-88-4</v>
          </cell>
          <cell r="C3307" t="str">
            <v>74-88-4</v>
          </cell>
          <cell r="D3307"/>
          <cell r="E3307"/>
          <cell r="F3307"/>
          <cell r="G3307"/>
          <cell r="H3307" t="str">
            <v>Iodomethane</v>
          </cell>
          <cell r="I3307" t="str">
            <v>methyl iodide</v>
          </cell>
          <cell r="J3307"/>
          <cell r="K3307"/>
          <cell r="L3307"/>
          <cell r="M3307"/>
          <cell r="N3307"/>
          <cell r="O3307"/>
          <cell r="P3307"/>
          <cell r="Q3307"/>
          <cell r="R3307"/>
          <cell r="S3307"/>
          <cell r="T3307"/>
          <cell r="U3307"/>
          <cell r="V3307"/>
          <cell r="W3307"/>
          <cell r="X3307" t="str">
            <v>CH3I</v>
          </cell>
        </row>
        <row r="3308">
          <cell r="B3308" t="str">
            <v>7488-55-3</v>
          </cell>
          <cell r="C3308" t="str">
            <v>7488-55-3</v>
          </cell>
          <cell r="D3308"/>
          <cell r="E3308"/>
          <cell r="F3308"/>
          <cell r="G3308"/>
          <cell r="H3308" t="str">
            <v>STANNOUS SULFATE</v>
          </cell>
          <cell r="I3308"/>
          <cell r="J3308"/>
          <cell r="K3308"/>
          <cell r="L3308"/>
          <cell r="M3308"/>
          <cell r="N3308"/>
          <cell r="O3308"/>
          <cell r="P3308"/>
          <cell r="Q3308"/>
          <cell r="R3308"/>
          <cell r="S3308"/>
          <cell r="T3308"/>
          <cell r="U3308"/>
          <cell r="V3308"/>
          <cell r="W3308"/>
          <cell r="X3308" t="str">
            <v>H2O4SSn</v>
          </cell>
        </row>
        <row r="3309">
          <cell r="B3309" t="str">
            <v>74-89-5</v>
          </cell>
          <cell r="C3309" t="str">
            <v>74-89-5</v>
          </cell>
          <cell r="D3309"/>
          <cell r="E3309">
            <v>0</v>
          </cell>
          <cell r="F3309"/>
          <cell r="G3309"/>
          <cell r="H3309" t="str">
            <v>Methylamine</v>
          </cell>
          <cell r="I3309" t="str">
            <v>Methyl amine
Methanamine
Monomethylamine</v>
          </cell>
          <cell r="J3309"/>
          <cell r="K3309"/>
          <cell r="L3309"/>
          <cell r="M3309"/>
          <cell r="N3309"/>
          <cell r="O3309"/>
          <cell r="P3309"/>
          <cell r="Q3309"/>
          <cell r="R3309"/>
          <cell r="S3309"/>
          <cell r="T3309"/>
          <cell r="U3309"/>
          <cell r="V3309"/>
          <cell r="W3309"/>
          <cell r="X3309" t="str">
            <v>CH5N</v>
          </cell>
        </row>
        <row r="3310">
          <cell r="B3310" t="str">
            <v>7491-20-5</v>
          </cell>
          <cell r="C3310" t="str">
            <v>7491-20-5</v>
          </cell>
          <cell r="D3310"/>
          <cell r="E3310"/>
          <cell r="F3310"/>
          <cell r="G3310"/>
          <cell r="H3310" t="str">
            <v>Propanoic acid, 2-hydroxy-, compound with 1-dodecanamine</v>
          </cell>
          <cell r="I3310"/>
          <cell r="J3310"/>
          <cell r="K3310"/>
          <cell r="L3310"/>
          <cell r="M3310"/>
          <cell r="N3310"/>
          <cell r="O3310"/>
          <cell r="P3310"/>
          <cell r="Q3310"/>
          <cell r="R3310"/>
          <cell r="S3310"/>
          <cell r="T3310"/>
          <cell r="U3310"/>
          <cell r="V3310"/>
          <cell r="W3310"/>
          <cell r="X3310" t="str">
            <v>C15H33NO3</v>
          </cell>
        </row>
        <row r="3311">
          <cell r="B3311" t="str">
            <v>7491-21-6</v>
          </cell>
          <cell r="C3311" t="str">
            <v>7491-21-6</v>
          </cell>
          <cell r="D3311"/>
          <cell r="E3311"/>
          <cell r="F3311"/>
          <cell r="G3311"/>
          <cell r="H3311" t="str">
            <v>Benzoic acid, 2-hydroxy-, compound with 1-dodecanamine</v>
          </cell>
          <cell r="I3311"/>
          <cell r="J3311"/>
          <cell r="K3311"/>
          <cell r="L3311"/>
          <cell r="M3311"/>
          <cell r="N3311"/>
          <cell r="O3311"/>
          <cell r="P3311"/>
          <cell r="Q3311"/>
          <cell r="R3311"/>
          <cell r="S3311"/>
          <cell r="T3311"/>
          <cell r="U3311"/>
          <cell r="V3311"/>
          <cell r="W3311"/>
          <cell r="X3311" t="str">
            <v>C19H33NO3</v>
          </cell>
        </row>
        <row r="3312">
          <cell r="B3312" t="str">
            <v>749161-71-5</v>
          </cell>
          <cell r="C3312" t="str">
            <v>749161-71-5</v>
          </cell>
          <cell r="D3312"/>
          <cell r="E3312"/>
          <cell r="F3312"/>
          <cell r="G3312"/>
          <cell r="H3312" t="str">
            <v>Phosphorous acid, stearyl diester</v>
          </cell>
          <cell r="I3312" t="str">
            <v xml:space="preserve">Phosphorous acid, octadecyl diester
Distearyl phosphite
Part of Addivant's Weston 618 (1 -​ 3 %) </v>
          </cell>
          <cell r="J3312"/>
          <cell r="K3312"/>
          <cell r="L3312"/>
          <cell r="M3312"/>
          <cell r="N3312"/>
          <cell r="O3312"/>
          <cell r="P3312"/>
          <cell r="Q3312"/>
          <cell r="R3312"/>
          <cell r="S3312"/>
          <cell r="T3312"/>
          <cell r="U3312"/>
          <cell r="V3312"/>
          <cell r="W3312"/>
          <cell r="X3312" t="str">
            <v>C36H75O3P</v>
          </cell>
        </row>
        <row r="3313">
          <cell r="B3313" t="str">
            <v>7492-30-0</v>
          </cell>
          <cell r="C3313" t="str">
            <v>7492-30-0</v>
          </cell>
          <cell r="D3313"/>
          <cell r="E3313"/>
          <cell r="F3313"/>
          <cell r="G3313"/>
          <cell r="H3313" t="str">
            <v>POTASSIUM RICINOLEATE</v>
          </cell>
          <cell r="I3313" t="str">
            <v>POTASSIUM RICINOLEATE</v>
          </cell>
          <cell r="J3313"/>
          <cell r="K3313"/>
          <cell r="L3313"/>
          <cell r="M3313"/>
          <cell r="N3313"/>
          <cell r="O3313"/>
          <cell r="P3313"/>
          <cell r="Q3313"/>
          <cell r="R3313"/>
          <cell r="S3313"/>
          <cell r="T3313"/>
          <cell r="U3313"/>
          <cell r="V3313"/>
          <cell r="W3313"/>
          <cell r="X3313" t="str">
            <v>C18H33KO3</v>
          </cell>
        </row>
        <row r="3314">
          <cell r="B3314" t="str">
            <v>74-98-6</v>
          </cell>
          <cell r="C3314" t="str">
            <v>74-98-6</v>
          </cell>
          <cell r="D3314"/>
          <cell r="E3314"/>
          <cell r="F3314"/>
          <cell r="G3314"/>
          <cell r="H3314" t="str">
            <v>Propane</v>
          </cell>
          <cell r="I3314"/>
          <cell r="J3314"/>
          <cell r="K3314"/>
          <cell r="L3314"/>
          <cell r="M3314"/>
          <cell r="N3314"/>
          <cell r="O3314"/>
          <cell r="P3314"/>
          <cell r="Q3314"/>
          <cell r="R3314"/>
          <cell r="S3314"/>
          <cell r="T3314"/>
          <cell r="U3314"/>
          <cell r="V3314"/>
          <cell r="W3314"/>
          <cell r="X3314" t="str">
            <v>C3H8</v>
          </cell>
        </row>
        <row r="3315">
          <cell r="B3315" t="str">
            <v>75-00-3</v>
          </cell>
          <cell r="C3315" t="str">
            <v>75-00-3</v>
          </cell>
          <cell r="D3315"/>
          <cell r="E3315"/>
          <cell r="F3315"/>
          <cell r="G3315"/>
          <cell r="H3315" t="str">
            <v>Ethyl chloride</v>
          </cell>
          <cell r="I3315"/>
          <cell r="J3315"/>
          <cell r="K3315"/>
          <cell r="L3315"/>
          <cell r="M3315"/>
          <cell r="N3315"/>
          <cell r="O3315"/>
          <cell r="P3315"/>
          <cell r="Q3315"/>
          <cell r="R3315"/>
          <cell r="S3315"/>
          <cell r="T3315"/>
          <cell r="U3315"/>
          <cell r="V3315"/>
          <cell r="W3315"/>
          <cell r="X3315" t="str">
            <v>C2H5Cl</v>
          </cell>
        </row>
        <row r="3316">
          <cell r="B3316" t="str">
            <v>75-01-4</v>
          </cell>
          <cell r="C3316" t="str">
            <v>75-01-4</v>
          </cell>
          <cell r="D3316"/>
          <cell r="E3316"/>
          <cell r="F3316"/>
          <cell r="G3316"/>
          <cell r="H3316" t="str">
            <v>Vinyl Chloride</v>
          </cell>
          <cell r="I3316" t="str">
            <v>Vinylchloride
Ethene, chloro-
Chloroethylene</v>
          </cell>
          <cell r="J3316"/>
          <cell r="K3316"/>
          <cell r="L3316"/>
          <cell r="M3316"/>
          <cell r="N3316"/>
          <cell r="O3316"/>
          <cell r="P3316"/>
          <cell r="Q3316"/>
          <cell r="R3316"/>
          <cell r="S3316"/>
          <cell r="T3316"/>
          <cell r="U3316"/>
          <cell r="V3316"/>
          <cell r="W3316"/>
          <cell r="X3316" t="str">
            <v>C2H3Cl</v>
          </cell>
        </row>
        <row r="3317">
          <cell r="B3317" t="str">
            <v>75-04-7</v>
          </cell>
          <cell r="C3317" t="str">
            <v>75-04-7</v>
          </cell>
          <cell r="D3317"/>
          <cell r="E3317"/>
          <cell r="F3317"/>
          <cell r="G3317"/>
          <cell r="H3317" t="str">
            <v>Ethylamine</v>
          </cell>
          <cell r="I3317"/>
          <cell r="J3317"/>
          <cell r="K3317"/>
          <cell r="L3317"/>
          <cell r="M3317"/>
          <cell r="N3317"/>
          <cell r="O3317"/>
          <cell r="P3317"/>
          <cell r="Q3317"/>
          <cell r="R3317"/>
          <cell r="S3317"/>
          <cell r="T3317"/>
          <cell r="U3317"/>
          <cell r="V3317"/>
          <cell r="W3317"/>
          <cell r="X3317" t="str">
            <v>C2H7N</v>
          </cell>
        </row>
        <row r="3318">
          <cell r="B3318" t="str">
            <v>75-07-0</v>
          </cell>
          <cell r="C3318" t="str">
            <v>75-07-0</v>
          </cell>
          <cell r="D3318"/>
          <cell r="E3318">
            <v>0</v>
          </cell>
          <cell r="F3318"/>
          <cell r="G3318"/>
          <cell r="H3318" t="str">
            <v>Acetaldehyde</v>
          </cell>
          <cell r="I3318" t="str">
            <v>Ethenal
Ethanal</v>
          </cell>
          <cell r="J3318"/>
          <cell r="K3318"/>
          <cell r="L3318"/>
          <cell r="M3318"/>
          <cell r="N3318"/>
          <cell r="O3318"/>
          <cell r="P3318"/>
          <cell r="Q3318"/>
          <cell r="R3318"/>
          <cell r="S3318"/>
          <cell r="T3318"/>
          <cell r="U3318"/>
          <cell r="V3318"/>
          <cell r="W3318"/>
          <cell r="X3318" t="str">
            <v>C2H4O</v>
          </cell>
        </row>
        <row r="3319">
          <cell r="B3319" t="str">
            <v>75-09-2</v>
          </cell>
          <cell r="C3319" t="str">
            <v>75-09-2</v>
          </cell>
          <cell r="D3319"/>
          <cell r="E3319"/>
          <cell r="F3319"/>
          <cell r="G3319"/>
          <cell r="H3319" t="str">
            <v>Methylene chloride</v>
          </cell>
          <cell r="I3319" t="str">
            <v>Methane, dichloro
Dichloromethane
DCM
Methylene dichloride</v>
          </cell>
          <cell r="J3319"/>
          <cell r="K3319"/>
          <cell r="L3319"/>
          <cell r="M3319"/>
          <cell r="N3319"/>
          <cell r="O3319"/>
          <cell r="P3319"/>
          <cell r="Q3319"/>
          <cell r="R3319"/>
          <cell r="S3319"/>
          <cell r="T3319"/>
          <cell r="U3319"/>
          <cell r="V3319"/>
          <cell r="W3319"/>
          <cell r="X3319" t="str">
            <v>CH2Cl2</v>
          </cell>
        </row>
        <row r="3320">
          <cell r="B3320" t="str">
            <v>75-10-5</v>
          </cell>
          <cell r="C3320" t="str">
            <v>75-10-5</v>
          </cell>
          <cell r="D3320"/>
          <cell r="E3320"/>
          <cell r="F3320"/>
          <cell r="G3320"/>
          <cell r="H3320" t="str">
            <v>Methane, difluoro-</v>
          </cell>
          <cell r="I3320" t="str">
            <v>Difluoromethane</v>
          </cell>
          <cell r="J3320"/>
          <cell r="K3320"/>
          <cell r="L3320"/>
          <cell r="M3320"/>
          <cell r="N3320"/>
          <cell r="O3320"/>
          <cell r="P3320"/>
          <cell r="Q3320"/>
          <cell r="R3320"/>
          <cell r="S3320"/>
          <cell r="T3320"/>
          <cell r="U3320"/>
          <cell r="V3320"/>
          <cell r="W3320"/>
          <cell r="X3320" t="str">
            <v>CH2F2</v>
          </cell>
        </row>
        <row r="3321">
          <cell r="B3321" t="str">
            <v>75-12-7</v>
          </cell>
          <cell r="C3321" t="str">
            <v>75-12-7</v>
          </cell>
          <cell r="D3321"/>
          <cell r="E3321"/>
          <cell r="F3321"/>
          <cell r="G3321"/>
          <cell r="H3321" t="str">
            <v>Formamide</v>
          </cell>
          <cell r="I3321" t="str">
            <v>Carbamaldehyde
Methanamide</v>
          </cell>
          <cell r="J3321"/>
          <cell r="K3321"/>
          <cell r="L3321"/>
          <cell r="M3321"/>
          <cell r="N3321"/>
          <cell r="O3321"/>
          <cell r="P3321"/>
          <cell r="Q3321"/>
          <cell r="R3321"/>
          <cell r="S3321"/>
          <cell r="T3321"/>
          <cell r="U3321"/>
          <cell r="V3321"/>
          <cell r="W3321"/>
          <cell r="X3321" t="str">
            <v>CH3NO</v>
          </cell>
        </row>
        <row r="3322">
          <cell r="B3322" t="str">
            <v>75-15-0</v>
          </cell>
          <cell r="C3322" t="str">
            <v>75-15-0</v>
          </cell>
          <cell r="D3322"/>
          <cell r="E3322"/>
          <cell r="F3322"/>
          <cell r="G3322"/>
          <cell r="H3322" t="str">
            <v>CARBON DISULPHIDE</v>
          </cell>
          <cell r="I3322" t="str">
            <v>CARBON DISULFIDE</v>
          </cell>
          <cell r="J3322"/>
          <cell r="K3322"/>
          <cell r="L3322"/>
          <cell r="M3322"/>
          <cell r="N3322"/>
          <cell r="O3322"/>
          <cell r="P3322"/>
          <cell r="Q3322"/>
          <cell r="R3322"/>
          <cell r="S3322"/>
          <cell r="T3322"/>
          <cell r="U3322"/>
          <cell r="V3322"/>
          <cell r="W3322"/>
          <cell r="X3322" t="str">
            <v>CS2</v>
          </cell>
        </row>
        <row r="3323">
          <cell r="B3323" t="str">
            <v>75173-68-1</v>
          </cell>
          <cell r="C3323" t="str">
            <v>75173-68-1</v>
          </cell>
          <cell r="D3323"/>
          <cell r="E3323"/>
          <cell r="F3323"/>
          <cell r="G3323"/>
          <cell r="H3323" t="str">
            <v>Copper, [.mu.-[[3,3'-[azoxybis[(2-hydroxy-4,1-phenylene)azo]]bis[4-hydroxy-2,7-naphthalenesulfonato]](8-)]]di</v>
          </cell>
          <cell r="I3323"/>
          <cell r="J3323"/>
          <cell r="K3323"/>
          <cell r="L3323"/>
          <cell r="M3323"/>
          <cell r="N3323"/>
          <cell r="O3323"/>
          <cell r="P3323"/>
          <cell r="Q3323"/>
          <cell r="R3323"/>
          <cell r="S3323"/>
          <cell r="T3323"/>
          <cell r="U3323"/>
          <cell r="V3323"/>
          <cell r="W3323"/>
          <cell r="X3323" t="str">
            <v>C32H18N6Na4O17S4</v>
          </cell>
        </row>
        <row r="3324">
          <cell r="B3324" t="str">
            <v>75-21-8</v>
          </cell>
          <cell r="C3324" t="str">
            <v>75-21-8</v>
          </cell>
          <cell r="D3324"/>
          <cell r="E3324"/>
          <cell r="F3324"/>
          <cell r="G3324"/>
          <cell r="H3324" t="str">
            <v>Ethylene oxide
Oxirane</v>
          </cell>
          <cell r="I3324" t="str">
            <v>Ethylene oxide</v>
          </cell>
          <cell r="J3324"/>
          <cell r="K3324"/>
          <cell r="L3324"/>
          <cell r="M3324"/>
          <cell r="N3324"/>
          <cell r="O3324"/>
          <cell r="P3324"/>
          <cell r="Q3324"/>
          <cell r="R3324"/>
          <cell r="S3324"/>
          <cell r="T3324"/>
          <cell r="U3324"/>
          <cell r="V3324"/>
          <cell r="W3324"/>
          <cell r="X3324" t="str">
            <v>C2H4O</v>
          </cell>
        </row>
        <row r="3325">
          <cell r="B3325" t="str">
            <v>75-25-2</v>
          </cell>
          <cell r="C3325" t="str">
            <v>75-25-2</v>
          </cell>
          <cell r="D3325"/>
          <cell r="E3325"/>
          <cell r="F3325"/>
          <cell r="G3325"/>
          <cell r="H3325" t="str">
            <v>Methane, tribromo-</v>
          </cell>
          <cell r="I3325" t="str">
            <v>Bromoform</v>
          </cell>
          <cell r="J3325"/>
          <cell r="K3325"/>
          <cell r="L3325"/>
          <cell r="M3325"/>
          <cell r="N3325"/>
          <cell r="O3325"/>
          <cell r="P3325"/>
          <cell r="Q3325"/>
          <cell r="R3325"/>
          <cell r="S3325"/>
          <cell r="T3325"/>
          <cell r="U3325"/>
          <cell r="V3325"/>
          <cell r="W3325"/>
          <cell r="X3325" t="str">
            <v>CHBr3</v>
          </cell>
        </row>
        <row r="3326">
          <cell r="B3326" t="str">
            <v>75-28-5</v>
          </cell>
          <cell r="C3326" t="str">
            <v>75-28-5</v>
          </cell>
          <cell r="D3326"/>
          <cell r="E3326"/>
          <cell r="F3326"/>
          <cell r="G3326"/>
          <cell r="H3326" t="str">
            <v xml:space="preserve">Propane, 2-methyl- </v>
          </cell>
          <cell r="I3326"/>
          <cell r="J3326"/>
          <cell r="K3326"/>
          <cell r="L3326"/>
          <cell r="M3326"/>
          <cell r="N3326"/>
          <cell r="O3326"/>
          <cell r="P3326"/>
          <cell r="Q3326"/>
          <cell r="R3326"/>
          <cell r="S3326"/>
          <cell r="T3326"/>
          <cell r="U3326"/>
          <cell r="V3326"/>
          <cell r="W3326"/>
          <cell r="X3326" t="str">
            <v>C4H10</v>
          </cell>
        </row>
        <row r="3327">
          <cell r="B3327" t="str">
            <v>7529-22-8</v>
          </cell>
          <cell r="C3327" t="str">
            <v>7529-22-8</v>
          </cell>
          <cell r="D3327"/>
          <cell r="E3327"/>
          <cell r="F3327"/>
          <cell r="G3327"/>
          <cell r="H3327" t="str">
            <v>Morpholine, 4-methyl-, 4-oxide</v>
          </cell>
          <cell r="I3327"/>
          <cell r="J3327"/>
          <cell r="K3327" t="str">
            <v>Swiss ordinance</v>
          </cell>
          <cell r="L3327"/>
          <cell r="M3327"/>
          <cell r="N3327"/>
          <cell r="O3327"/>
          <cell r="P3327"/>
          <cell r="Q3327"/>
          <cell r="R3327"/>
          <cell r="S3327"/>
          <cell r="T3327"/>
          <cell r="U3327"/>
          <cell r="V3327"/>
          <cell r="W3327"/>
          <cell r="X3327" t="str">
            <v>C5H11NO2</v>
          </cell>
        </row>
        <row r="3328">
          <cell r="B3328" t="str">
            <v>75-31-0</v>
          </cell>
          <cell r="C3328" t="str">
            <v>75-31-0</v>
          </cell>
          <cell r="D3328"/>
          <cell r="E3328">
            <v>0</v>
          </cell>
          <cell r="F3328"/>
          <cell r="G3328"/>
          <cell r="H3328" t="str">
            <v>2-Propanamine</v>
          </cell>
          <cell r="I3328"/>
          <cell r="J3328"/>
          <cell r="K3328"/>
          <cell r="L3328"/>
          <cell r="M3328"/>
          <cell r="N3328"/>
          <cell r="O3328"/>
          <cell r="P3328"/>
          <cell r="Q3328"/>
          <cell r="R3328"/>
          <cell r="S3328"/>
          <cell r="T3328"/>
          <cell r="U3328"/>
          <cell r="V3328"/>
          <cell r="W3328"/>
          <cell r="X3328" t="str">
            <v>C3H9N</v>
          </cell>
        </row>
        <row r="3329">
          <cell r="B3329" t="str">
            <v>7534-94-3</v>
          </cell>
          <cell r="C3329" t="str">
            <v>7534-94-3</v>
          </cell>
          <cell r="D3329"/>
          <cell r="E3329"/>
          <cell r="F3329"/>
          <cell r="G3329"/>
          <cell r="H3329" t="str">
            <v>Isobornyl methacrylate
Methacrylic acid, isobornyl ester</v>
          </cell>
          <cell r="I3329" t="str">
            <v>ISOBORNYL METHACRYLATE
Methacrylic acid, isobornyl ester
2-Propenoic acid, 2-methyl-, 1,7,7-trimethylbicyclo[2.2.1]hept-2-yl ester, exo
IBMA</v>
          </cell>
          <cell r="J3329"/>
          <cell r="K3329"/>
          <cell r="L3329"/>
          <cell r="M3329"/>
          <cell r="N3329"/>
          <cell r="O3329"/>
          <cell r="P3329"/>
          <cell r="Q3329"/>
          <cell r="R3329"/>
          <cell r="S3329"/>
          <cell r="T3329"/>
          <cell r="U3329"/>
          <cell r="V3329"/>
          <cell r="W3329"/>
          <cell r="X3329" t="str">
            <v>C14H22O2</v>
          </cell>
        </row>
        <row r="3330">
          <cell r="B3330" t="str">
            <v>75-35-4</v>
          </cell>
          <cell r="C3330" t="str">
            <v>75-35-4</v>
          </cell>
          <cell r="D3330"/>
          <cell r="E3330"/>
          <cell r="F3330"/>
          <cell r="G3330"/>
          <cell r="H3330" t="str">
            <v>Vinylidene chloride</v>
          </cell>
          <cell r="I3330"/>
          <cell r="J3330"/>
          <cell r="K3330"/>
          <cell r="L3330"/>
          <cell r="M3330"/>
          <cell r="N3330"/>
          <cell r="O3330"/>
          <cell r="P3330"/>
          <cell r="Q3330"/>
          <cell r="R3330"/>
          <cell r="S3330"/>
          <cell r="T3330"/>
          <cell r="U3330"/>
          <cell r="V3330"/>
          <cell r="W3330"/>
          <cell r="X3330" t="str">
            <v>C2H2Cl2</v>
          </cell>
        </row>
        <row r="3331">
          <cell r="B3331" t="str">
            <v>75-37-6</v>
          </cell>
          <cell r="C3331" t="str">
            <v>75-37-6</v>
          </cell>
          <cell r="D3331"/>
          <cell r="E3331"/>
          <cell r="F3331"/>
          <cell r="G3331"/>
          <cell r="H3331" t="str">
            <v>Ethane, 1,1-difluoro</v>
          </cell>
          <cell r="I3331" t="str">
            <v>1,1-Difluoroethane</v>
          </cell>
          <cell r="J3331"/>
          <cell r="K3331"/>
          <cell r="L3331"/>
          <cell r="M3331"/>
          <cell r="N3331"/>
          <cell r="O3331"/>
          <cell r="P3331"/>
          <cell r="Q3331"/>
          <cell r="R3331"/>
          <cell r="S3331"/>
          <cell r="T3331"/>
          <cell r="U3331"/>
          <cell r="V3331"/>
          <cell r="W3331"/>
          <cell r="X3331" t="str">
            <v>C2H4F2</v>
          </cell>
        </row>
        <row r="3332">
          <cell r="B3332" t="str">
            <v>75-38-7</v>
          </cell>
          <cell r="C3332" t="str">
            <v>75-38-7</v>
          </cell>
          <cell r="D3332"/>
          <cell r="E3332"/>
          <cell r="F3332"/>
          <cell r="G3332"/>
          <cell r="H3332" t="str">
            <v>Vinylidene fluoride</v>
          </cell>
          <cell r="I3332" t="str">
            <v>1,1-DIFLUOROETHENE 
1,1-difluoroethylene 
VDF 
VF2</v>
          </cell>
          <cell r="J3332"/>
          <cell r="K3332"/>
          <cell r="L3332"/>
          <cell r="M3332"/>
          <cell r="N3332"/>
          <cell r="O3332"/>
          <cell r="P3332"/>
          <cell r="Q3332"/>
          <cell r="R3332"/>
          <cell r="S3332"/>
          <cell r="T3332"/>
          <cell r="U3332"/>
          <cell r="V3332"/>
          <cell r="W3332"/>
          <cell r="X3332" t="str">
            <v>C2H2F2</v>
          </cell>
        </row>
        <row r="3333">
          <cell r="B3333" t="str">
            <v>75-44-5</v>
          </cell>
          <cell r="C3333" t="str">
            <v>75-44-5</v>
          </cell>
          <cell r="D3333"/>
          <cell r="E3333"/>
          <cell r="F3333"/>
          <cell r="G3333"/>
          <cell r="H3333" t="str">
            <v>Carbonyl chloride</v>
          </cell>
          <cell r="I3333" t="str">
            <v>Phosgene</v>
          </cell>
          <cell r="J3333"/>
          <cell r="K3333"/>
          <cell r="L3333"/>
          <cell r="M3333"/>
          <cell r="N3333"/>
          <cell r="O3333"/>
          <cell r="P3333"/>
          <cell r="Q3333"/>
          <cell r="R3333"/>
          <cell r="S3333"/>
          <cell r="T3333"/>
          <cell r="U3333"/>
          <cell r="V3333"/>
          <cell r="W3333"/>
          <cell r="X3333" t="str">
            <v>CCl2O</v>
          </cell>
        </row>
        <row r="3334">
          <cell r="B3334" t="str">
            <v>75-45-6</v>
          </cell>
          <cell r="C3334" t="str">
            <v>75-45-6</v>
          </cell>
          <cell r="D3334"/>
          <cell r="E3334"/>
          <cell r="F3334"/>
          <cell r="G3334"/>
          <cell r="H3334" t="str">
            <v>Chlorodifluoromethane</v>
          </cell>
          <cell r="I3334" t="str">
            <v>Methane, chlorodifluoro</v>
          </cell>
          <cell r="J3334"/>
          <cell r="K3334"/>
          <cell r="L3334"/>
          <cell r="M3334"/>
          <cell r="N3334"/>
          <cell r="O3334"/>
          <cell r="P3334"/>
          <cell r="Q3334"/>
          <cell r="R3334"/>
          <cell r="S3334"/>
          <cell r="T3334"/>
          <cell r="U3334"/>
          <cell r="V3334"/>
          <cell r="W3334"/>
          <cell r="X3334" t="str">
            <v>CHClF2</v>
          </cell>
        </row>
        <row r="3335">
          <cell r="B3335" t="str">
            <v>75-47-8</v>
          </cell>
          <cell r="C3335" t="str">
            <v>75-47-8</v>
          </cell>
          <cell r="D3335"/>
          <cell r="E3335"/>
          <cell r="F3335"/>
          <cell r="G3335"/>
          <cell r="H3335" t="str">
            <v>Iodoform</v>
          </cell>
          <cell r="I3335" t="str">
            <v>IODOFORM</v>
          </cell>
          <cell r="J3335"/>
          <cell r="K3335"/>
          <cell r="L3335"/>
          <cell r="M3335"/>
          <cell r="N3335"/>
          <cell r="O3335"/>
          <cell r="P3335"/>
          <cell r="Q3335"/>
          <cell r="R3335"/>
          <cell r="S3335"/>
          <cell r="T3335"/>
          <cell r="U3335"/>
          <cell r="V3335"/>
          <cell r="W3335"/>
          <cell r="X3335" t="str">
            <v>CHI3</v>
          </cell>
        </row>
        <row r="3336">
          <cell r="B3336" t="str">
            <v>754-91-6</v>
          </cell>
          <cell r="C3336" t="e">
            <v>#N/A</v>
          </cell>
          <cell r="D3336"/>
          <cell r="E3336"/>
          <cell r="F3336"/>
          <cell r="G3336"/>
          <cell r="H3336" t="str">
            <v>Perfluorooctanesulfonic acid, potassium salt</v>
          </cell>
          <cell r="I3336"/>
          <cell r="J3336" t="str">
            <v>PFOSA</v>
          </cell>
          <cell r="K3336" t="str">
            <v>Perfluorinated Hydrocarbons</v>
          </cell>
          <cell r="L3336"/>
          <cell r="M3336"/>
          <cell r="N3336"/>
          <cell r="O3336"/>
          <cell r="P3336"/>
          <cell r="Q3336"/>
          <cell r="R3336"/>
          <cell r="S3336"/>
          <cell r="T3336" t="str">
            <v>x</v>
          </cell>
          <cell r="U3336" t="str">
            <v>std from Vittel</v>
          </cell>
          <cell r="V3336"/>
          <cell r="W3336"/>
          <cell r="X3336" t="str">
            <v>C8H2F17NO2S</v>
          </cell>
        </row>
        <row r="3337">
          <cell r="B3337" t="str">
            <v>75-50-3</v>
          </cell>
          <cell r="C3337" t="str">
            <v>75-50-3</v>
          </cell>
          <cell r="D3337"/>
          <cell r="E3337"/>
          <cell r="F3337"/>
          <cell r="G3337"/>
          <cell r="H3337" t="str">
            <v>Trimethylamine
Methanamine, N, N-dimethyl-</v>
          </cell>
          <cell r="I3337" t="str">
            <v>Trimethylamine</v>
          </cell>
          <cell r="J3337"/>
          <cell r="K3337"/>
          <cell r="L3337"/>
          <cell r="M3337"/>
          <cell r="N3337"/>
          <cell r="O3337"/>
          <cell r="P3337"/>
          <cell r="Q3337"/>
          <cell r="R3337"/>
          <cell r="S3337"/>
          <cell r="T3337"/>
          <cell r="U3337"/>
          <cell r="V3337"/>
          <cell r="W3337"/>
          <cell r="X3337" t="str">
            <v>C3H9N</v>
          </cell>
        </row>
        <row r="3338">
          <cell r="B3338" t="str">
            <v>75-52-5</v>
          </cell>
          <cell r="C3338" t="str">
            <v>75-52-5</v>
          </cell>
          <cell r="D3338"/>
          <cell r="E3338"/>
          <cell r="F3338"/>
          <cell r="G3338"/>
          <cell r="H3338" t="str">
            <v>Methane, nitro-</v>
          </cell>
          <cell r="I3338"/>
          <cell r="J3338"/>
          <cell r="K3338"/>
          <cell r="L3338"/>
          <cell r="M3338"/>
          <cell r="N3338"/>
          <cell r="O3338"/>
          <cell r="P3338"/>
          <cell r="Q3338"/>
          <cell r="R3338"/>
          <cell r="S3338"/>
          <cell r="T3338"/>
          <cell r="U3338"/>
          <cell r="V3338"/>
          <cell r="W3338"/>
          <cell r="X3338" t="str">
            <v>CH3NO2</v>
          </cell>
        </row>
        <row r="3339">
          <cell r="B3339" t="str">
            <v>7553-56-2</v>
          </cell>
          <cell r="C3339" t="str">
            <v>7553-56-2</v>
          </cell>
          <cell r="D3339"/>
          <cell r="E3339"/>
          <cell r="F3339"/>
          <cell r="G3339"/>
          <cell r="H3339" t="str">
            <v>IODINE</v>
          </cell>
          <cell r="I3339" t="str">
            <v>IODINE</v>
          </cell>
          <cell r="J3339"/>
          <cell r="K3339"/>
          <cell r="L3339"/>
          <cell r="M3339"/>
          <cell r="N3339"/>
          <cell r="O3339"/>
          <cell r="P3339"/>
          <cell r="Q3339"/>
          <cell r="R3339"/>
          <cell r="S3339"/>
          <cell r="T3339"/>
          <cell r="U3339"/>
          <cell r="V3339"/>
          <cell r="W3339"/>
          <cell r="X3339" t="str">
            <v>I2</v>
          </cell>
        </row>
        <row r="3340">
          <cell r="B3340" t="str">
            <v>75-54-7</v>
          </cell>
          <cell r="C3340" t="str">
            <v>75-54-7</v>
          </cell>
          <cell r="D3340"/>
          <cell r="E3340"/>
          <cell r="F3340"/>
          <cell r="G3340"/>
          <cell r="H3340" t="str">
            <v>Silane, dichloromethyl-</v>
          </cell>
          <cell r="I3340"/>
          <cell r="J3340"/>
          <cell r="K3340" t="str">
            <v>Swiss ordinance</v>
          </cell>
          <cell r="L3340"/>
          <cell r="M3340"/>
          <cell r="N3340"/>
          <cell r="O3340"/>
          <cell r="P3340"/>
          <cell r="Q3340"/>
          <cell r="R3340"/>
          <cell r="S3340"/>
          <cell r="T3340"/>
          <cell r="U3340"/>
          <cell r="V3340"/>
          <cell r="W3340"/>
          <cell r="X3340" t="str">
            <v>CH4Cl2Si</v>
          </cell>
        </row>
        <row r="3341">
          <cell r="B3341" t="str">
            <v>75-55-8</v>
          </cell>
          <cell r="C3341" t="str">
            <v>75-55-8</v>
          </cell>
          <cell r="D3341"/>
          <cell r="E3341"/>
          <cell r="F3341"/>
          <cell r="G3341"/>
          <cell r="H3341" t="str">
            <v>Aziridine, 2-methyl-</v>
          </cell>
          <cell r="I3341"/>
          <cell r="J3341"/>
          <cell r="K3341"/>
          <cell r="L3341"/>
          <cell r="M3341"/>
          <cell r="N3341"/>
          <cell r="O3341"/>
          <cell r="P3341"/>
          <cell r="Q3341"/>
          <cell r="R3341"/>
          <cell r="S3341"/>
          <cell r="T3341"/>
          <cell r="U3341"/>
          <cell r="V3341"/>
          <cell r="W3341"/>
          <cell r="X3341" t="str">
            <v>C3H7N</v>
          </cell>
        </row>
        <row r="3342">
          <cell r="B3342" t="str">
            <v>75-56-9</v>
          </cell>
          <cell r="C3342" t="str">
            <v>75-56-9</v>
          </cell>
          <cell r="D3342"/>
          <cell r="E3342"/>
          <cell r="F3342"/>
          <cell r="G3342"/>
          <cell r="H3342" t="str">
            <v>Propylene oxide</v>
          </cell>
          <cell r="I3342" t="str">
            <v>Oxirane, methyl-</v>
          </cell>
          <cell r="J3342"/>
          <cell r="K3342"/>
          <cell r="L3342"/>
          <cell r="M3342"/>
          <cell r="N3342"/>
          <cell r="O3342"/>
          <cell r="P3342"/>
          <cell r="Q3342"/>
          <cell r="R3342"/>
          <cell r="S3342"/>
          <cell r="T3342"/>
          <cell r="U3342"/>
          <cell r="V3342"/>
          <cell r="W3342"/>
          <cell r="X3342" t="str">
            <v>C3H6O</v>
          </cell>
        </row>
        <row r="3343">
          <cell r="B3343" t="str">
            <v>75577-70-7</v>
          </cell>
          <cell r="C3343" t="str">
            <v>75577-70-7</v>
          </cell>
          <cell r="D3343"/>
          <cell r="E3343"/>
          <cell r="F3343"/>
          <cell r="G3343"/>
          <cell r="H3343" t="str">
            <v>Acrylic acid, triester with 1,1,1-trimethylolpropane tris(2-hydroxyethyl) ether
Acrylic acid, triester with 1,1,1- trimethylolpropane tris(2-hydroxyethyl) ether
2-Propenoic acid, [2-ethyl-2-[[2-[(1-oxo-2-propenyl)oxy]ethoxy]methyl]-1,3-propanediyl]bis(oxy-2,1-ethanediyl)ester</v>
          </cell>
          <cell r="I3343" t="str">
            <v>Acrylic acid, ester with trimethylolpropane and tris(2-eth</v>
          </cell>
          <cell r="J3343"/>
          <cell r="K3343"/>
          <cell r="L3343"/>
          <cell r="M3343"/>
          <cell r="N3343"/>
          <cell r="O3343"/>
          <cell r="P3343"/>
          <cell r="Q3343"/>
          <cell r="R3343"/>
          <cell r="S3343"/>
          <cell r="T3343"/>
          <cell r="U3343"/>
          <cell r="V3343"/>
          <cell r="W3343"/>
          <cell r="X3343" t="str">
            <v>C21H32O9</v>
          </cell>
        </row>
        <row r="3344">
          <cell r="B3344" t="str">
            <v>7558-79-4</v>
          </cell>
          <cell r="C3344" t="str">
            <v>7558-79-4</v>
          </cell>
          <cell r="D3344"/>
          <cell r="E3344"/>
          <cell r="F3344"/>
          <cell r="G3344"/>
          <cell r="H3344" t="str">
            <v>Phosphoric acid, disodium salt</v>
          </cell>
          <cell r="I3344" t="str">
            <v>Disodium hydrogenorthophosphate
Disodium hydrogen phosphate</v>
          </cell>
          <cell r="J3344"/>
          <cell r="K3344"/>
          <cell r="L3344"/>
          <cell r="M3344"/>
          <cell r="N3344"/>
          <cell r="O3344"/>
          <cell r="P3344"/>
          <cell r="Q3344"/>
          <cell r="R3344"/>
          <cell r="S3344"/>
          <cell r="T3344"/>
          <cell r="U3344"/>
          <cell r="V3344"/>
          <cell r="W3344"/>
          <cell r="X3344" t="str">
            <v>HNa2O4P</v>
          </cell>
        </row>
        <row r="3345">
          <cell r="B3345" t="str">
            <v>7558-80-7</v>
          </cell>
          <cell r="C3345" t="str">
            <v>7558-80-7</v>
          </cell>
          <cell r="D3345"/>
          <cell r="E3345"/>
          <cell r="F3345"/>
          <cell r="G3345"/>
          <cell r="H3345" t="str">
            <v>Phosphoric acid, monosodium salt</v>
          </cell>
          <cell r="I3345" t="str">
            <v>Sodium dihydrogenorthophosphate</v>
          </cell>
          <cell r="J3345"/>
          <cell r="K3345"/>
          <cell r="L3345"/>
          <cell r="M3345"/>
          <cell r="N3345"/>
          <cell r="O3345"/>
          <cell r="P3345"/>
          <cell r="Q3345"/>
          <cell r="R3345"/>
          <cell r="S3345"/>
          <cell r="T3345"/>
          <cell r="U3345"/>
          <cell r="V3345"/>
          <cell r="W3345"/>
          <cell r="X3345" t="str">
            <v>H2NaO4P</v>
          </cell>
        </row>
        <row r="3346">
          <cell r="B3346" t="str">
            <v>75641-02-0</v>
          </cell>
          <cell r="C3346" t="str">
            <v>75641-02-0</v>
          </cell>
          <cell r="D3346"/>
          <cell r="E3346"/>
          <cell r="F3346"/>
          <cell r="G3346"/>
          <cell r="H3346" t="str">
            <v>Quino[2,3-b]acridine-7,14-dione, 2-[(1,3-dihydro-1,3-dioxo-2H-isoindol-2-yl)methyl]-5,12-dihydro-</v>
          </cell>
          <cell r="I3346"/>
          <cell r="J3346"/>
          <cell r="K3346"/>
          <cell r="L3346"/>
          <cell r="M3346"/>
          <cell r="N3346"/>
          <cell r="O3346"/>
          <cell r="P3346"/>
          <cell r="Q3346"/>
          <cell r="R3346"/>
          <cell r="S3346"/>
          <cell r="T3346"/>
          <cell r="U3346"/>
          <cell r="V3346"/>
          <cell r="W3346"/>
          <cell r="X3346" t="str">
            <v>C29H17N3O4</v>
          </cell>
        </row>
        <row r="3347">
          <cell r="B3347" t="str">
            <v>75-64-9</v>
          </cell>
          <cell r="C3347" t="str">
            <v>75-64-9</v>
          </cell>
          <cell r="D3347"/>
          <cell r="E3347">
            <v>0</v>
          </cell>
          <cell r="F3347"/>
          <cell r="G3347"/>
          <cell r="H3347" t="str">
            <v>2-Propanamine, 2-methyl-</v>
          </cell>
          <cell r="I3347"/>
          <cell r="J3347"/>
          <cell r="K3347"/>
          <cell r="L3347"/>
          <cell r="M3347"/>
          <cell r="N3347"/>
          <cell r="O3347"/>
          <cell r="P3347"/>
          <cell r="Q3347"/>
          <cell r="R3347"/>
          <cell r="S3347"/>
          <cell r="T3347"/>
          <cell r="U3347"/>
          <cell r="V3347"/>
          <cell r="W3347"/>
          <cell r="X3347" t="str">
            <v>C4H11N</v>
          </cell>
        </row>
        <row r="3348">
          <cell r="B3348" t="str">
            <v>75-65-0</v>
          </cell>
          <cell r="C3348" t="str">
            <v>75-65-0</v>
          </cell>
          <cell r="D3348"/>
          <cell r="E3348">
            <v>0</v>
          </cell>
          <cell r="F3348"/>
          <cell r="G3348"/>
          <cell r="H3348" t="str">
            <v>2-Propanol, 2-methyl</v>
          </cell>
          <cell r="I3348" t="str">
            <v>TERT-BUTYL ALCOHOL
tert-Butanol
tertio-Butanol
tertioButanol</v>
          </cell>
          <cell r="J3348"/>
          <cell r="K3348"/>
          <cell r="L3348"/>
          <cell r="M3348"/>
          <cell r="N3348"/>
          <cell r="O3348"/>
          <cell r="P3348"/>
          <cell r="Q3348"/>
          <cell r="R3348"/>
          <cell r="S3348"/>
          <cell r="T3348"/>
          <cell r="U3348"/>
          <cell r="V3348"/>
          <cell r="W3348"/>
          <cell r="X3348" t="str">
            <v>C4H10O</v>
          </cell>
        </row>
        <row r="3349">
          <cell r="B3349" t="str">
            <v>75-68-3</v>
          </cell>
          <cell r="C3349" t="str">
            <v>75-68-3</v>
          </cell>
          <cell r="D3349"/>
          <cell r="E3349">
            <v>0</v>
          </cell>
          <cell r="F3349"/>
          <cell r="G3349"/>
          <cell r="H3349" t="str">
            <v>1-Chloro-1,1-difluoroethane</v>
          </cell>
          <cell r="I3349"/>
          <cell r="J3349"/>
          <cell r="K3349"/>
          <cell r="L3349"/>
          <cell r="M3349"/>
          <cell r="N3349"/>
          <cell r="O3349"/>
          <cell r="P3349"/>
          <cell r="Q3349"/>
          <cell r="R3349"/>
          <cell r="S3349"/>
          <cell r="T3349"/>
          <cell r="U3349"/>
          <cell r="V3349"/>
          <cell r="W3349"/>
          <cell r="X3349" t="str">
            <v>C2H3ClF2</v>
          </cell>
        </row>
        <row r="3350">
          <cell r="B3350" t="str">
            <v>7568-58-3</v>
          </cell>
          <cell r="C3350" t="str">
            <v>7568-58-3</v>
          </cell>
          <cell r="D3350"/>
          <cell r="E3350">
            <v>0</v>
          </cell>
          <cell r="F3350"/>
          <cell r="G3350"/>
          <cell r="H3350" t="str">
            <v xml:space="preserve">1-Propene-1,2,3-tricarboxylic acid, tributyl ester </v>
          </cell>
          <cell r="I3350" t="str">
            <v>Tributyl aconitate</v>
          </cell>
          <cell r="J3350"/>
          <cell r="K3350"/>
          <cell r="L3350"/>
          <cell r="M3350"/>
          <cell r="N3350"/>
          <cell r="O3350"/>
          <cell r="P3350"/>
          <cell r="Q3350"/>
          <cell r="R3350"/>
          <cell r="S3350"/>
          <cell r="T3350"/>
          <cell r="U3350"/>
          <cell r="V3350"/>
          <cell r="W3350"/>
          <cell r="X3350" t="str">
            <v>C18H30O6</v>
          </cell>
        </row>
        <row r="3351">
          <cell r="B3351" t="str">
            <v>75-69-4</v>
          </cell>
          <cell r="C3351" t="str">
            <v>75-69-4</v>
          </cell>
          <cell r="D3351"/>
          <cell r="E3351"/>
          <cell r="F3351"/>
          <cell r="G3351"/>
          <cell r="H3351" t="str">
            <v>Methane, trichlorofluoro-</v>
          </cell>
          <cell r="I3351" t="str">
            <v>Trichlorofluoromethane
Methane, trichlorofluoro-</v>
          </cell>
          <cell r="J3351"/>
          <cell r="K3351"/>
          <cell r="L3351"/>
          <cell r="M3351"/>
          <cell r="N3351"/>
          <cell r="O3351"/>
          <cell r="P3351"/>
          <cell r="Q3351"/>
          <cell r="R3351"/>
          <cell r="S3351"/>
          <cell r="T3351"/>
          <cell r="U3351"/>
          <cell r="V3351"/>
          <cell r="W3351"/>
          <cell r="X3351" t="str">
            <v>CCl3F</v>
          </cell>
        </row>
        <row r="3352">
          <cell r="B3352" t="str">
            <v>75-71-8</v>
          </cell>
          <cell r="C3352" t="str">
            <v>75-71-8</v>
          </cell>
          <cell r="D3352"/>
          <cell r="E3352"/>
          <cell r="F3352"/>
          <cell r="G3352"/>
          <cell r="H3352" t="str">
            <v>Methane, dichlorofluoro-</v>
          </cell>
          <cell r="I3352" t="str">
            <v>Methane, dichlorofluoro-
Dichlorofluoromethane</v>
          </cell>
          <cell r="J3352"/>
          <cell r="K3352"/>
          <cell r="L3352"/>
          <cell r="M3352"/>
          <cell r="N3352"/>
          <cell r="O3352"/>
          <cell r="P3352"/>
          <cell r="Q3352"/>
          <cell r="R3352"/>
          <cell r="S3352"/>
          <cell r="T3352"/>
          <cell r="U3352"/>
          <cell r="V3352"/>
          <cell r="W3352"/>
          <cell r="X3352" t="str">
            <v>CCl2F2</v>
          </cell>
        </row>
        <row r="3353">
          <cell r="B3353" t="str">
            <v>7575-23-7</v>
          </cell>
          <cell r="C3353" t="str">
            <v>7575-23-7</v>
          </cell>
          <cell r="D3353"/>
          <cell r="E3353"/>
          <cell r="F3353"/>
          <cell r="G3353"/>
          <cell r="H3353" t="str">
            <v>Pentaerythritol tetrakis(3-mercaptopropionate)</v>
          </cell>
          <cell r="I3353" t="str">
            <v>see 71686</v>
          </cell>
          <cell r="J3353"/>
          <cell r="K3353"/>
          <cell r="L3353"/>
          <cell r="M3353"/>
          <cell r="N3353"/>
          <cell r="O3353"/>
          <cell r="P3353"/>
          <cell r="Q3353"/>
          <cell r="R3353"/>
          <cell r="S3353"/>
          <cell r="T3353"/>
          <cell r="U3353"/>
          <cell r="V3353"/>
          <cell r="W3353"/>
          <cell r="X3353" t="str">
            <v>C17H28O8S4</v>
          </cell>
        </row>
        <row r="3354">
          <cell r="B3354" t="str">
            <v>7576-65-0</v>
          </cell>
          <cell r="C3354" t="str">
            <v>7576-65-0</v>
          </cell>
          <cell r="D3354"/>
          <cell r="E3354"/>
          <cell r="F3354"/>
          <cell r="G3354"/>
          <cell r="H3354" t="str">
            <v>Disperse Yellow 54
C.I. Disperse Yellow 54</v>
          </cell>
          <cell r="I3354" t="str">
            <v>1H-Indene-1,3(2H)-dione, 2-(3-hydroxy-2-quinolinyl)-
1,3-Indandione, 2-(3-hydroxy-2-quinolyl)-</v>
          </cell>
          <cell r="J3354"/>
          <cell r="K3354"/>
          <cell r="L3354"/>
          <cell r="M3354"/>
          <cell r="N3354"/>
          <cell r="O3354"/>
          <cell r="P3354"/>
          <cell r="Q3354"/>
          <cell r="R3354"/>
          <cell r="S3354"/>
          <cell r="T3354"/>
          <cell r="U3354"/>
          <cell r="V3354"/>
          <cell r="W3354"/>
          <cell r="X3354" t="str">
            <v>C18H11NO3</v>
          </cell>
        </row>
        <row r="3355">
          <cell r="B3355" t="str">
            <v>75768-65-9</v>
          </cell>
          <cell r="C3355" t="str">
            <v>75768-65-9</v>
          </cell>
          <cell r="D3355"/>
          <cell r="E3355"/>
          <cell r="F3355"/>
          <cell r="G3355"/>
          <cell r="H3355" t="str">
            <v>Benzyltriphenylphosphonium bisphenol AF salt</v>
          </cell>
          <cell r="I3355" t="str">
            <v>BPAF salt</v>
          </cell>
          <cell r="J3355"/>
          <cell r="K3355"/>
          <cell r="L3355"/>
          <cell r="M3355"/>
          <cell r="N3355"/>
          <cell r="O3355"/>
          <cell r="P3355"/>
          <cell r="Q3355"/>
          <cell r="R3355"/>
          <cell r="S3355"/>
          <cell r="T3355"/>
          <cell r="U3355"/>
          <cell r="V3355"/>
          <cell r="W3355"/>
          <cell r="X3355" t="str">
            <v>C40H31F6O2P</v>
          </cell>
        </row>
        <row r="3356">
          <cell r="B3356" t="str">
            <v>75-77-4</v>
          </cell>
          <cell r="C3356" t="str">
            <v>75-77-4</v>
          </cell>
          <cell r="D3356"/>
          <cell r="E3356"/>
          <cell r="F3356"/>
          <cell r="G3356"/>
          <cell r="H3356" t="str">
            <v>Silane, chlorotrimethyl-</v>
          </cell>
          <cell r="I3356"/>
          <cell r="J3356"/>
          <cell r="K3356" t="str">
            <v>Swiss ordinance</v>
          </cell>
          <cell r="L3356"/>
          <cell r="M3356"/>
          <cell r="N3356"/>
          <cell r="O3356"/>
          <cell r="P3356"/>
          <cell r="Q3356"/>
          <cell r="R3356"/>
          <cell r="S3356"/>
          <cell r="T3356"/>
          <cell r="U3356"/>
          <cell r="V3356"/>
          <cell r="W3356"/>
          <cell r="X3356" t="str">
            <v>C3H9ClSi</v>
          </cell>
        </row>
        <row r="3357">
          <cell r="B3357" t="str">
            <v>75-78-5</v>
          </cell>
          <cell r="C3357" t="str">
            <v>75-78-5</v>
          </cell>
          <cell r="D3357"/>
          <cell r="E3357"/>
          <cell r="F3357"/>
          <cell r="G3357"/>
          <cell r="H3357" t="str">
            <v>Silane, dichlorodimethyl-</v>
          </cell>
          <cell r="I3357"/>
          <cell r="J3357"/>
          <cell r="K3357" t="str">
            <v>Swiss ordinance</v>
          </cell>
          <cell r="L3357"/>
          <cell r="M3357"/>
          <cell r="N3357"/>
          <cell r="O3357"/>
          <cell r="P3357"/>
          <cell r="Q3357"/>
          <cell r="R3357"/>
          <cell r="S3357"/>
          <cell r="T3357"/>
          <cell r="U3357"/>
          <cell r="V3357"/>
          <cell r="W3357"/>
          <cell r="X3357" t="str">
            <v>C2H6Cl2Si</v>
          </cell>
        </row>
        <row r="3358">
          <cell r="B3358" t="str">
            <v>75-79-6</v>
          </cell>
          <cell r="C3358" t="str">
            <v>75-79-6</v>
          </cell>
          <cell r="D3358"/>
          <cell r="E3358"/>
          <cell r="F3358"/>
          <cell r="G3358"/>
          <cell r="H3358" t="str">
            <v>Silane, trichloromethyl-</v>
          </cell>
          <cell r="I3358"/>
          <cell r="J3358"/>
          <cell r="K3358" t="str">
            <v>Swiss ordinance</v>
          </cell>
          <cell r="L3358"/>
          <cell r="M3358"/>
          <cell r="N3358"/>
          <cell r="O3358"/>
          <cell r="P3358"/>
          <cell r="Q3358"/>
          <cell r="R3358"/>
          <cell r="S3358"/>
          <cell r="T3358"/>
          <cell r="U3358"/>
          <cell r="V3358"/>
          <cell r="W3358"/>
          <cell r="X3358" t="str">
            <v>CH3Cl3Si</v>
          </cell>
        </row>
        <row r="3359">
          <cell r="B3359" t="str">
            <v>7585-39-9</v>
          </cell>
          <cell r="C3359" t="str">
            <v>7585-39-9</v>
          </cell>
          <cell r="D3359"/>
          <cell r="E3359"/>
          <cell r="F3359"/>
          <cell r="G3359"/>
          <cell r="H3359" t="str">
            <v>ß-Cyclodextrin
beta-Dextrin
Beta-cyclodextrin</v>
          </cell>
          <cell r="I3359" t="str">
            <v>Cycloheptapentylose/ cycloheptapentylose (E 459)
Betadex</v>
          </cell>
          <cell r="J3359"/>
          <cell r="K3359"/>
          <cell r="L3359"/>
          <cell r="M3359"/>
          <cell r="N3359"/>
          <cell r="O3359"/>
          <cell r="P3359"/>
          <cell r="Q3359"/>
          <cell r="R3359"/>
          <cell r="S3359"/>
          <cell r="T3359"/>
          <cell r="U3359"/>
          <cell r="V3359"/>
          <cell r="W3359"/>
          <cell r="X3359" t="str">
            <v>C42H70O35</v>
          </cell>
        </row>
        <row r="3360">
          <cell r="B3360" t="str">
            <v>75-85-4</v>
          </cell>
          <cell r="C3360" t="str">
            <v>75-85-4</v>
          </cell>
          <cell r="D3360"/>
          <cell r="E3360"/>
          <cell r="F3360"/>
          <cell r="G3360"/>
          <cell r="H3360" t="str">
            <v>tert-Pentyl alcohol</v>
          </cell>
          <cell r="I3360"/>
          <cell r="J3360"/>
          <cell r="K3360"/>
          <cell r="L3360"/>
          <cell r="M3360"/>
          <cell r="N3360"/>
          <cell r="O3360"/>
          <cell r="P3360"/>
          <cell r="Q3360"/>
          <cell r="R3360"/>
          <cell r="S3360"/>
          <cell r="T3360"/>
          <cell r="U3360"/>
          <cell r="V3360"/>
          <cell r="W3360"/>
          <cell r="X3360" t="str">
            <v>C5H12O</v>
          </cell>
        </row>
        <row r="3361">
          <cell r="B3361" t="str">
            <v>75-91-2</v>
          </cell>
          <cell r="C3361" t="str">
            <v>75-91-2</v>
          </cell>
          <cell r="D3361"/>
          <cell r="E3361"/>
          <cell r="F3361"/>
          <cell r="G3361"/>
          <cell r="H3361" t="str">
            <v>tert-Butyl hydroperoxide</v>
          </cell>
          <cell r="I3361" t="str">
            <v>Tertiobutyl hydroperoxide
Hydroperoxide, 1,1-dimethylethyl-</v>
          </cell>
          <cell r="J3361"/>
          <cell r="K3361"/>
          <cell r="L3361"/>
          <cell r="M3361"/>
          <cell r="N3361"/>
          <cell r="O3361"/>
          <cell r="P3361"/>
          <cell r="Q3361"/>
          <cell r="R3361"/>
          <cell r="S3361"/>
          <cell r="T3361"/>
          <cell r="U3361"/>
          <cell r="V3361"/>
          <cell r="W3361"/>
          <cell r="X3361" t="str">
            <v>C4H10O2</v>
          </cell>
        </row>
        <row r="3362">
          <cell r="B3362" t="str">
            <v>75-94-5</v>
          </cell>
          <cell r="C3362" t="str">
            <v>75-94-5</v>
          </cell>
          <cell r="D3362"/>
          <cell r="E3362"/>
          <cell r="F3362"/>
          <cell r="G3362"/>
          <cell r="H3362" t="str">
            <v>Silane, trichlorovinyl-</v>
          </cell>
          <cell r="I3362"/>
          <cell r="J3362"/>
          <cell r="K3362" t="str">
            <v>Swiss ordinance</v>
          </cell>
          <cell r="L3362"/>
          <cell r="M3362"/>
          <cell r="N3362"/>
          <cell r="O3362"/>
          <cell r="P3362"/>
          <cell r="Q3362"/>
          <cell r="R3362"/>
          <cell r="S3362"/>
          <cell r="T3362"/>
          <cell r="U3362"/>
          <cell r="V3362"/>
          <cell r="W3362"/>
          <cell r="X3362" t="str">
            <v>C2H3Cl3Si</v>
          </cell>
        </row>
        <row r="3363">
          <cell r="B3363" t="str">
            <v>75-98-9</v>
          </cell>
          <cell r="C3363" t="str">
            <v>75-98-9</v>
          </cell>
          <cell r="D3363"/>
          <cell r="E3363">
            <v>0</v>
          </cell>
          <cell r="F3363"/>
          <cell r="G3363"/>
          <cell r="H3363" t="str">
            <v>2,2-Dimethylpropionic acid
2,2-Dimethyl propionic acid</v>
          </cell>
          <cell r="I3363" t="str">
            <v>2,2-Dimethyl propanoic acid</v>
          </cell>
          <cell r="J3363"/>
          <cell r="K3363"/>
          <cell r="L3363"/>
          <cell r="M3363"/>
          <cell r="N3363"/>
          <cell r="O3363"/>
          <cell r="P3363"/>
          <cell r="Q3363"/>
          <cell r="R3363"/>
          <cell r="S3363"/>
          <cell r="T3363"/>
          <cell r="U3363"/>
          <cell r="V3363"/>
          <cell r="W3363"/>
          <cell r="X3363" t="str">
            <v>C5H10O2</v>
          </cell>
        </row>
        <row r="3364">
          <cell r="B3364" t="str">
            <v>7601-89-0</v>
          </cell>
          <cell r="C3364" t="str">
            <v>7601-89-0</v>
          </cell>
          <cell r="D3364"/>
          <cell r="E3364"/>
          <cell r="F3364"/>
          <cell r="G3364"/>
          <cell r="H3364" t="str">
            <v>Perchloric acid, sodium salt monohydrate</v>
          </cell>
          <cell r="I3364"/>
          <cell r="J3364"/>
          <cell r="K3364"/>
          <cell r="L3364"/>
          <cell r="M3364"/>
          <cell r="N3364"/>
          <cell r="O3364"/>
          <cell r="P3364"/>
          <cell r="Q3364"/>
          <cell r="R3364"/>
          <cell r="S3364"/>
          <cell r="T3364"/>
          <cell r="U3364"/>
          <cell r="V3364"/>
          <cell r="W3364"/>
          <cell r="X3364" t="str">
            <v>ClNaO4</v>
          </cell>
        </row>
        <row r="3365">
          <cell r="B3365" t="str">
            <v>760-20-3</v>
          </cell>
          <cell r="C3365" t="str">
            <v>760-20-3</v>
          </cell>
          <cell r="D3365"/>
          <cell r="E3365">
            <v>0</v>
          </cell>
          <cell r="F3365"/>
          <cell r="G3365"/>
          <cell r="H3365" t="str">
            <v>3-Methyl-1-pentene</v>
          </cell>
          <cell r="I3365"/>
          <cell r="J3365"/>
          <cell r="K3365"/>
          <cell r="L3365"/>
          <cell r="M3365"/>
          <cell r="N3365"/>
          <cell r="O3365"/>
          <cell r="P3365"/>
          <cell r="Q3365"/>
          <cell r="R3365"/>
          <cell r="S3365"/>
          <cell r="T3365"/>
          <cell r="U3365"/>
          <cell r="V3365"/>
          <cell r="W3365"/>
          <cell r="X3365" t="str">
            <v>C6H12</v>
          </cell>
        </row>
        <row r="3366">
          <cell r="B3366" t="str">
            <v>76-05-1</v>
          </cell>
          <cell r="C3366" t="str">
            <v>76-05-1</v>
          </cell>
          <cell r="D3366"/>
          <cell r="E3366">
            <v>0</v>
          </cell>
          <cell r="F3366"/>
          <cell r="G3366"/>
          <cell r="H3366" t="str">
            <v>Acetic acid, trifluoro-</v>
          </cell>
          <cell r="I3366"/>
          <cell r="J3366"/>
          <cell r="K3366" t="str">
            <v>Swiss ordinance</v>
          </cell>
          <cell r="L3366"/>
          <cell r="M3366"/>
          <cell r="N3366"/>
          <cell r="O3366"/>
          <cell r="P3366"/>
          <cell r="Q3366"/>
          <cell r="R3366"/>
          <cell r="S3366"/>
          <cell r="T3366"/>
          <cell r="U3366"/>
          <cell r="V3366"/>
          <cell r="W3366"/>
          <cell r="X3366" t="str">
            <v>C2HF3O2</v>
          </cell>
        </row>
        <row r="3367">
          <cell r="B3367" t="str">
            <v>760-67-8</v>
          </cell>
          <cell r="C3367" t="str">
            <v>760-67-8</v>
          </cell>
          <cell r="D3367"/>
          <cell r="E3367"/>
          <cell r="F3367"/>
          <cell r="G3367"/>
          <cell r="H3367" t="str">
            <v>Hexanoyl chloride, 2-ethyl-</v>
          </cell>
          <cell r="I3367"/>
          <cell r="J3367"/>
          <cell r="K3367" t="str">
            <v>Swiss ordinance</v>
          </cell>
          <cell r="L3367"/>
          <cell r="M3367"/>
          <cell r="N3367"/>
          <cell r="O3367"/>
          <cell r="P3367"/>
          <cell r="Q3367"/>
          <cell r="R3367"/>
          <cell r="S3367"/>
          <cell r="T3367"/>
          <cell r="U3367"/>
          <cell r="V3367"/>
          <cell r="W3367"/>
          <cell r="X3367" t="str">
            <v>C8H15ClO</v>
          </cell>
        </row>
        <row r="3368">
          <cell r="B3368" t="str">
            <v>760-93-0</v>
          </cell>
          <cell r="C3368" t="str">
            <v>760-93-0</v>
          </cell>
          <cell r="D3368"/>
          <cell r="E3368"/>
          <cell r="F3368"/>
          <cell r="G3368"/>
          <cell r="H3368" t="str">
            <v>Methacrylic anhydride</v>
          </cell>
          <cell r="I3368"/>
          <cell r="J3368"/>
          <cell r="K3368"/>
          <cell r="L3368"/>
          <cell r="M3368"/>
          <cell r="N3368"/>
          <cell r="O3368"/>
          <cell r="P3368"/>
          <cell r="Q3368"/>
          <cell r="R3368"/>
          <cell r="S3368"/>
          <cell r="T3368"/>
          <cell r="U3368"/>
          <cell r="V3368"/>
          <cell r="W3368"/>
          <cell r="X3368" t="str">
            <v>C8H10O3</v>
          </cell>
        </row>
        <row r="3369">
          <cell r="B3369" t="str">
            <v>7614-93-9</v>
          </cell>
          <cell r="C3369" t="str">
            <v>7614-93-9</v>
          </cell>
          <cell r="D3369"/>
          <cell r="E3369">
            <v>0</v>
          </cell>
          <cell r="F3369"/>
          <cell r="G3369"/>
          <cell r="H3369" t="str">
            <v>1-Butene, 1,3-diphenyl</v>
          </cell>
          <cell r="I3369" t="str">
            <v>1,3-Diphenyl 1-butene</v>
          </cell>
          <cell r="J3369"/>
          <cell r="K3369"/>
          <cell r="L3369"/>
          <cell r="M3369"/>
          <cell r="N3369"/>
          <cell r="O3369"/>
          <cell r="P3369"/>
          <cell r="Q3369"/>
          <cell r="R3369"/>
          <cell r="S3369"/>
          <cell r="T3369"/>
          <cell r="U3369"/>
          <cell r="V3369"/>
          <cell r="W3369"/>
          <cell r="X3369" t="str">
            <v>C16H16</v>
          </cell>
        </row>
        <row r="3370">
          <cell r="B3370" t="str">
            <v>761-65-9</v>
          </cell>
          <cell r="C3370" t="str">
            <v>761-65-9</v>
          </cell>
          <cell r="D3370"/>
          <cell r="E3370"/>
          <cell r="F3370"/>
          <cell r="G3370"/>
          <cell r="H3370" t="str">
            <v>Formamide, N,N-dibutyl</v>
          </cell>
          <cell r="I3370"/>
          <cell r="J3370"/>
          <cell r="K3370"/>
          <cell r="L3370"/>
          <cell r="M3370"/>
          <cell r="N3370"/>
          <cell r="O3370"/>
          <cell r="P3370"/>
          <cell r="Q3370"/>
          <cell r="R3370"/>
          <cell r="S3370"/>
          <cell r="T3370"/>
          <cell r="U3370"/>
          <cell r="V3370"/>
          <cell r="W3370"/>
          <cell r="X3370" t="str">
            <v>C9H19NO</v>
          </cell>
        </row>
        <row r="3371">
          <cell r="B3371" t="str">
            <v>7617-78-9</v>
          </cell>
          <cell r="C3371" t="str">
            <v>7617-78-9</v>
          </cell>
          <cell r="D3371"/>
          <cell r="E3371">
            <v>0</v>
          </cell>
          <cell r="F3371"/>
          <cell r="G3371"/>
          <cell r="H3371" t="str">
            <v>1-Propanamine, 3-(decyloxy)-</v>
          </cell>
          <cell r="I3371"/>
          <cell r="J3371"/>
          <cell r="K3371"/>
          <cell r="L3371"/>
          <cell r="M3371"/>
          <cell r="N3371"/>
          <cell r="O3371"/>
          <cell r="P3371"/>
          <cell r="Q3371"/>
          <cell r="R3371"/>
          <cell r="S3371"/>
          <cell r="T3371"/>
          <cell r="U3371"/>
          <cell r="V3371"/>
          <cell r="W3371"/>
          <cell r="X3371" t="str">
            <v>C13H29NO</v>
          </cell>
        </row>
        <row r="3372">
          <cell r="B3372" t="str">
            <v>76199-85-4</v>
          </cell>
          <cell r="C3372" t="str">
            <v>76199-85-4</v>
          </cell>
          <cell r="D3372"/>
          <cell r="E3372"/>
          <cell r="F3372"/>
          <cell r="G3372"/>
          <cell r="H3372" t="str">
            <v>Pigment Yellow 185
C.I. Pigment Yellow 185</v>
          </cell>
          <cell r="I3372"/>
          <cell r="J3372"/>
          <cell r="K3372"/>
          <cell r="L3372"/>
          <cell r="M3372"/>
          <cell r="N3372"/>
          <cell r="O3372"/>
          <cell r="P3372"/>
          <cell r="Q3372"/>
          <cell r="R3372"/>
          <cell r="S3372"/>
          <cell r="T3372"/>
          <cell r="U3372"/>
          <cell r="V3372"/>
          <cell r="W3372"/>
          <cell r="X3372" t="str">
            <v>C16H11N5O4</v>
          </cell>
        </row>
        <row r="3373">
          <cell r="B3373" t="str">
            <v>7620-75-9</v>
          </cell>
          <cell r="C3373" t="str">
            <v>7620-75-9</v>
          </cell>
          <cell r="D3373"/>
          <cell r="E3373"/>
          <cell r="F3373"/>
          <cell r="G3373"/>
          <cell r="H3373" t="str">
            <v>Oleic acid, dibutylamine salt</v>
          </cell>
          <cell r="I3373" t="str">
            <v>DIBUTYLAMMONIUM OLEATE</v>
          </cell>
          <cell r="J3373"/>
          <cell r="K3373"/>
          <cell r="L3373"/>
          <cell r="M3373"/>
          <cell r="N3373"/>
          <cell r="O3373"/>
          <cell r="P3373"/>
          <cell r="Q3373"/>
          <cell r="R3373"/>
          <cell r="S3373"/>
          <cell r="T3373"/>
          <cell r="U3373"/>
          <cell r="V3373"/>
          <cell r="W3373"/>
          <cell r="X3373" t="str">
            <v>C26H53NO2</v>
          </cell>
        </row>
        <row r="3374">
          <cell r="B3374" t="str">
            <v>7620-77-1</v>
          </cell>
          <cell r="C3374" t="str">
            <v>7620-77-1</v>
          </cell>
          <cell r="D3374"/>
          <cell r="E3374">
            <v>0</v>
          </cell>
          <cell r="F3374"/>
          <cell r="G3374"/>
          <cell r="H3374" t="str">
            <v>12-Hydroxystearic acid, lithium salt</v>
          </cell>
          <cell r="I3374"/>
          <cell r="J3374"/>
          <cell r="K3374"/>
          <cell r="L3374"/>
          <cell r="M3374"/>
          <cell r="N3374"/>
          <cell r="O3374"/>
          <cell r="P3374"/>
          <cell r="Q3374"/>
          <cell r="R3374"/>
          <cell r="S3374"/>
          <cell r="T3374"/>
          <cell r="U3374"/>
          <cell r="V3374"/>
          <cell r="W3374"/>
          <cell r="X3374" t="str">
            <v>C18H35LiO3</v>
          </cell>
        </row>
        <row r="3375">
          <cell r="B3375" t="str">
            <v>76-22-2</v>
          </cell>
          <cell r="C3375" t="str">
            <v>76-22-2</v>
          </cell>
          <cell r="D3375"/>
          <cell r="E3375"/>
          <cell r="F3375"/>
          <cell r="G3375"/>
          <cell r="H3375" t="str">
            <v>Camphor</v>
          </cell>
          <cell r="I3375"/>
          <cell r="J3375"/>
          <cell r="K3375"/>
          <cell r="L3375"/>
          <cell r="M3375"/>
          <cell r="N3375"/>
          <cell r="O3375"/>
          <cell r="P3375"/>
          <cell r="Q3375"/>
          <cell r="R3375"/>
          <cell r="S3375"/>
          <cell r="T3375"/>
          <cell r="U3375"/>
          <cell r="V3375"/>
          <cell r="W3375"/>
          <cell r="X3375" t="str">
            <v>C10H16O</v>
          </cell>
        </row>
        <row r="3376">
          <cell r="B3376" t="str">
            <v>76233-81-3</v>
          </cell>
          <cell r="C3376" t="str">
            <v>76233-81-3</v>
          </cell>
          <cell r="D3376"/>
          <cell r="E3376"/>
          <cell r="F3376"/>
          <cell r="G3376"/>
          <cell r="H3376" t="str">
            <v>Pigment Violet 50</v>
          </cell>
          <cell r="I3376"/>
          <cell r="J3376"/>
          <cell r="K3376"/>
          <cell r="L3376"/>
          <cell r="M3376"/>
          <cell r="N3376"/>
          <cell r="O3376"/>
          <cell r="P3376"/>
          <cell r="Q3376"/>
          <cell r="R3376"/>
          <cell r="S3376"/>
          <cell r="T3376"/>
          <cell r="U3376"/>
          <cell r="V3376"/>
          <cell r="W3376"/>
          <cell r="X3376" t="str">
            <v>C32H26N4O4</v>
          </cell>
        </row>
        <row r="3377">
          <cell r="B3377" t="str">
            <v>7631-86-9</v>
          </cell>
          <cell r="C3377" t="str">
            <v>7631-86-9</v>
          </cell>
          <cell r="D3377"/>
          <cell r="E3377"/>
          <cell r="F3377"/>
          <cell r="G3377"/>
          <cell r="H3377" t="str">
            <v>Silicon dioxide</v>
          </cell>
          <cell r="I3377" t="str">
            <v>Silica, chemically prepared
Silicon dioxide, chemically prepared
Silica
C.I. Pigment White 27
Silica. Amorphous</v>
          </cell>
          <cell r="J3377"/>
          <cell r="K3377"/>
          <cell r="L3377"/>
          <cell r="M3377"/>
          <cell r="N3377"/>
          <cell r="O3377"/>
          <cell r="P3377"/>
          <cell r="Q3377"/>
          <cell r="R3377"/>
          <cell r="S3377"/>
          <cell r="T3377"/>
          <cell r="U3377"/>
          <cell r="V3377"/>
          <cell r="W3377"/>
          <cell r="X3377" t="str">
            <v>SiO2</v>
          </cell>
        </row>
        <row r="3378">
          <cell r="B3378" t="str">
            <v>7631-94-9</v>
          </cell>
          <cell r="C3378" t="str">
            <v>7631-94-9</v>
          </cell>
          <cell r="D3378"/>
          <cell r="E3378"/>
          <cell r="F3378"/>
          <cell r="G3378"/>
          <cell r="H3378" t="str">
            <v>Dithionic acid, disodium salt</v>
          </cell>
          <cell r="I3378" t="str">
            <v>Sodium dithionite</v>
          </cell>
          <cell r="J3378"/>
          <cell r="K3378"/>
          <cell r="L3378"/>
          <cell r="M3378"/>
          <cell r="N3378"/>
          <cell r="O3378"/>
          <cell r="P3378"/>
          <cell r="Q3378"/>
          <cell r="R3378"/>
          <cell r="S3378"/>
          <cell r="T3378"/>
          <cell r="U3378"/>
          <cell r="V3378"/>
          <cell r="W3378"/>
          <cell r="X3378" t="str">
            <v>Na2O6S2</v>
          </cell>
        </row>
        <row r="3379">
          <cell r="B3379" t="str">
            <v>7631-99-4</v>
          </cell>
          <cell r="C3379" t="str">
            <v>7631-99-4</v>
          </cell>
          <cell r="D3379"/>
          <cell r="E3379"/>
          <cell r="F3379"/>
          <cell r="G3379"/>
          <cell r="H3379" t="str">
            <v>SODIUM NITRATE</v>
          </cell>
          <cell r="I3379"/>
          <cell r="J3379"/>
          <cell r="K3379"/>
          <cell r="L3379"/>
          <cell r="M3379"/>
          <cell r="N3379"/>
          <cell r="O3379"/>
          <cell r="P3379"/>
          <cell r="Q3379"/>
          <cell r="R3379"/>
          <cell r="S3379"/>
          <cell r="T3379"/>
          <cell r="U3379"/>
          <cell r="V3379"/>
          <cell r="W3379"/>
          <cell r="X3379" t="str">
            <v>NNaO3</v>
          </cell>
        </row>
        <row r="3380">
          <cell r="B3380" t="str">
            <v>763-29-1</v>
          </cell>
          <cell r="C3380" t="str">
            <v>763-29-1</v>
          </cell>
          <cell r="D3380"/>
          <cell r="E3380">
            <v>0</v>
          </cell>
          <cell r="F3380"/>
          <cell r="G3380"/>
          <cell r="H3380" t="str">
            <v>2-Methyl-1-pentene</v>
          </cell>
          <cell r="I3380"/>
          <cell r="J3380"/>
          <cell r="K3380"/>
          <cell r="L3380"/>
          <cell r="M3380"/>
          <cell r="N3380"/>
          <cell r="O3380"/>
          <cell r="P3380"/>
          <cell r="Q3380"/>
          <cell r="R3380"/>
          <cell r="S3380"/>
          <cell r="T3380"/>
          <cell r="U3380"/>
          <cell r="V3380"/>
          <cell r="W3380"/>
          <cell r="X3380" t="str">
            <v>C6H12</v>
          </cell>
        </row>
        <row r="3381">
          <cell r="B3381" t="str">
            <v>763-69-9</v>
          </cell>
          <cell r="C3381" t="str">
            <v>763-69-9</v>
          </cell>
          <cell r="D3381"/>
          <cell r="E3381">
            <v>0</v>
          </cell>
          <cell r="F3381"/>
          <cell r="G3381"/>
          <cell r="H3381" t="str">
            <v>3-Ethoxypropionic acid, ethyl ester</v>
          </cell>
          <cell r="I3381"/>
          <cell r="J3381"/>
          <cell r="K3381"/>
          <cell r="L3381"/>
          <cell r="M3381"/>
          <cell r="N3381"/>
          <cell r="O3381"/>
          <cell r="P3381"/>
          <cell r="Q3381"/>
          <cell r="R3381"/>
          <cell r="S3381"/>
          <cell r="T3381"/>
          <cell r="U3381"/>
          <cell r="V3381"/>
          <cell r="W3381"/>
          <cell r="X3381" t="str">
            <v>C7H14O3</v>
          </cell>
        </row>
        <row r="3382">
          <cell r="B3382" t="str">
            <v>76386-11-3</v>
          </cell>
          <cell r="C3382" t="str">
            <v>76386-11-3</v>
          </cell>
          <cell r="D3382"/>
          <cell r="E3382"/>
          <cell r="F3382"/>
          <cell r="G3382"/>
          <cell r="H3382" t="str">
            <v>Butanedioic acid, 1-decenyl-</v>
          </cell>
          <cell r="I3382" t="str">
            <v>Dec-1-enyl succinic acid</v>
          </cell>
          <cell r="J3382"/>
          <cell r="K3382"/>
          <cell r="L3382"/>
          <cell r="M3382"/>
          <cell r="N3382"/>
          <cell r="O3382"/>
          <cell r="P3382"/>
          <cell r="Q3382"/>
          <cell r="R3382"/>
          <cell r="S3382"/>
          <cell r="T3382"/>
          <cell r="U3382"/>
          <cell r="V3382"/>
          <cell r="W3382"/>
          <cell r="X3382" t="str">
            <v>C14H24O4</v>
          </cell>
        </row>
        <row r="3383">
          <cell r="B3383" t="str">
            <v>76386-13-5</v>
          </cell>
          <cell r="C3383" t="str">
            <v>76386-13-5</v>
          </cell>
          <cell r="D3383"/>
          <cell r="E3383"/>
          <cell r="F3383"/>
          <cell r="G3383"/>
          <cell r="H3383" t="str">
            <v>Butanedioic acid, 1-tetradecenyl-</v>
          </cell>
          <cell r="I3383" t="str">
            <v>Tetradec-1-nyl succinic acid</v>
          </cell>
          <cell r="J3383"/>
          <cell r="K3383"/>
          <cell r="L3383"/>
          <cell r="M3383"/>
          <cell r="N3383"/>
          <cell r="O3383"/>
          <cell r="P3383"/>
          <cell r="Q3383"/>
          <cell r="R3383"/>
          <cell r="S3383"/>
          <cell r="T3383"/>
          <cell r="U3383"/>
          <cell r="V3383"/>
          <cell r="W3383"/>
          <cell r="X3383" t="str">
            <v>C44H78O4</v>
          </cell>
        </row>
        <row r="3384">
          <cell r="B3384" t="str">
            <v>764-47-6</v>
          </cell>
          <cell r="C3384" t="str">
            <v>764-47-6</v>
          </cell>
          <cell r="D3384"/>
          <cell r="E3384"/>
          <cell r="F3384"/>
          <cell r="G3384"/>
          <cell r="H3384" t="str">
            <v>Propyl vinyl ether</v>
          </cell>
          <cell r="I3384"/>
          <cell r="J3384"/>
          <cell r="K3384"/>
          <cell r="L3384"/>
          <cell r="M3384"/>
          <cell r="N3384"/>
          <cell r="O3384"/>
          <cell r="P3384"/>
          <cell r="Q3384"/>
          <cell r="R3384"/>
          <cell r="S3384"/>
          <cell r="T3384"/>
          <cell r="U3384"/>
          <cell r="V3384"/>
          <cell r="W3384"/>
          <cell r="X3384" t="str">
            <v>C5H10O</v>
          </cell>
        </row>
        <row r="3385">
          <cell r="B3385" t="str">
            <v>764-48-7</v>
          </cell>
          <cell r="C3385" t="str">
            <v>764-48-7</v>
          </cell>
          <cell r="D3385"/>
          <cell r="E3385"/>
          <cell r="F3385"/>
          <cell r="G3385"/>
          <cell r="H3385" t="str">
            <v>Ethanol, 2-(ethenyloxy)-</v>
          </cell>
          <cell r="I3385"/>
          <cell r="J3385"/>
          <cell r="K3385"/>
          <cell r="L3385"/>
          <cell r="M3385"/>
          <cell r="N3385"/>
          <cell r="O3385"/>
          <cell r="P3385"/>
          <cell r="Q3385"/>
          <cell r="R3385"/>
          <cell r="S3385"/>
          <cell r="T3385"/>
          <cell r="U3385"/>
          <cell r="V3385"/>
          <cell r="W3385"/>
          <cell r="X3385" t="str">
            <v>C4H8O2</v>
          </cell>
        </row>
        <row r="3386">
          <cell r="B3386" t="str">
            <v>7646-78-8</v>
          </cell>
          <cell r="C3386" t="str">
            <v>7646-78-8</v>
          </cell>
          <cell r="D3386"/>
          <cell r="E3386"/>
          <cell r="F3386"/>
          <cell r="G3386"/>
          <cell r="H3386" t="str">
            <v>Tin(IV) chloride</v>
          </cell>
          <cell r="I3386" t="str">
            <v>Stannic chloride</v>
          </cell>
          <cell r="J3386"/>
          <cell r="K3386"/>
          <cell r="L3386"/>
          <cell r="M3386"/>
          <cell r="N3386"/>
          <cell r="O3386"/>
          <cell r="P3386"/>
          <cell r="Q3386"/>
          <cell r="R3386"/>
          <cell r="S3386"/>
          <cell r="T3386"/>
          <cell r="U3386"/>
          <cell r="V3386"/>
          <cell r="W3386"/>
          <cell r="X3386" t="str">
            <v>Cl4Sn</v>
          </cell>
        </row>
        <row r="3387">
          <cell r="B3387" t="str">
            <v>7646-85-7</v>
          </cell>
          <cell r="C3387" t="str">
            <v>7646-85-7</v>
          </cell>
          <cell r="D3387"/>
          <cell r="E3387"/>
          <cell r="F3387"/>
          <cell r="G3387"/>
          <cell r="H3387" t="str">
            <v>ZINC CHLORIDE</v>
          </cell>
          <cell r="I3387"/>
          <cell r="J3387"/>
          <cell r="K3387"/>
          <cell r="L3387"/>
          <cell r="M3387"/>
          <cell r="N3387"/>
          <cell r="O3387"/>
          <cell r="P3387"/>
          <cell r="Q3387"/>
          <cell r="R3387"/>
          <cell r="S3387"/>
          <cell r="T3387"/>
          <cell r="U3387"/>
          <cell r="V3387"/>
          <cell r="W3387"/>
          <cell r="X3387" t="str">
            <v>Cl2Zn</v>
          </cell>
        </row>
        <row r="3388">
          <cell r="B3388" t="str">
            <v>7647-14-5</v>
          </cell>
          <cell r="C3388" t="str">
            <v>7647-14-5</v>
          </cell>
          <cell r="D3388"/>
          <cell r="E3388"/>
          <cell r="F3388"/>
          <cell r="G3388"/>
          <cell r="H3388" t="str">
            <v>SODIUM CHLORIDE</v>
          </cell>
          <cell r="I3388"/>
          <cell r="J3388"/>
          <cell r="K3388"/>
          <cell r="L3388"/>
          <cell r="M3388"/>
          <cell r="N3388"/>
          <cell r="O3388"/>
          <cell r="P3388"/>
          <cell r="Q3388"/>
          <cell r="R3388"/>
          <cell r="S3388"/>
          <cell r="T3388"/>
          <cell r="U3388"/>
          <cell r="V3388"/>
          <cell r="W3388"/>
          <cell r="X3388" t="str">
            <v>ClNa</v>
          </cell>
        </row>
        <row r="3389">
          <cell r="B3389" t="str">
            <v>7647-15-6</v>
          </cell>
          <cell r="C3389" t="str">
            <v>7647-15-6</v>
          </cell>
          <cell r="D3389"/>
          <cell r="E3389"/>
          <cell r="F3389"/>
          <cell r="G3389"/>
          <cell r="H3389" t="str">
            <v>Sodium bromide</v>
          </cell>
          <cell r="I3389" t="str">
            <v>SODIUM BROMIDE</v>
          </cell>
          <cell r="J3389"/>
          <cell r="K3389"/>
          <cell r="L3389"/>
          <cell r="M3389"/>
          <cell r="N3389"/>
          <cell r="O3389"/>
          <cell r="P3389"/>
          <cell r="Q3389"/>
          <cell r="R3389"/>
          <cell r="S3389"/>
          <cell r="T3389"/>
          <cell r="U3389"/>
          <cell r="V3389"/>
          <cell r="W3389"/>
          <cell r="X3389" t="str">
            <v>BrNa</v>
          </cell>
        </row>
        <row r="3390">
          <cell r="B3390" t="str">
            <v>764-99-8</v>
          </cell>
          <cell r="C3390" t="str">
            <v>764-99-8</v>
          </cell>
          <cell r="D3390"/>
          <cell r="E3390"/>
          <cell r="F3390"/>
          <cell r="G3390"/>
          <cell r="H3390" t="str">
            <v>Ether, bis[2-(vinyloxy)ethyl]</v>
          </cell>
          <cell r="I3390"/>
          <cell r="J3390"/>
          <cell r="K3390" t="str">
            <v>Swiss ordinance</v>
          </cell>
          <cell r="L3390"/>
          <cell r="M3390"/>
          <cell r="N3390"/>
          <cell r="O3390"/>
          <cell r="P3390"/>
          <cell r="Q3390"/>
          <cell r="R3390"/>
          <cell r="S3390"/>
          <cell r="T3390"/>
          <cell r="U3390"/>
          <cell r="V3390"/>
          <cell r="W3390"/>
          <cell r="X3390" t="str">
            <v>C8H14O3</v>
          </cell>
        </row>
        <row r="3391">
          <cell r="B3391" t="str">
            <v>765-05-9</v>
          </cell>
          <cell r="C3391" t="str">
            <v>765-05-9</v>
          </cell>
          <cell r="D3391"/>
          <cell r="E3391"/>
          <cell r="F3391"/>
          <cell r="G3391"/>
          <cell r="H3391" t="str">
            <v>Decyl vinyl ether</v>
          </cell>
          <cell r="I3391"/>
          <cell r="J3391"/>
          <cell r="K3391"/>
          <cell r="L3391"/>
          <cell r="M3391"/>
          <cell r="N3391"/>
          <cell r="O3391"/>
          <cell r="P3391"/>
          <cell r="Q3391"/>
          <cell r="R3391"/>
          <cell r="S3391"/>
          <cell r="T3391"/>
          <cell r="U3391"/>
          <cell r="V3391"/>
          <cell r="W3391"/>
          <cell r="X3391" t="str">
            <v>C12H24O</v>
          </cell>
        </row>
        <row r="3392">
          <cell r="B3392" t="str">
            <v>765-14-0</v>
          </cell>
          <cell r="C3392" t="str">
            <v>765-14-0</v>
          </cell>
          <cell r="D3392"/>
          <cell r="E3392"/>
          <cell r="F3392"/>
          <cell r="G3392"/>
          <cell r="H3392" t="str">
            <v>Ether, dodecyl vinyl
LAURYL VINYL ETHER</v>
          </cell>
          <cell r="I3392"/>
          <cell r="J3392"/>
          <cell r="K3392"/>
          <cell r="L3392"/>
          <cell r="M3392"/>
          <cell r="N3392"/>
          <cell r="O3392"/>
          <cell r="P3392"/>
          <cell r="Q3392"/>
          <cell r="R3392"/>
          <cell r="S3392"/>
          <cell r="T3392"/>
          <cell r="U3392"/>
          <cell r="V3392"/>
          <cell r="W3392"/>
          <cell r="X3392" t="str">
            <v>C14H28O</v>
          </cell>
        </row>
        <row r="3393">
          <cell r="B3393" t="str">
            <v>7659-86-1</v>
          </cell>
          <cell r="C3393" t="str">
            <v>7659-86-1</v>
          </cell>
          <cell r="D3393"/>
          <cell r="E3393">
            <v>0</v>
          </cell>
          <cell r="F3393"/>
          <cell r="G3393"/>
          <cell r="H3393" t="str">
            <v>2-Ethylhexyl mercaptoacetate</v>
          </cell>
          <cell r="I3393" t="str">
            <v>2-Ethylhexyl mercaptoacetate
Thioglycolic acid, 2-ethylhexyl ester
2-Ethylhexyl thioglycolate</v>
          </cell>
          <cell r="J3393"/>
          <cell r="K3393"/>
          <cell r="L3393"/>
          <cell r="M3393"/>
          <cell r="N3393"/>
          <cell r="O3393"/>
          <cell r="P3393"/>
          <cell r="Q3393"/>
          <cell r="R3393"/>
          <cell r="S3393"/>
          <cell r="T3393"/>
          <cell r="U3393"/>
          <cell r="V3393"/>
          <cell r="W3393"/>
          <cell r="X3393" t="str">
            <v>C10H20O2S</v>
          </cell>
        </row>
        <row r="3394">
          <cell r="B3394" t="str">
            <v>766-09-6</v>
          </cell>
          <cell r="C3394" t="str">
            <v>766-09-6</v>
          </cell>
          <cell r="D3394"/>
          <cell r="E3394"/>
          <cell r="F3394"/>
          <cell r="G3394"/>
          <cell r="H3394" t="str">
            <v>Piperidine, 1-ethyl-</v>
          </cell>
          <cell r="I3394"/>
          <cell r="J3394"/>
          <cell r="K3394" t="str">
            <v>Swiss ordinance</v>
          </cell>
          <cell r="L3394"/>
          <cell r="M3394"/>
          <cell r="N3394"/>
          <cell r="O3394"/>
          <cell r="P3394"/>
          <cell r="Q3394"/>
          <cell r="R3394"/>
          <cell r="S3394"/>
          <cell r="T3394"/>
          <cell r="U3394"/>
          <cell r="V3394"/>
          <cell r="W3394"/>
          <cell r="X3394" t="str">
            <v>C7H15N</v>
          </cell>
        </row>
        <row r="3395">
          <cell r="B3395" t="str">
            <v>7664-38-2</v>
          </cell>
          <cell r="C3395" t="str">
            <v>7664-38-2</v>
          </cell>
          <cell r="D3395"/>
          <cell r="E3395"/>
          <cell r="F3395"/>
          <cell r="G3395"/>
          <cell r="H3395" t="str">
            <v>Phosphoric acid</v>
          </cell>
          <cell r="I3395"/>
          <cell r="J3395"/>
          <cell r="K3395"/>
          <cell r="L3395"/>
          <cell r="M3395"/>
          <cell r="N3395"/>
          <cell r="O3395"/>
          <cell r="P3395"/>
          <cell r="Q3395"/>
          <cell r="R3395"/>
          <cell r="S3395"/>
          <cell r="T3395"/>
          <cell r="U3395"/>
          <cell r="V3395"/>
          <cell r="W3395"/>
          <cell r="X3395" t="str">
            <v>H3O4P</v>
          </cell>
        </row>
        <row r="3396">
          <cell r="B3396" t="str">
            <v>7664-93-9</v>
          </cell>
          <cell r="C3396" t="str">
            <v>7664-93-9</v>
          </cell>
          <cell r="D3396"/>
          <cell r="E3396"/>
          <cell r="F3396"/>
          <cell r="G3396"/>
          <cell r="H3396" t="str">
            <v>Sulphuric acid</v>
          </cell>
          <cell r="I3396" t="str">
            <v>SULFURIC ACID</v>
          </cell>
          <cell r="J3396"/>
          <cell r="K3396"/>
          <cell r="L3396"/>
          <cell r="M3396"/>
          <cell r="N3396"/>
          <cell r="O3396"/>
          <cell r="P3396"/>
          <cell r="Q3396"/>
          <cell r="R3396"/>
          <cell r="S3396"/>
          <cell r="T3396"/>
          <cell r="U3396"/>
          <cell r="V3396"/>
          <cell r="W3396"/>
          <cell r="X3396" t="str">
            <v>H2O4S</v>
          </cell>
        </row>
        <row r="3397">
          <cell r="B3397" t="str">
            <v>7665-72-7</v>
          </cell>
          <cell r="C3397" t="str">
            <v>7665-72-7</v>
          </cell>
          <cell r="D3397"/>
          <cell r="E3397"/>
          <cell r="F3397"/>
          <cell r="G3397"/>
          <cell r="H3397" t="str">
            <v>Oxirane, [(1,1-dimethylethoxy)methyl]-</v>
          </cell>
          <cell r="I3397"/>
          <cell r="J3397"/>
          <cell r="K3397" t="str">
            <v>Swiss ordinance</v>
          </cell>
          <cell r="L3397"/>
          <cell r="M3397"/>
          <cell r="N3397"/>
          <cell r="O3397"/>
          <cell r="P3397"/>
          <cell r="Q3397"/>
          <cell r="R3397"/>
          <cell r="S3397"/>
          <cell r="T3397"/>
          <cell r="U3397"/>
          <cell r="V3397"/>
          <cell r="W3397"/>
          <cell r="X3397" t="str">
            <v>C7H14O2</v>
          </cell>
        </row>
        <row r="3398">
          <cell r="B3398" t="str">
            <v>7681-11-0</v>
          </cell>
          <cell r="C3398" t="str">
            <v>7681-11-0</v>
          </cell>
          <cell r="D3398"/>
          <cell r="E3398"/>
          <cell r="F3398"/>
          <cell r="G3398"/>
          <cell r="H3398" t="str">
            <v>Potassium iodide</v>
          </cell>
          <cell r="I3398"/>
          <cell r="J3398"/>
          <cell r="K3398"/>
          <cell r="L3398"/>
          <cell r="M3398"/>
          <cell r="N3398"/>
          <cell r="O3398"/>
          <cell r="P3398"/>
          <cell r="Q3398"/>
          <cell r="R3398"/>
          <cell r="S3398"/>
          <cell r="T3398"/>
          <cell r="U3398"/>
          <cell r="V3398"/>
          <cell r="W3398"/>
          <cell r="X3398" t="str">
            <v>IK</v>
          </cell>
        </row>
        <row r="3399">
          <cell r="B3399" t="str">
            <v>7681-38-1</v>
          </cell>
          <cell r="C3399" t="str">
            <v>7681-38-1</v>
          </cell>
          <cell r="D3399"/>
          <cell r="E3399"/>
          <cell r="F3399"/>
          <cell r="G3399"/>
          <cell r="H3399" t="str">
            <v>Sulfuric acid, monosodium salt</v>
          </cell>
          <cell r="I3399" t="str">
            <v>SODIUM BISULFATE
Sodium hydrogene sulfate # sulfuric acid, monosodium salt</v>
          </cell>
          <cell r="J3399"/>
          <cell r="K3399"/>
          <cell r="L3399"/>
          <cell r="M3399"/>
          <cell r="N3399"/>
          <cell r="O3399"/>
          <cell r="P3399"/>
          <cell r="Q3399"/>
          <cell r="R3399"/>
          <cell r="S3399"/>
          <cell r="T3399"/>
          <cell r="U3399"/>
          <cell r="V3399"/>
          <cell r="W3399"/>
          <cell r="X3399" t="str">
            <v>HNaO4S</v>
          </cell>
        </row>
        <row r="3400">
          <cell r="B3400" t="str">
            <v>7681-49-4</v>
          </cell>
          <cell r="C3400" t="str">
            <v>7681-49-4</v>
          </cell>
          <cell r="D3400"/>
          <cell r="E3400">
            <v>0</v>
          </cell>
          <cell r="F3400"/>
          <cell r="G3400"/>
          <cell r="H3400" t="str">
            <v>Sodium fluoride</v>
          </cell>
          <cell r="I3400"/>
          <cell r="J3400"/>
          <cell r="K3400"/>
          <cell r="L3400"/>
          <cell r="M3400"/>
          <cell r="N3400"/>
          <cell r="O3400"/>
          <cell r="P3400"/>
          <cell r="Q3400"/>
          <cell r="R3400"/>
          <cell r="S3400"/>
          <cell r="T3400"/>
          <cell r="U3400"/>
          <cell r="V3400"/>
          <cell r="W3400"/>
          <cell r="X3400" t="str">
            <v>FNa</v>
          </cell>
        </row>
        <row r="3401">
          <cell r="B3401" t="str">
            <v>7681-82-5</v>
          </cell>
          <cell r="C3401" t="str">
            <v>7681-82-5</v>
          </cell>
          <cell r="D3401"/>
          <cell r="E3401"/>
          <cell r="F3401"/>
          <cell r="G3401"/>
          <cell r="H3401" t="str">
            <v>Sodium iodide</v>
          </cell>
          <cell r="I3401" t="str">
            <v>SODIUM IODIDE</v>
          </cell>
          <cell r="J3401"/>
          <cell r="K3401"/>
          <cell r="L3401"/>
          <cell r="M3401"/>
          <cell r="N3401"/>
          <cell r="O3401"/>
          <cell r="P3401"/>
          <cell r="Q3401"/>
          <cell r="R3401"/>
          <cell r="S3401"/>
          <cell r="T3401"/>
          <cell r="U3401"/>
          <cell r="V3401"/>
          <cell r="W3401"/>
          <cell r="X3401" t="str">
            <v>INa</v>
          </cell>
        </row>
        <row r="3402">
          <cell r="B3402" t="str">
            <v>7681-93-8</v>
          </cell>
          <cell r="C3402" t="str">
            <v>7681-93-8</v>
          </cell>
          <cell r="D3402"/>
          <cell r="E3402"/>
          <cell r="F3402"/>
          <cell r="G3402"/>
          <cell r="H3402" t="str">
            <v>Pimaricin</v>
          </cell>
          <cell r="I3402"/>
          <cell r="J3402"/>
          <cell r="K3402"/>
          <cell r="L3402"/>
          <cell r="M3402"/>
          <cell r="N3402"/>
          <cell r="O3402"/>
          <cell r="P3402"/>
          <cell r="Q3402"/>
          <cell r="R3402"/>
          <cell r="S3402"/>
          <cell r="T3402"/>
          <cell r="U3402"/>
          <cell r="V3402"/>
          <cell r="W3402"/>
          <cell r="X3402" t="str">
            <v>C33H47NO13</v>
          </cell>
        </row>
        <row r="3403">
          <cell r="B3403" t="str">
            <v>76-86-8</v>
          </cell>
          <cell r="C3403" t="str">
            <v>76-86-8</v>
          </cell>
          <cell r="D3403"/>
          <cell r="E3403"/>
          <cell r="F3403"/>
          <cell r="G3403"/>
          <cell r="H3403" t="str">
            <v>Silane, chlorotriphenyl-</v>
          </cell>
          <cell r="I3403"/>
          <cell r="J3403"/>
          <cell r="K3403"/>
          <cell r="L3403"/>
          <cell r="M3403"/>
          <cell r="N3403"/>
          <cell r="O3403"/>
          <cell r="P3403"/>
          <cell r="Q3403"/>
          <cell r="R3403"/>
          <cell r="S3403"/>
          <cell r="T3403"/>
          <cell r="U3403"/>
          <cell r="V3403"/>
          <cell r="W3403"/>
          <cell r="X3403" t="str">
            <v>C18H15ClSi</v>
          </cell>
        </row>
        <row r="3404">
          <cell r="B3404" t="str">
            <v>7694-30-6</v>
          </cell>
          <cell r="C3404" t="str">
            <v>7694-30-6</v>
          </cell>
          <cell r="D3404"/>
          <cell r="E3404"/>
          <cell r="F3404"/>
          <cell r="G3404"/>
          <cell r="H3404" t="str">
            <v>Cyclobutane, 1,2-diphenyl-cis (1R, 2S)</v>
          </cell>
          <cell r="I3404" t="str">
            <v>Cis-1,2-diphenyl cyclobutane</v>
          </cell>
          <cell r="J3404"/>
          <cell r="K3404"/>
          <cell r="L3404"/>
          <cell r="M3404"/>
          <cell r="N3404"/>
          <cell r="O3404"/>
          <cell r="P3404"/>
          <cell r="Q3404"/>
          <cell r="R3404"/>
          <cell r="S3404"/>
          <cell r="T3404"/>
          <cell r="U3404"/>
          <cell r="V3404"/>
          <cell r="W3404"/>
          <cell r="X3404" t="str">
            <v>C16H16</v>
          </cell>
        </row>
        <row r="3405">
          <cell r="B3405" t="str">
            <v>7697-37-2</v>
          </cell>
          <cell r="C3405" t="str">
            <v>7697-37-2</v>
          </cell>
          <cell r="D3405"/>
          <cell r="E3405"/>
          <cell r="F3405"/>
          <cell r="G3405"/>
          <cell r="H3405" t="str">
            <v>Nitric acid</v>
          </cell>
          <cell r="I3405" t="str">
            <v>NITRIC ACID</v>
          </cell>
          <cell r="J3405"/>
          <cell r="K3405"/>
          <cell r="L3405"/>
          <cell r="M3405"/>
          <cell r="N3405"/>
          <cell r="O3405"/>
          <cell r="P3405"/>
          <cell r="Q3405"/>
          <cell r="R3405"/>
          <cell r="S3405"/>
          <cell r="T3405"/>
          <cell r="U3405"/>
          <cell r="V3405"/>
          <cell r="W3405"/>
          <cell r="X3405" t="str">
            <v>HNO3</v>
          </cell>
        </row>
        <row r="3406">
          <cell r="B3406" t="str">
            <v>769-78-8</v>
          </cell>
          <cell r="C3406" t="str">
            <v>769-78-8</v>
          </cell>
          <cell r="D3406"/>
          <cell r="E3406"/>
          <cell r="F3406"/>
          <cell r="G3406"/>
          <cell r="H3406" t="str">
            <v>Benzoic acid, vinyl ester</v>
          </cell>
          <cell r="I3406"/>
          <cell r="J3406"/>
          <cell r="K3406"/>
          <cell r="L3406"/>
          <cell r="M3406"/>
          <cell r="N3406"/>
          <cell r="O3406"/>
          <cell r="P3406"/>
          <cell r="Q3406"/>
          <cell r="R3406"/>
          <cell r="S3406"/>
          <cell r="T3406"/>
          <cell r="U3406"/>
          <cell r="V3406"/>
          <cell r="W3406"/>
          <cell r="X3406" t="str">
            <v>C9H8O2</v>
          </cell>
        </row>
        <row r="3407">
          <cell r="B3407" t="str">
            <v>770-35-4</v>
          </cell>
          <cell r="C3407" t="str">
            <v>770-35-4</v>
          </cell>
          <cell r="D3407"/>
          <cell r="E3407">
            <v>0</v>
          </cell>
          <cell r="F3407"/>
          <cell r="G3407"/>
          <cell r="H3407" t="str">
            <v>2-Propanol, 1-phenoxy-</v>
          </cell>
          <cell r="I3407" t="str">
            <v>1-Phenoxy-2-propanol
Propylene glycol phenyl ether</v>
          </cell>
          <cell r="J3407"/>
          <cell r="K3407"/>
          <cell r="L3407"/>
          <cell r="M3407"/>
          <cell r="N3407"/>
          <cell r="O3407"/>
          <cell r="P3407"/>
          <cell r="Q3407"/>
          <cell r="R3407"/>
          <cell r="S3407"/>
          <cell r="T3407"/>
          <cell r="U3407"/>
          <cell r="V3407"/>
          <cell r="W3407"/>
          <cell r="X3407" t="str">
            <v>C9H12O2</v>
          </cell>
        </row>
        <row r="3408">
          <cell r="B3408" t="str">
            <v>7719-02-0</v>
          </cell>
          <cell r="C3408" t="str">
            <v>7719-02-0</v>
          </cell>
          <cell r="D3408"/>
          <cell r="E3408"/>
          <cell r="F3408"/>
          <cell r="G3408"/>
          <cell r="H3408" t="str">
            <v>Silane, dichlorophenylvinyl-</v>
          </cell>
          <cell r="I3408"/>
          <cell r="J3408"/>
          <cell r="K3408" t="str">
            <v>Swiss ordinance</v>
          </cell>
          <cell r="L3408"/>
          <cell r="M3408"/>
          <cell r="N3408"/>
          <cell r="O3408"/>
          <cell r="P3408"/>
          <cell r="Q3408"/>
          <cell r="R3408"/>
          <cell r="S3408"/>
          <cell r="T3408"/>
          <cell r="U3408"/>
          <cell r="V3408"/>
          <cell r="W3408"/>
          <cell r="X3408" t="str">
            <v>C8H8Cl2Si</v>
          </cell>
        </row>
        <row r="3409">
          <cell r="B3409" t="str">
            <v>7719-12-2</v>
          </cell>
          <cell r="C3409" t="str">
            <v>7719-12-2</v>
          </cell>
          <cell r="D3409"/>
          <cell r="E3409"/>
          <cell r="F3409"/>
          <cell r="G3409"/>
          <cell r="H3409" t="str">
            <v>PHOSPHOROUS TRICHLORIDE</v>
          </cell>
          <cell r="I3409"/>
          <cell r="J3409"/>
          <cell r="K3409"/>
          <cell r="L3409"/>
          <cell r="M3409"/>
          <cell r="N3409"/>
          <cell r="O3409"/>
          <cell r="P3409"/>
          <cell r="Q3409"/>
          <cell r="R3409"/>
          <cell r="S3409"/>
          <cell r="T3409"/>
          <cell r="U3409"/>
          <cell r="V3409"/>
          <cell r="W3409"/>
          <cell r="X3409" t="str">
            <v>Cl3P</v>
          </cell>
        </row>
        <row r="3410">
          <cell r="B3410" t="str">
            <v>7722-64-7</v>
          </cell>
          <cell r="C3410" t="str">
            <v>7722-64-7</v>
          </cell>
          <cell r="D3410"/>
          <cell r="E3410"/>
          <cell r="F3410"/>
          <cell r="G3410"/>
          <cell r="H3410" t="str">
            <v>POTASSIUM PERMANGANATE</v>
          </cell>
          <cell r="I3410" t="str">
            <v>POTASSIUM PERMANGANATE</v>
          </cell>
          <cell r="J3410"/>
          <cell r="K3410"/>
          <cell r="L3410"/>
          <cell r="M3410"/>
          <cell r="N3410"/>
          <cell r="O3410"/>
          <cell r="P3410"/>
          <cell r="Q3410"/>
          <cell r="R3410"/>
          <cell r="S3410"/>
          <cell r="T3410"/>
          <cell r="U3410"/>
          <cell r="V3410"/>
          <cell r="W3410"/>
          <cell r="X3410" t="str">
            <v>KMnO4</v>
          </cell>
        </row>
        <row r="3411">
          <cell r="B3411" t="str">
            <v>7722-76-1</v>
          </cell>
          <cell r="C3411" t="str">
            <v>7722-76-1</v>
          </cell>
          <cell r="D3411"/>
          <cell r="E3411"/>
          <cell r="F3411"/>
          <cell r="G3411"/>
          <cell r="H3411" t="str">
            <v>Phosphoric acid, monoammonium salt</v>
          </cell>
          <cell r="I3411" t="str">
            <v>Ammonium-dihydrogenorthophosphate-</v>
          </cell>
          <cell r="J3411"/>
          <cell r="K3411"/>
          <cell r="L3411"/>
          <cell r="M3411"/>
          <cell r="N3411"/>
          <cell r="O3411"/>
          <cell r="P3411"/>
          <cell r="Q3411"/>
          <cell r="R3411"/>
          <cell r="S3411"/>
          <cell r="T3411"/>
          <cell r="U3411"/>
          <cell r="V3411"/>
          <cell r="W3411"/>
          <cell r="X3411" t="str">
            <v>H3O4P</v>
          </cell>
        </row>
        <row r="3412">
          <cell r="B3412" t="str">
            <v>7722-84-1</v>
          </cell>
          <cell r="C3412" t="str">
            <v>7722-84-1</v>
          </cell>
          <cell r="D3412"/>
          <cell r="E3412">
            <v>0</v>
          </cell>
          <cell r="F3412"/>
          <cell r="G3412"/>
          <cell r="H3412" t="str">
            <v>Hydrogen peroxide</v>
          </cell>
          <cell r="I3412"/>
          <cell r="J3412"/>
          <cell r="K3412"/>
          <cell r="L3412"/>
          <cell r="M3412"/>
          <cell r="N3412"/>
          <cell r="O3412"/>
          <cell r="P3412"/>
          <cell r="Q3412"/>
          <cell r="R3412"/>
          <cell r="S3412"/>
          <cell r="T3412"/>
          <cell r="U3412"/>
          <cell r="V3412"/>
          <cell r="W3412"/>
          <cell r="X3412" t="str">
            <v>H2O2</v>
          </cell>
        </row>
        <row r="3413">
          <cell r="B3413" t="str">
            <v>7726-95-6</v>
          </cell>
          <cell r="C3413" t="str">
            <v>7726-95-6</v>
          </cell>
          <cell r="D3413"/>
          <cell r="E3413"/>
          <cell r="F3413"/>
          <cell r="G3413"/>
          <cell r="H3413" t="str">
            <v>Bromine</v>
          </cell>
          <cell r="I3413"/>
          <cell r="J3413"/>
          <cell r="K3413"/>
          <cell r="L3413"/>
          <cell r="M3413"/>
          <cell r="N3413"/>
          <cell r="O3413"/>
          <cell r="P3413"/>
          <cell r="Q3413"/>
          <cell r="R3413"/>
          <cell r="S3413"/>
          <cell r="T3413"/>
          <cell r="U3413"/>
          <cell r="V3413"/>
          <cell r="W3413"/>
          <cell r="X3413" t="str">
            <v>Br2</v>
          </cell>
        </row>
        <row r="3414">
          <cell r="B3414" t="str">
            <v>77-40-7</v>
          </cell>
          <cell r="C3414" t="str">
            <v>77-40-7</v>
          </cell>
          <cell r="D3414"/>
          <cell r="E3414">
            <v>0</v>
          </cell>
          <cell r="F3414"/>
          <cell r="G3414"/>
          <cell r="H3414" t="str">
            <v>2,2-Bis-(4-Hydroxyphenyl)butane</v>
          </cell>
          <cell r="I3414" t="str">
            <v>BISPHENOL B</v>
          </cell>
          <cell r="J3414"/>
          <cell r="K3414"/>
          <cell r="L3414"/>
          <cell r="M3414"/>
          <cell r="N3414"/>
          <cell r="O3414"/>
          <cell r="P3414"/>
          <cell r="Q3414"/>
          <cell r="R3414"/>
          <cell r="S3414"/>
          <cell r="T3414"/>
          <cell r="U3414"/>
          <cell r="V3414"/>
          <cell r="W3414"/>
          <cell r="X3414" t="str">
            <v>C16H18O2</v>
          </cell>
        </row>
        <row r="3415">
          <cell r="B3415" t="str">
            <v>77-40-7</v>
          </cell>
          <cell r="C3415" t="str">
            <v>77-40-7</v>
          </cell>
          <cell r="D3415">
            <v>4.6562400000000004</v>
          </cell>
          <cell r="E3415"/>
          <cell r="F3415">
            <v>0</v>
          </cell>
          <cell r="G3415"/>
          <cell r="H3415" t="str">
            <v>Bisphenol B</v>
          </cell>
          <cell r="I3415" t="str">
            <v>Bishydroxyphenylbutane</v>
          </cell>
          <cell r="J3415" t="str">
            <v>BPB</v>
          </cell>
          <cell r="K3415" t="str">
            <v>Bisphenol</v>
          </cell>
          <cell r="L3415"/>
          <cell r="M3415"/>
          <cell r="N3415"/>
          <cell r="O3415"/>
          <cell r="P3415"/>
          <cell r="Q3415"/>
          <cell r="R3415"/>
          <cell r="S3415"/>
          <cell r="T3415"/>
          <cell r="U3415">
            <v>1173</v>
          </cell>
          <cell r="V3415"/>
          <cell r="W3415"/>
          <cell r="X3415" t="str">
            <v>C16H18O2</v>
          </cell>
        </row>
        <row r="3416">
          <cell r="B3416" t="str">
            <v>7747-35-5</v>
          </cell>
          <cell r="C3416" t="str">
            <v>7747-35-5</v>
          </cell>
          <cell r="D3416"/>
          <cell r="E3416">
            <v>0</v>
          </cell>
          <cell r="F3416"/>
          <cell r="G3416"/>
          <cell r="H3416" t="str">
            <v>1H,3H,5H-Oxazolo[3,4-c]oxazole, 7a-ethyldihydro-</v>
          </cell>
          <cell r="I3416"/>
          <cell r="J3416"/>
          <cell r="K3416"/>
          <cell r="L3416"/>
          <cell r="M3416"/>
          <cell r="N3416"/>
          <cell r="O3416"/>
          <cell r="P3416"/>
          <cell r="Q3416"/>
          <cell r="R3416"/>
          <cell r="S3416"/>
          <cell r="T3416"/>
          <cell r="U3416"/>
          <cell r="V3416"/>
          <cell r="W3416"/>
          <cell r="X3416" t="str">
            <v>C7H13NO2</v>
          </cell>
        </row>
        <row r="3417">
          <cell r="B3417" t="str">
            <v>77-49-6</v>
          </cell>
          <cell r="C3417" t="str">
            <v>77-49-6</v>
          </cell>
          <cell r="D3417"/>
          <cell r="E3417">
            <v>0</v>
          </cell>
          <cell r="F3417"/>
          <cell r="G3417"/>
          <cell r="H3417" t="str">
            <v>1,3-Propanediol, 2-methyl-2-nitro-</v>
          </cell>
          <cell r="I3417" t="str">
            <v>2-Methyl-2-nitropropane-1,3-diol</v>
          </cell>
          <cell r="J3417"/>
          <cell r="K3417"/>
          <cell r="L3417"/>
          <cell r="M3417"/>
          <cell r="N3417"/>
          <cell r="O3417"/>
          <cell r="P3417"/>
          <cell r="Q3417"/>
          <cell r="R3417"/>
          <cell r="S3417"/>
          <cell r="T3417"/>
          <cell r="U3417"/>
          <cell r="V3417"/>
          <cell r="W3417"/>
          <cell r="X3417" t="str">
            <v>C4H9NO4</v>
          </cell>
        </row>
        <row r="3418">
          <cell r="B3418" t="str">
            <v>7757-69-9</v>
          </cell>
          <cell r="C3418" t="str">
            <v>7757-69-9</v>
          </cell>
          <cell r="D3418"/>
          <cell r="E3418"/>
          <cell r="F3418"/>
          <cell r="G3418"/>
          <cell r="H3418" t="str">
            <v>Carbonic acid, magnesium salt</v>
          </cell>
          <cell r="I3418" t="str">
            <v>Magnesium carbonate</v>
          </cell>
          <cell r="J3418"/>
          <cell r="K3418"/>
          <cell r="L3418"/>
          <cell r="M3418"/>
          <cell r="N3418"/>
          <cell r="O3418"/>
          <cell r="P3418"/>
          <cell r="Q3418"/>
          <cell r="R3418"/>
          <cell r="S3418"/>
          <cell r="T3418"/>
          <cell r="U3418"/>
          <cell r="V3418"/>
          <cell r="W3418"/>
          <cell r="X3418" t="str">
            <v>CH2MgO3</v>
          </cell>
        </row>
        <row r="3419">
          <cell r="B3419" t="str">
            <v>7757-81-5</v>
          </cell>
          <cell r="C3419" t="str">
            <v>7757-81-5</v>
          </cell>
          <cell r="D3419"/>
          <cell r="E3419"/>
          <cell r="F3419"/>
          <cell r="G3419"/>
          <cell r="H3419" t="str">
            <v>SODIUM SORBATE</v>
          </cell>
          <cell r="I3419" t="str">
            <v>SODIUM SORBATE</v>
          </cell>
          <cell r="J3419"/>
          <cell r="K3419"/>
          <cell r="L3419"/>
          <cell r="M3419"/>
          <cell r="N3419"/>
          <cell r="O3419"/>
          <cell r="P3419"/>
          <cell r="Q3419"/>
          <cell r="R3419"/>
          <cell r="S3419"/>
          <cell r="T3419"/>
          <cell r="U3419"/>
          <cell r="V3419"/>
          <cell r="W3419"/>
          <cell r="X3419" t="str">
            <v>C6H7NaO2</v>
          </cell>
        </row>
        <row r="3420">
          <cell r="B3420" t="str">
            <v>7757-82-6</v>
          </cell>
          <cell r="C3420" t="str">
            <v>7757-82-6</v>
          </cell>
          <cell r="D3420"/>
          <cell r="E3420"/>
          <cell r="F3420"/>
          <cell r="G3420"/>
          <cell r="H3420" t="str">
            <v>SODIUM SULFATE, ANHYDROUS</v>
          </cell>
          <cell r="I3420" t="str">
            <v>SODIUM SULFATE, ANHYDROUS</v>
          </cell>
          <cell r="J3420"/>
          <cell r="K3420"/>
          <cell r="L3420"/>
          <cell r="M3420"/>
          <cell r="N3420"/>
          <cell r="O3420"/>
          <cell r="P3420"/>
          <cell r="Q3420"/>
          <cell r="R3420"/>
          <cell r="S3420"/>
          <cell r="T3420"/>
          <cell r="U3420"/>
          <cell r="V3420"/>
          <cell r="W3420"/>
          <cell r="X3420" t="str">
            <v>Na2O4S</v>
          </cell>
        </row>
        <row r="3421">
          <cell r="B3421" t="str">
            <v>7757-83-7</v>
          </cell>
          <cell r="C3421" t="str">
            <v>7757-83-7</v>
          </cell>
          <cell r="D3421"/>
          <cell r="E3421"/>
          <cell r="F3421"/>
          <cell r="G3421"/>
          <cell r="H3421" t="str">
            <v>Sodium sulphite (anhydrous form)</v>
          </cell>
          <cell r="I3421" t="str">
            <v>SODIUM SULFITE
Sulfourous acid, disodium salt</v>
          </cell>
          <cell r="J3421"/>
          <cell r="K3421"/>
          <cell r="L3421"/>
          <cell r="M3421"/>
          <cell r="N3421"/>
          <cell r="O3421"/>
          <cell r="P3421"/>
          <cell r="Q3421"/>
          <cell r="R3421"/>
          <cell r="S3421"/>
          <cell r="T3421"/>
          <cell r="U3421"/>
          <cell r="V3421"/>
          <cell r="W3421"/>
          <cell r="X3421" t="str">
            <v>Na2SO3</v>
          </cell>
        </row>
        <row r="3422">
          <cell r="B3422" t="str">
            <v>7757-87-1</v>
          </cell>
          <cell r="C3422" t="str">
            <v>7757-87-1</v>
          </cell>
          <cell r="D3422"/>
          <cell r="E3422"/>
          <cell r="F3422"/>
          <cell r="G3422"/>
          <cell r="H3422" t="str">
            <v>MAGNESIUM PHOSPHATE, TRIBASIC</v>
          </cell>
          <cell r="I3422"/>
          <cell r="J3422"/>
          <cell r="K3422"/>
          <cell r="L3422"/>
          <cell r="M3422"/>
          <cell r="N3422"/>
          <cell r="O3422"/>
          <cell r="P3422"/>
          <cell r="Q3422"/>
          <cell r="R3422"/>
          <cell r="S3422"/>
          <cell r="T3422"/>
          <cell r="U3422"/>
          <cell r="V3422"/>
          <cell r="W3422"/>
          <cell r="X3422" t="str">
            <v>Mg3O8P2</v>
          </cell>
        </row>
        <row r="3423">
          <cell r="B3423" t="str">
            <v>7757-93-9</v>
          </cell>
          <cell r="C3423" t="str">
            <v>7757-93-9</v>
          </cell>
          <cell r="D3423"/>
          <cell r="E3423"/>
          <cell r="F3423"/>
          <cell r="G3423"/>
          <cell r="H3423" t="str">
            <v>CALCIUM PHOSPHATE, DIBASIC</v>
          </cell>
          <cell r="I3423"/>
          <cell r="J3423"/>
          <cell r="K3423"/>
          <cell r="L3423"/>
          <cell r="M3423"/>
          <cell r="N3423"/>
          <cell r="O3423"/>
          <cell r="P3423"/>
          <cell r="Q3423"/>
          <cell r="R3423"/>
          <cell r="S3423"/>
          <cell r="T3423"/>
          <cell r="U3423"/>
          <cell r="V3423"/>
          <cell r="W3423"/>
          <cell r="X3423" t="str">
            <v>HCaO4P</v>
          </cell>
        </row>
        <row r="3424">
          <cell r="B3424" t="str">
            <v>7758-19-2</v>
          </cell>
          <cell r="C3424" t="str">
            <v>7758-19-2</v>
          </cell>
          <cell r="D3424"/>
          <cell r="E3424"/>
          <cell r="F3424"/>
          <cell r="G3424"/>
          <cell r="H3424" t="str">
            <v>Chlorous acid, sodium salt</v>
          </cell>
          <cell r="I3424" t="str">
            <v>SODIUM CHLORITE</v>
          </cell>
          <cell r="J3424"/>
          <cell r="K3424"/>
          <cell r="L3424"/>
          <cell r="M3424"/>
          <cell r="N3424"/>
          <cell r="O3424"/>
          <cell r="P3424"/>
          <cell r="Q3424"/>
          <cell r="R3424"/>
          <cell r="S3424"/>
          <cell r="T3424"/>
          <cell r="U3424"/>
          <cell r="V3424"/>
          <cell r="W3424"/>
          <cell r="X3424" t="str">
            <v>ClNaO2</v>
          </cell>
        </row>
        <row r="3425">
          <cell r="B3425" t="str">
            <v>7758-23-8</v>
          </cell>
          <cell r="C3425" t="str">
            <v>7758-23-8</v>
          </cell>
          <cell r="D3425"/>
          <cell r="E3425"/>
          <cell r="F3425"/>
          <cell r="G3425"/>
          <cell r="H3425" t="str">
            <v>CALCIUM PHOSPHATE, MONOBASIC</v>
          </cell>
          <cell r="I3425"/>
          <cell r="J3425"/>
          <cell r="K3425"/>
          <cell r="L3425"/>
          <cell r="M3425"/>
          <cell r="N3425"/>
          <cell r="O3425"/>
          <cell r="P3425"/>
          <cell r="Q3425"/>
          <cell r="R3425"/>
          <cell r="S3425"/>
          <cell r="T3425"/>
          <cell r="U3425"/>
          <cell r="V3425"/>
          <cell r="W3425"/>
          <cell r="X3425" t="str">
            <v>H4CaO8P2</v>
          </cell>
        </row>
        <row r="3426">
          <cell r="B3426" t="str">
            <v>77-58-7</v>
          </cell>
          <cell r="C3426" t="str">
            <v>77-58-7</v>
          </cell>
          <cell r="D3426"/>
          <cell r="E3426"/>
          <cell r="F3426"/>
          <cell r="G3426"/>
          <cell r="H3426" t="str">
            <v>Dibutyltin dilaurate - organic Tin (IV)</v>
          </cell>
          <cell r="I3426" t="str">
            <v>Dibutyltindilaurate
Stannane, dibutylbis[(1-oxododecyl)oxy]
DBTL</v>
          </cell>
          <cell r="J3426"/>
          <cell r="K3426"/>
          <cell r="L3426"/>
          <cell r="M3426"/>
          <cell r="N3426"/>
          <cell r="O3426"/>
          <cell r="P3426"/>
          <cell r="Q3426"/>
          <cell r="R3426"/>
          <cell r="S3426"/>
          <cell r="T3426"/>
          <cell r="U3426"/>
          <cell r="V3426"/>
          <cell r="W3426"/>
          <cell r="X3426" t="str">
            <v>C32H64O4Sn</v>
          </cell>
        </row>
        <row r="3427">
          <cell r="B3427" t="str">
            <v>7760-50-1</v>
          </cell>
          <cell r="C3427" t="str">
            <v>7760-50-1</v>
          </cell>
          <cell r="D3427"/>
          <cell r="E3427"/>
          <cell r="F3427"/>
          <cell r="G3427"/>
          <cell r="H3427" t="str">
            <v>Magnesium, tetrakis[carbonato(2-)]dihydroxypenta-</v>
          </cell>
          <cell r="I3427"/>
          <cell r="J3427"/>
          <cell r="K3427"/>
          <cell r="L3427"/>
          <cell r="M3427"/>
          <cell r="N3427"/>
          <cell r="O3427"/>
          <cell r="P3427"/>
          <cell r="Q3427"/>
          <cell r="R3427"/>
          <cell r="S3427"/>
          <cell r="T3427"/>
          <cell r="U3427"/>
          <cell r="V3427"/>
          <cell r="W3427"/>
          <cell r="X3427" t="str">
            <v>C4H2Mg5O14</v>
          </cell>
        </row>
        <row r="3428">
          <cell r="B3428" t="str">
            <v>77-61-2</v>
          </cell>
          <cell r="C3428" t="str">
            <v>77-61-2</v>
          </cell>
          <cell r="D3428"/>
          <cell r="E3428">
            <v>0</v>
          </cell>
          <cell r="F3428"/>
          <cell r="G3428"/>
          <cell r="H3428" t="str">
            <v>2-(1-Methylcyclohexyl)-4,6-dimethylphenol</v>
          </cell>
          <cell r="I3428" t="str">
            <v>2-alpha-Methylcyclohexyl-4,6-dimethylphenol
 2,4-dimethyl-6-(1-methylcyclohexyl)-phenol</v>
          </cell>
          <cell r="J3428"/>
          <cell r="K3428"/>
          <cell r="L3428"/>
          <cell r="M3428"/>
          <cell r="N3428"/>
          <cell r="O3428"/>
          <cell r="P3428"/>
          <cell r="Q3428"/>
          <cell r="R3428"/>
          <cell r="S3428"/>
          <cell r="T3428"/>
          <cell r="U3428"/>
          <cell r="V3428"/>
          <cell r="W3428"/>
          <cell r="X3428" t="str">
            <v>C15H22O</v>
          </cell>
        </row>
        <row r="3429">
          <cell r="B3429" t="str">
            <v>77-62-3</v>
          </cell>
          <cell r="C3429" t="str">
            <v>77-62-3</v>
          </cell>
          <cell r="D3429"/>
          <cell r="E3429">
            <v>0</v>
          </cell>
          <cell r="F3429"/>
          <cell r="G3429"/>
          <cell r="H3429" t="str">
            <v>2,2'-Methylenebis(4-methyl-6-(1-methyl-cyclohexyl) phenol)</v>
          </cell>
          <cell r="I3429" t="str">
            <v>2,2'-METHYLENEBIS(6-(1-METHYLCYCLOHEXYL)-P-CRESOL)
Bis(2-hydroxy-3-(1-methylcyclohexyl)-5-methylphenyl)methane
2,2'-Methylenebis(4-methyl-6-(1-methyl-cyclohexyl) phenol)</v>
          </cell>
          <cell r="J3429"/>
          <cell r="K3429"/>
          <cell r="L3429"/>
          <cell r="M3429"/>
          <cell r="N3429"/>
          <cell r="O3429"/>
          <cell r="P3429"/>
          <cell r="Q3429"/>
          <cell r="R3429"/>
          <cell r="S3429"/>
          <cell r="T3429"/>
          <cell r="U3429"/>
          <cell r="V3429"/>
          <cell r="W3429"/>
          <cell r="X3429" t="str">
            <v>C29H40O2</v>
          </cell>
        </row>
        <row r="3430">
          <cell r="B3430" t="str">
            <v>77-63-4</v>
          </cell>
          <cell r="C3430" t="str">
            <v>77-63-4</v>
          </cell>
          <cell r="D3430"/>
          <cell r="E3430"/>
          <cell r="F3430"/>
          <cell r="G3430"/>
          <cell r="H3430" t="str">
            <v>Cyclotetrasiloxane, 2,4,6,8-tetramethyl-2,4,6,8-tetraphenyl-</v>
          </cell>
          <cell r="I3430"/>
          <cell r="J3430"/>
          <cell r="K3430"/>
          <cell r="L3430"/>
          <cell r="M3430"/>
          <cell r="N3430"/>
          <cell r="O3430"/>
          <cell r="P3430"/>
          <cell r="Q3430"/>
          <cell r="R3430"/>
          <cell r="S3430"/>
          <cell r="T3430"/>
          <cell r="U3430"/>
          <cell r="V3430"/>
          <cell r="W3430"/>
          <cell r="X3430" t="str">
            <v>C28H32O4Si4</v>
          </cell>
        </row>
        <row r="3431">
          <cell r="B3431" t="str">
            <v>77-68-9</v>
          </cell>
          <cell r="C3431" t="str">
            <v>77-68-9</v>
          </cell>
          <cell r="D3431"/>
          <cell r="E3431"/>
          <cell r="F3431"/>
          <cell r="G3431"/>
          <cell r="H3431" t="str">
            <v>Propanoic acid, 2-methyl, 3-hydroxy 2,2,4-trimethyl pentyl ester</v>
          </cell>
          <cell r="I3431" t="str">
            <v>2,2,4-Trimethyl-3-hydroxypentyl isobutanoate
2,2,4-Trimethyl-3-hydroxypentyl isobutyrate
Texanol isomer</v>
          </cell>
          <cell r="J3431"/>
          <cell r="K3431"/>
          <cell r="L3431"/>
          <cell r="M3431"/>
          <cell r="N3431"/>
          <cell r="O3431"/>
          <cell r="P3431"/>
          <cell r="Q3431"/>
          <cell r="R3431"/>
          <cell r="S3431"/>
          <cell r="T3431"/>
          <cell r="U3431"/>
          <cell r="V3431"/>
          <cell r="W3431"/>
          <cell r="X3431" t="str">
            <v>C12H24O3</v>
          </cell>
        </row>
        <row r="3432">
          <cell r="B3432" t="str">
            <v>77-71-4</v>
          </cell>
          <cell r="C3432" t="str">
            <v>77-71-4</v>
          </cell>
          <cell r="D3432"/>
          <cell r="E3432"/>
          <cell r="F3432"/>
          <cell r="G3432"/>
          <cell r="H3432" t="str">
            <v>Hydantoin, 5,5-dimethyl-
2,4-Imidazolidinedione, 5,5-dimethyl-</v>
          </cell>
          <cell r="I3432" t="str">
            <v>Dimethylhydantoin</v>
          </cell>
          <cell r="J3432"/>
          <cell r="K3432"/>
          <cell r="L3432"/>
          <cell r="M3432"/>
          <cell r="N3432"/>
          <cell r="O3432"/>
          <cell r="P3432"/>
          <cell r="Q3432"/>
          <cell r="R3432"/>
          <cell r="S3432"/>
          <cell r="T3432"/>
          <cell r="U3432"/>
          <cell r="V3432"/>
          <cell r="W3432"/>
          <cell r="X3432" t="str">
            <v>C5H8N2O2</v>
          </cell>
        </row>
        <row r="3433">
          <cell r="B3433" t="str">
            <v>7772-99-8</v>
          </cell>
          <cell r="C3433" t="str">
            <v>7772-99-8</v>
          </cell>
          <cell r="D3433"/>
          <cell r="E3433"/>
          <cell r="F3433"/>
          <cell r="G3433"/>
          <cell r="H3433" t="str">
            <v>Tin chloride
Tin (II) chloride</v>
          </cell>
          <cell r="I3433" t="str">
            <v>STANNOUS CHLORIDE</v>
          </cell>
          <cell r="J3433"/>
          <cell r="K3433"/>
          <cell r="L3433"/>
          <cell r="M3433"/>
          <cell r="N3433"/>
          <cell r="O3433"/>
          <cell r="P3433"/>
          <cell r="Q3433"/>
          <cell r="R3433"/>
          <cell r="S3433"/>
          <cell r="T3433"/>
          <cell r="U3433"/>
          <cell r="V3433"/>
          <cell r="W3433"/>
          <cell r="X3433" t="str">
            <v>Cl2Sn</v>
          </cell>
        </row>
        <row r="3434">
          <cell r="B3434" t="str">
            <v>7773-03-7</v>
          </cell>
          <cell r="C3434" t="str">
            <v>7773-03-7</v>
          </cell>
          <cell r="D3434"/>
          <cell r="E3434"/>
          <cell r="F3434"/>
          <cell r="G3434"/>
          <cell r="H3434" t="str">
            <v>Potassium bisulfite</v>
          </cell>
          <cell r="I3434"/>
          <cell r="J3434"/>
          <cell r="K3434"/>
          <cell r="L3434"/>
          <cell r="M3434"/>
          <cell r="N3434"/>
          <cell r="O3434"/>
          <cell r="P3434"/>
          <cell r="Q3434"/>
          <cell r="R3434"/>
          <cell r="S3434"/>
          <cell r="T3434"/>
          <cell r="U3434"/>
          <cell r="V3434"/>
          <cell r="W3434"/>
          <cell r="X3434" t="str">
            <v>KHSO3</v>
          </cell>
        </row>
        <row r="3435">
          <cell r="B3435" t="str">
            <v>7773-06-0</v>
          </cell>
          <cell r="C3435" t="str">
            <v>7773-06-0</v>
          </cell>
          <cell r="D3435"/>
          <cell r="E3435"/>
          <cell r="F3435"/>
          <cell r="G3435"/>
          <cell r="H3435" t="str">
            <v>AMMONIUM SULFAMATE</v>
          </cell>
          <cell r="I3435"/>
          <cell r="J3435"/>
          <cell r="K3435"/>
          <cell r="L3435"/>
          <cell r="M3435"/>
          <cell r="N3435"/>
          <cell r="O3435"/>
          <cell r="P3435"/>
          <cell r="Q3435"/>
          <cell r="R3435"/>
          <cell r="S3435"/>
          <cell r="T3435"/>
          <cell r="U3435"/>
          <cell r="V3435"/>
          <cell r="W3435"/>
          <cell r="X3435" t="str">
            <v>H6N2O3S</v>
          </cell>
        </row>
        <row r="3436">
          <cell r="B3436" t="str">
            <v>77-73-6</v>
          </cell>
          <cell r="C3436" t="str">
            <v>77-73-6</v>
          </cell>
          <cell r="D3436"/>
          <cell r="E3436"/>
          <cell r="F3436"/>
          <cell r="G3436"/>
          <cell r="H3436" t="str">
            <v>Dicyclopentadiene</v>
          </cell>
          <cell r="I3436" t="str">
            <v xml:space="preserve">DCPD
3,4,7,7-Tetrahydro-4,7-methano-1H-indene
1,3-cyclopentadiene dimer
</v>
          </cell>
          <cell r="J3436"/>
          <cell r="K3436"/>
          <cell r="L3436"/>
          <cell r="M3436"/>
          <cell r="N3436"/>
          <cell r="O3436"/>
          <cell r="P3436"/>
          <cell r="Q3436"/>
          <cell r="R3436"/>
          <cell r="S3436"/>
          <cell r="T3436"/>
          <cell r="U3436"/>
          <cell r="V3436"/>
          <cell r="W3436"/>
          <cell r="X3436" t="str">
            <v>C10H12</v>
          </cell>
        </row>
        <row r="3437">
          <cell r="B3437" t="str">
            <v>7774-68-7</v>
          </cell>
          <cell r="C3437" t="str">
            <v>7774-68-7</v>
          </cell>
          <cell r="D3437"/>
          <cell r="E3437"/>
          <cell r="F3437"/>
          <cell r="G3437"/>
          <cell r="H3437" t="str">
            <v>BETA, BETA',GAMMA,GAMMA'-TETRACHLORO N-PROPYL ETHER</v>
          </cell>
          <cell r="I3437" t="str">
            <v>BETA, BETA',GAMMA,GAMMA'-TETRACHLORO N-PROPYL ETHER</v>
          </cell>
          <cell r="J3437"/>
          <cell r="K3437"/>
          <cell r="L3437"/>
          <cell r="M3437"/>
          <cell r="N3437"/>
          <cell r="O3437"/>
          <cell r="P3437"/>
          <cell r="Q3437"/>
          <cell r="R3437"/>
          <cell r="S3437"/>
          <cell r="T3437"/>
          <cell r="U3437"/>
          <cell r="V3437"/>
          <cell r="W3437"/>
          <cell r="X3437" t="str">
            <v>C6H10Cl4O</v>
          </cell>
        </row>
        <row r="3438">
          <cell r="B3438" t="str">
            <v>7775-41-9</v>
          </cell>
          <cell r="C3438" t="str">
            <v>7775-41-9</v>
          </cell>
          <cell r="D3438"/>
          <cell r="E3438"/>
          <cell r="F3438"/>
          <cell r="G3438"/>
          <cell r="H3438" t="str">
            <v>SILVER FLUORIDE</v>
          </cell>
          <cell r="I3438"/>
          <cell r="J3438"/>
          <cell r="K3438"/>
          <cell r="L3438"/>
          <cell r="M3438"/>
          <cell r="N3438"/>
          <cell r="O3438"/>
          <cell r="P3438"/>
          <cell r="Q3438"/>
          <cell r="R3438"/>
          <cell r="S3438"/>
          <cell r="T3438"/>
          <cell r="U3438"/>
          <cell r="V3438"/>
          <cell r="W3438"/>
          <cell r="X3438" t="str">
            <v>AgF</v>
          </cell>
        </row>
        <row r="3439">
          <cell r="B3439" t="str">
            <v>7775-50-0</v>
          </cell>
          <cell r="C3439" t="str">
            <v>7775-50-0</v>
          </cell>
          <cell r="D3439"/>
          <cell r="E3439">
            <v>0</v>
          </cell>
          <cell r="F3439"/>
          <cell r="G3439"/>
          <cell r="H3439" t="str">
            <v>Citric acid, tri-n-octadecyl ester</v>
          </cell>
          <cell r="I3439" t="str">
            <v>TRISTEARYL CITRATE</v>
          </cell>
          <cell r="J3439"/>
          <cell r="K3439"/>
          <cell r="L3439"/>
          <cell r="M3439"/>
          <cell r="N3439"/>
          <cell r="O3439"/>
          <cell r="P3439"/>
          <cell r="Q3439"/>
          <cell r="R3439"/>
          <cell r="S3439"/>
          <cell r="T3439"/>
          <cell r="U3439"/>
          <cell r="V3439"/>
          <cell r="W3439"/>
          <cell r="X3439" t="str">
            <v>C60H116O7</v>
          </cell>
        </row>
        <row r="3440">
          <cell r="B3440" t="str">
            <v>77-78-1</v>
          </cell>
          <cell r="C3440" t="str">
            <v>77-78-1</v>
          </cell>
          <cell r="D3440"/>
          <cell r="E3440"/>
          <cell r="F3440"/>
          <cell r="G3440"/>
          <cell r="H3440" t="str">
            <v>Sulfuric acid, dimethyl ester</v>
          </cell>
          <cell r="I3440" t="str">
            <v>DIMETHYL SULFATE
Dimethyl sulphate</v>
          </cell>
          <cell r="J3440"/>
          <cell r="K3440"/>
          <cell r="L3440"/>
          <cell r="M3440"/>
          <cell r="N3440"/>
          <cell r="O3440"/>
          <cell r="P3440"/>
          <cell r="Q3440"/>
          <cell r="R3440"/>
          <cell r="S3440"/>
          <cell r="T3440"/>
          <cell r="U3440"/>
          <cell r="V3440"/>
          <cell r="W3440"/>
          <cell r="X3440" t="str">
            <v>C2H6O4S</v>
          </cell>
        </row>
        <row r="3441">
          <cell r="B3441" t="str">
            <v>7778-53-2</v>
          </cell>
          <cell r="C3441" t="str">
            <v>7778-53-2</v>
          </cell>
          <cell r="D3441"/>
          <cell r="E3441"/>
          <cell r="F3441"/>
          <cell r="G3441"/>
          <cell r="H3441" t="str">
            <v>Phosphoric acid, tripotassium salt</v>
          </cell>
          <cell r="I3441" t="str">
            <v>POTASSIUM PHOSPHATE, TRIBASIC
Tripotassium orthophosphate</v>
          </cell>
          <cell r="J3441"/>
          <cell r="K3441"/>
          <cell r="L3441"/>
          <cell r="M3441"/>
          <cell r="N3441"/>
          <cell r="O3441"/>
          <cell r="P3441"/>
          <cell r="Q3441"/>
          <cell r="R3441"/>
          <cell r="S3441"/>
          <cell r="T3441"/>
          <cell r="U3441"/>
          <cell r="V3441"/>
          <cell r="W3441"/>
          <cell r="X3441" t="str">
            <v>K3O4P</v>
          </cell>
        </row>
        <row r="3442">
          <cell r="B3442" t="str">
            <v>7778-54-3</v>
          </cell>
          <cell r="C3442" t="str">
            <v>7778-54-3</v>
          </cell>
          <cell r="D3442"/>
          <cell r="E3442"/>
          <cell r="F3442"/>
          <cell r="G3442"/>
          <cell r="H3442" t="str">
            <v>CALCIUM HYPOCHLORITE</v>
          </cell>
          <cell r="I3442"/>
          <cell r="J3442"/>
          <cell r="K3442"/>
          <cell r="L3442"/>
          <cell r="M3442"/>
          <cell r="N3442"/>
          <cell r="O3442"/>
          <cell r="P3442"/>
          <cell r="Q3442"/>
          <cell r="R3442"/>
          <cell r="S3442"/>
          <cell r="T3442"/>
          <cell r="U3442"/>
          <cell r="V3442"/>
          <cell r="W3442"/>
          <cell r="X3442" t="str">
            <v>CaCl2O2</v>
          </cell>
        </row>
        <row r="3443">
          <cell r="B3443" t="str">
            <v>7778-66-7</v>
          </cell>
          <cell r="C3443" t="str">
            <v>7778-66-7</v>
          </cell>
          <cell r="D3443"/>
          <cell r="E3443"/>
          <cell r="F3443"/>
          <cell r="G3443"/>
          <cell r="H3443" t="str">
            <v>POTASSIUM HYPOCHLORITE</v>
          </cell>
          <cell r="I3443"/>
          <cell r="J3443"/>
          <cell r="K3443"/>
          <cell r="L3443"/>
          <cell r="M3443"/>
          <cell r="N3443"/>
          <cell r="O3443"/>
          <cell r="P3443"/>
          <cell r="Q3443"/>
          <cell r="R3443"/>
          <cell r="S3443"/>
          <cell r="T3443"/>
          <cell r="U3443"/>
          <cell r="V3443"/>
          <cell r="W3443"/>
          <cell r="X3443" t="str">
            <v>ClKO</v>
          </cell>
        </row>
        <row r="3444">
          <cell r="B3444" t="str">
            <v>7778-70-3</v>
          </cell>
          <cell r="C3444" t="str">
            <v>7778-70-3</v>
          </cell>
          <cell r="D3444"/>
          <cell r="E3444">
            <v>0</v>
          </cell>
          <cell r="F3444"/>
          <cell r="G3444"/>
          <cell r="H3444" t="str">
            <v>2-Mercaptobenzothiazole, potassium salt</v>
          </cell>
          <cell r="I3444" t="str">
            <v>POTASSIUM 2-MERCAPTOBENZOTHIAZOLE</v>
          </cell>
          <cell r="J3444"/>
          <cell r="K3444"/>
          <cell r="L3444"/>
          <cell r="M3444"/>
          <cell r="N3444"/>
          <cell r="O3444"/>
          <cell r="P3444"/>
          <cell r="Q3444"/>
          <cell r="R3444"/>
          <cell r="S3444"/>
          <cell r="T3444"/>
          <cell r="U3444"/>
          <cell r="V3444"/>
          <cell r="W3444"/>
          <cell r="X3444" t="str">
            <v>C7H7KNS2</v>
          </cell>
        </row>
        <row r="3445">
          <cell r="B3445" t="str">
            <v>7778-73-6</v>
          </cell>
          <cell r="C3445" t="str">
            <v>7778-73-6</v>
          </cell>
          <cell r="D3445"/>
          <cell r="E3445"/>
          <cell r="F3445"/>
          <cell r="G3445"/>
          <cell r="H3445" t="str">
            <v>POTASSIUM PENTACHLOROPHENATE</v>
          </cell>
          <cell r="I3445" t="str">
            <v>POTASSIUM PENTACHLOROPHENATE</v>
          </cell>
          <cell r="J3445"/>
          <cell r="K3445"/>
          <cell r="L3445"/>
          <cell r="M3445"/>
          <cell r="N3445"/>
          <cell r="O3445"/>
          <cell r="P3445"/>
          <cell r="Q3445"/>
          <cell r="R3445"/>
          <cell r="S3445"/>
          <cell r="T3445"/>
          <cell r="U3445"/>
          <cell r="V3445"/>
          <cell r="W3445"/>
          <cell r="X3445" t="str">
            <v>C6Cl5KO</v>
          </cell>
        </row>
        <row r="3446">
          <cell r="B3446" t="str">
            <v>7778-74-7</v>
          </cell>
          <cell r="C3446" t="str">
            <v>7778-74-7</v>
          </cell>
          <cell r="D3446"/>
          <cell r="E3446"/>
          <cell r="F3446"/>
          <cell r="G3446"/>
          <cell r="H3446" t="str">
            <v>POTASSIUM PERCHLORATE</v>
          </cell>
          <cell r="I3446" t="str">
            <v>POTASSIUM PERCHLORATE</v>
          </cell>
          <cell r="J3446"/>
          <cell r="K3446"/>
          <cell r="L3446"/>
          <cell r="M3446"/>
          <cell r="N3446"/>
          <cell r="O3446"/>
          <cell r="P3446"/>
          <cell r="Q3446"/>
          <cell r="R3446"/>
          <cell r="S3446"/>
          <cell r="T3446"/>
          <cell r="U3446"/>
          <cell r="V3446"/>
          <cell r="W3446"/>
          <cell r="X3446" t="str">
            <v>ClKO4</v>
          </cell>
        </row>
        <row r="3447">
          <cell r="B3447" t="str">
            <v>7778-77-0</v>
          </cell>
          <cell r="C3447" t="str">
            <v>7778-77-0</v>
          </cell>
          <cell r="D3447"/>
          <cell r="E3447"/>
          <cell r="F3447"/>
          <cell r="G3447"/>
          <cell r="H3447" t="str">
            <v>Phosphoric acid, monopotassium salt</v>
          </cell>
          <cell r="I3447" t="str">
            <v>Potassium dihydrogenorthophosphate</v>
          </cell>
          <cell r="J3447"/>
          <cell r="K3447"/>
          <cell r="L3447"/>
          <cell r="M3447"/>
          <cell r="N3447"/>
          <cell r="O3447"/>
          <cell r="P3447"/>
          <cell r="Q3447"/>
          <cell r="R3447"/>
          <cell r="S3447"/>
          <cell r="T3447"/>
          <cell r="U3447"/>
          <cell r="V3447"/>
          <cell r="W3447"/>
          <cell r="X3447" t="str">
            <v>H2KO4P</v>
          </cell>
        </row>
        <row r="3448">
          <cell r="B3448" t="str">
            <v>7779-27-3</v>
          </cell>
          <cell r="C3448" t="str">
            <v>7779-27-3</v>
          </cell>
          <cell r="D3448"/>
          <cell r="E3448">
            <v>0</v>
          </cell>
          <cell r="F3448"/>
          <cell r="G3448"/>
          <cell r="H3448" t="str">
            <v>1,3,5-TRIETHYLHEXAHYDRO-1,3,5-TRIAZINE</v>
          </cell>
          <cell r="I3448" t="str">
            <v>1,3,5-TRIETHYLHEXAHYDRO-1,3,5-TRIAZINE</v>
          </cell>
          <cell r="J3448"/>
          <cell r="K3448"/>
          <cell r="L3448"/>
          <cell r="M3448"/>
          <cell r="N3448"/>
          <cell r="O3448"/>
          <cell r="P3448"/>
          <cell r="Q3448"/>
          <cell r="R3448"/>
          <cell r="S3448"/>
          <cell r="T3448"/>
          <cell r="U3448"/>
          <cell r="V3448"/>
          <cell r="W3448"/>
          <cell r="X3448" t="str">
            <v>C9H21N3</v>
          </cell>
        </row>
        <row r="3449">
          <cell r="B3449" t="str">
            <v>7779-31-9</v>
          </cell>
          <cell r="C3449" t="str">
            <v>7779-31-9</v>
          </cell>
          <cell r="D3449"/>
          <cell r="E3449"/>
          <cell r="F3449"/>
          <cell r="G3449"/>
          <cell r="H3449" t="str">
            <v>Methacrylic acid, 3,3,5-trimethylcyclohexyl ester</v>
          </cell>
          <cell r="I3449" t="str">
            <v>3,5,5-TRIMETHYLCYCLOHEXYL METHACRYLATE</v>
          </cell>
          <cell r="J3449"/>
          <cell r="K3449"/>
          <cell r="L3449"/>
          <cell r="M3449"/>
          <cell r="N3449"/>
          <cell r="O3449"/>
          <cell r="P3449"/>
          <cell r="Q3449"/>
          <cell r="R3449"/>
          <cell r="S3449"/>
          <cell r="T3449"/>
          <cell r="U3449"/>
          <cell r="V3449"/>
          <cell r="W3449"/>
          <cell r="X3449" t="str">
            <v>C13H22O2</v>
          </cell>
        </row>
        <row r="3450">
          <cell r="B3450" t="str">
            <v>777-95-7</v>
          </cell>
          <cell r="C3450" t="str">
            <v>777-95-7</v>
          </cell>
          <cell r="D3450"/>
          <cell r="E3450"/>
          <cell r="F3450"/>
          <cell r="G3450"/>
          <cell r="H3450" t="str">
            <v>Adipic acid, butane-1,4-diyl cyclic ester</v>
          </cell>
          <cell r="I3450" t="str">
            <v>1,6-dioxacyclododecane-7,12-dione
Adipic acid (butane-1,4-diyl) ester
Adipic acid 1,4-butanediyl
CYCLIC TETRAMETHYLENE ADIPATE</v>
          </cell>
          <cell r="J3450"/>
          <cell r="K3450"/>
          <cell r="L3450"/>
          <cell r="M3450"/>
          <cell r="N3450"/>
          <cell r="O3450"/>
          <cell r="P3450"/>
          <cell r="Q3450"/>
          <cell r="R3450"/>
          <cell r="S3450"/>
          <cell r="T3450"/>
          <cell r="U3450"/>
          <cell r="V3450"/>
          <cell r="W3450"/>
          <cell r="X3450" t="str">
            <v>C10H16O4</v>
          </cell>
        </row>
        <row r="3451">
          <cell r="B3451" t="str">
            <v>7779-83-1</v>
          </cell>
          <cell r="C3451" t="str">
            <v>7779-83-1</v>
          </cell>
          <cell r="D3451"/>
          <cell r="E3451"/>
          <cell r="F3451"/>
          <cell r="G3451"/>
          <cell r="H3451" t="str">
            <v>Diphenylamine, N-isopropyloxy</v>
          </cell>
          <cell r="I3451" t="str">
            <v>N-ISOPROPOXYDIPHENYLAMINE
N-Isopropyloxy diphenylamine</v>
          </cell>
          <cell r="J3451"/>
          <cell r="K3451"/>
          <cell r="L3451"/>
          <cell r="M3451"/>
          <cell r="N3451"/>
          <cell r="O3451"/>
          <cell r="P3451"/>
          <cell r="Q3451"/>
          <cell r="R3451"/>
          <cell r="S3451"/>
          <cell r="T3451"/>
          <cell r="U3451"/>
          <cell r="V3451"/>
          <cell r="W3451"/>
          <cell r="X3451" t="str">
            <v>C15H17NO</v>
          </cell>
        </row>
        <row r="3452">
          <cell r="B3452" t="str">
            <v>7779-86-4</v>
          </cell>
          <cell r="C3452" t="str">
            <v>7779-86-4</v>
          </cell>
          <cell r="D3452"/>
          <cell r="E3452"/>
          <cell r="F3452"/>
          <cell r="G3452"/>
          <cell r="H3452" t="str">
            <v>ZINC DITHIONITE</v>
          </cell>
          <cell r="I3452"/>
          <cell r="J3452"/>
          <cell r="K3452"/>
          <cell r="L3452"/>
          <cell r="M3452"/>
          <cell r="N3452"/>
          <cell r="O3452"/>
          <cell r="P3452"/>
          <cell r="Q3452"/>
          <cell r="R3452"/>
          <cell r="S3452"/>
          <cell r="T3452"/>
          <cell r="U3452"/>
          <cell r="V3452"/>
          <cell r="W3452"/>
          <cell r="X3452" t="str">
            <v>O4S2Zn</v>
          </cell>
        </row>
        <row r="3453">
          <cell r="B3453" t="str">
            <v>7779-88-6</v>
          </cell>
          <cell r="C3453" t="str">
            <v>7779-88-6</v>
          </cell>
          <cell r="D3453"/>
          <cell r="E3453"/>
          <cell r="F3453"/>
          <cell r="G3453"/>
          <cell r="H3453" t="str">
            <v>ZINC NITRATE</v>
          </cell>
          <cell r="I3453"/>
          <cell r="J3453"/>
          <cell r="K3453"/>
          <cell r="L3453"/>
          <cell r="M3453"/>
          <cell r="N3453"/>
          <cell r="O3453"/>
          <cell r="P3453"/>
          <cell r="Q3453"/>
          <cell r="R3453"/>
          <cell r="S3453"/>
          <cell r="T3453"/>
          <cell r="U3453"/>
          <cell r="V3453"/>
          <cell r="W3453"/>
          <cell r="X3453" t="str">
            <v>N2O6Zn</v>
          </cell>
        </row>
        <row r="3454">
          <cell r="B3454" t="str">
            <v>7779-90-0</v>
          </cell>
          <cell r="C3454" t="str">
            <v>7779-90-0</v>
          </cell>
          <cell r="D3454"/>
          <cell r="E3454"/>
          <cell r="F3454"/>
          <cell r="G3454"/>
          <cell r="H3454" t="str">
            <v>ZINC ORTHOPHOSPHATE</v>
          </cell>
          <cell r="I3454"/>
          <cell r="J3454"/>
          <cell r="K3454"/>
          <cell r="L3454"/>
          <cell r="M3454"/>
          <cell r="N3454"/>
          <cell r="O3454"/>
          <cell r="P3454"/>
          <cell r="Q3454"/>
          <cell r="R3454"/>
          <cell r="S3454"/>
          <cell r="T3454"/>
          <cell r="U3454"/>
          <cell r="V3454"/>
          <cell r="W3454"/>
          <cell r="X3454" t="str">
            <v>O8P2Zn3</v>
          </cell>
        </row>
        <row r="3455">
          <cell r="B3455" t="str">
            <v>7779-99-9</v>
          </cell>
          <cell r="C3455" t="str">
            <v>7779-99-9</v>
          </cell>
          <cell r="D3455"/>
          <cell r="E3455"/>
          <cell r="F3455"/>
          <cell r="G3455"/>
          <cell r="H3455" t="str">
            <v>ISOBUTYL OLEATE, SULFATED</v>
          </cell>
          <cell r="I3455" t="str">
            <v>ISOBUTYL OLEATE, SULFATED</v>
          </cell>
          <cell r="J3455"/>
          <cell r="K3455"/>
          <cell r="L3455"/>
          <cell r="M3455"/>
          <cell r="N3455"/>
          <cell r="O3455"/>
          <cell r="P3455"/>
          <cell r="Q3455"/>
          <cell r="R3455"/>
          <cell r="S3455"/>
          <cell r="T3455"/>
          <cell r="U3455"/>
          <cell r="V3455"/>
          <cell r="W3455"/>
          <cell r="X3455" t="str">
            <v>C22H44O6S</v>
          </cell>
        </row>
        <row r="3456">
          <cell r="B3456" t="str">
            <v>77804-81-0</v>
          </cell>
          <cell r="C3456" t="str">
            <v>77804-81-0</v>
          </cell>
          <cell r="D3456"/>
          <cell r="E3456"/>
          <cell r="F3456"/>
          <cell r="G3456"/>
          <cell r="H3456" t="str">
            <v>Pigment Yellow 180
C.I. Pigment Yellow 180</v>
          </cell>
          <cell r="I3456" t="str">
            <v>C.I. PIGMENT YELLOW 180</v>
          </cell>
          <cell r="J3456"/>
          <cell r="K3456"/>
          <cell r="L3456"/>
          <cell r="M3456"/>
          <cell r="N3456"/>
          <cell r="O3456"/>
          <cell r="P3456"/>
          <cell r="Q3456"/>
          <cell r="R3456"/>
          <cell r="S3456"/>
          <cell r="T3456"/>
          <cell r="U3456"/>
          <cell r="V3456"/>
          <cell r="W3456"/>
          <cell r="X3456" t="str">
            <v>C36H32N10O8</v>
          </cell>
        </row>
        <row r="3457">
          <cell r="B3457" t="str">
            <v>7782-41-4</v>
          </cell>
          <cell r="C3457" t="str">
            <v>7782-41-4</v>
          </cell>
          <cell r="D3457"/>
          <cell r="E3457">
            <v>0</v>
          </cell>
          <cell r="F3457"/>
          <cell r="G3457"/>
          <cell r="H3457" t="str">
            <v>Fluorine</v>
          </cell>
          <cell r="I3457"/>
          <cell r="J3457"/>
          <cell r="K3457"/>
          <cell r="L3457"/>
          <cell r="M3457"/>
          <cell r="N3457"/>
          <cell r="O3457"/>
          <cell r="P3457"/>
          <cell r="Q3457"/>
          <cell r="R3457"/>
          <cell r="S3457"/>
          <cell r="T3457"/>
          <cell r="U3457"/>
          <cell r="V3457"/>
          <cell r="W3457"/>
          <cell r="X3457" t="str">
            <v>F2</v>
          </cell>
        </row>
        <row r="3458">
          <cell r="B3458" t="str">
            <v>7782-44-7</v>
          </cell>
          <cell r="C3458" t="str">
            <v>7782-44-7</v>
          </cell>
          <cell r="D3458"/>
          <cell r="E3458">
            <v>0</v>
          </cell>
          <cell r="F3458"/>
          <cell r="G3458"/>
          <cell r="H3458" t="str">
            <v>OXYGEN</v>
          </cell>
          <cell r="I3458" t="str">
            <v>Methyl amine
Methanamine
Monomethylamine</v>
          </cell>
          <cell r="J3458"/>
          <cell r="K3458"/>
          <cell r="L3458"/>
          <cell r="M3458"/>
          <cell r="N3458"/>
          <cell r="O3458"/>
          <cell r="P3458"/>
          <cell r="Q3458"/>
          <cell r="R3458"/>
          <cell r="S3458"/>
          <cell r="T3458"/>
          <cell r="U3458"/>
          <cell r="V3458"/>
          <cell r="W3458"/>
          <cell r="X3458" t="str">
            <v>O2</v>
          </cell>
        </row>
        <row r="3459">
          <cell r="B3459" t="str">
            <v>7782-50-5</v>
          </cell>
          <cell r="C3459" t="str">
            <v>7782-50-5</v>
          </cell>
          <cell r="D3459"/>
          <cell r="E3459"/>
          <cell r="F3459"/>
          <cell r="G3459"/>
          <cell r="H3459" t="str">
            <v>Chlorine</v>
          </cell>
          <cell r="I3459"/>
          <cell r="J3459"/>
          <cell r="K3459"/>
          <cell r="L3459"/>
          <cell r="M3459"/>
          <cell r="N3459"/>
          <cell r="O3459"/>
          <cell r="P3459"/>
          <cell r="Q3459"/>
          <cell r="R3459"/>
          <cell r="S3459"/>
          <cell r="T3459"/>
          <cell r="U3459"/>
          <cell r="V3459"/>
          <cell r="W3459"/>
          <cell r="X3459" t="str">
            <v>Cl2</v>
          </cell>
        </row>
        <row r="3460">
          <cell r="B3460" t="str">
            <v>7782-99-2</v>
          </cell>
          <cell r="C3460" t="str">
            <v>7782-99-2</v>
          </cell>
          <cell r="D3460"/>
          <cell r="E3460"/>
          <cell r="F3460"/>
          <cell r="G3460"/>
          <cell r="H3460" t="str">
            <v>Sulfurous acid</v>
          </cell>
          <cell r="I3460"/>
          <cell r="J3460"/>
          <cell r="K3460"/>
          <cell r="L3460"/>
          <cell r="M3460"/>
          <cell r="N3460"/>
          <cell r="O3460"/>
          <cell r="P3460"/>
          <cell r="Q3460"/>
          <cell r="R3460"/>
          <cell r="S3460"/>
          <cell r="T3460"/>
          <cell r="U3460"/>
          <cell r="V3460"/>
          <cell r="W3460"/>
          <cell r="X3460" t="str">
            <v>H2O3S</v>
          </cell>
        </row>
        <row r="3461">
          <cell r="B3461" t="str">
            <v>7783-20-2</v>
          </cell>
          <cell r="C3461" t="str">
            <v>7783-20-2</v>
          </cell>
          <cell r="D3461"/>
          <cell r="E3461"/>
          <cell r="F3461"/>
          <cell r="G3461"/>
          <cell r="H3461" t="str">
            <v>AMMONIUM SULFATE</v>
          </cell>
          <cell r="I3461"/>
          <cell r="J3461"/>
          <cell r="K3461"/>
          <cell r="L3461"/>
          <cell r="M3461"/>
          <cell r="N3461"/>
          <cell r="O3461"/>
          <cell r="P3461"/>
          <cell r="Q3461"/>
          <cell r="R3461"/>
          <cell r="S3461"/>
          <cell r="T3461"/>
          <cell r="U3461"/>
          <cell r="V3461"/>
          <cell r="W3461"/>
          <cell r="X3461" t="str">
            <v>H8N2O4S</v>
          </cell>
        </row>
        <row r="3462">
          <cell r="B3462" t="str">
            <v>7783-40-6</v>
          </cell>
          <cell r="C3462" t="str">
            <v>7783-40-6</v>
          </cell>
          <cell r="D3462"/>
          <cell r="E3462"/>
          <cell r="F3462"/>
          <cell r="G3462"/>
          <cell r="H3462" t="str">
            <v>MAGNESIUM FLUORIDE</v>
          </cell>
          <cell r="I3462"/>
          <cell r="J3462"/>
          <cell r="K3462"/>
          <cell r="L3462"/>
          <cell r="M3462"/>
          <cell r="N3462"/>
          <cell r="O3462"/>
          <cell r="P3462"/>
          <cell r="Q3462"/>
          <cell r="R3462"/>
          <cell r="S3462"/>
          <cell r="T3462"/>
          <cell r="U3462"/>
          <cell r="V3462"/>
          <cell r="W3462"/>
          <cell r="X3462" t="str">
            <v>F2Mg</v>
          </cell>
        </row>
        <row r="3463">
          <cell r="B3463" t="str">
            <v>7783-90-6</v>
          </cell>
          <cell r="C3463" t="str">
            <v>7783-90-6</v>
          </cell>
          <cell r="D3463"/>
          <cell r="E3463"/>
          <cell r="F3463"/>
          <cell r="G3463"/>
          <cell r="H3463" t="str">
            <v>Silver chloride</v>
          </cell>
          <cell r="I3463"/>
          <cell r="J3463"/>
          <cell r="K3463"/>
          <cell r="L3463"/>
          <cell r="M3463"/>
          <cell r="N3463"/>
          <cell r="O3463"/>
          <cell r="P3463"/>
          <cell r="Q3463"/>
          <cell r="R3463"/>
          <cell r="S3463"/>
          <cell r="T3463"/>
          <cell r="U3463"/>
          <cell r="V3463"/>
          <cell r="W3463"/>
          <cell r="X3463" t="str">
            <v>AgCl</v>
          </cell>
        </row>
        <row r="3464">
          <cell r="B3464" t="str">
            <v>77-85-0</v>
          </cell>
          <cell r="C3464" t="str">
            <v>77-85-0</v>
          </cell>
          <cell r="D3464"/>
          <cell r="E3464">
            <v>0</v>
          </cell>
          <cell r="F3464"/>
          <cell r="G3464"/>
          <cell r="H3464" t="str">
            <v>1,3-Propanediol, 2-(hydroxymethyl)-2-methyl-
Trimethylolethane</v>
          </cell>
          <cell r="I3464" t="str">
            <v>TME
1,1,1-Tris(hydroxymethyl)ethane
2-(Hydroxymethyl)-2-methyl-1,3-propanediol
2,2-Bis(hydroxymethyl)-1-propanol
2,2-Di(hydroxymethyl)propanol
Methriol
Methyltrimethylolmethane</v>
          </cell>
          <cell r="J3464"/>
          <cell r="K3464"/>
          <cell r="L3464"/>
          <cell r="M3464"/>
          <cell r="N3464"/>
          <cell r="O3464"/>
          <cell r="P3464"/>
          <cell r="Q3464"/>
          <cell r="R3464"/>
          <cell r="S3464"/>
          <cell r="T3464"/>
          <cell r="U3464"/>
          <cell r="V3464"/>
          <cell r="W3464"/>
          <cell r="X3464" t="str">
            <v>C5H12O3</v>
          </cell>
        </row>
        <row r="3465">
          <cell r="B3465" t="str">
            <v>7785-84-4</v>
          </cell>
          <cell r="C3465" t="str">
            <v>7785-84-4</v>
          </cell>
          <cell r="D3465"/>
          <cell r="E3465"/>
          <cell r="F3465"/>
          <cell r="G3465"/>
          <cell r="H3465" t="str">
            <v>Metaphosphoric acid, (H3-P3-O9), trisodium salt</v>
          </cell>
          <cell r="I3465" t="str">
            <v>Trisodium trimetaphosphate</v>
          </cell>
          <cell r="J3465"/>
          <cell r="K3465"/>
          <cell r="L3465"/>
          <cell r="M3465"/>
          <cell r="N3465"/>
          <cell r="O3465"/>
          <cell r="P3465"/>
          <cell r="Q3465"/>
          <cell r="R3465"/>
          <cell r="S3465"/>
          <cell r="T3465"/>
          <cell r="U3465"/>
          <cell r="V3465"/>
          <cell r="W3465"/>
          <cell r="X3465" t="str">
            <v>Na3O9P3</v>
          </cell>
        </row>
        <row r="3466">
          <cell r="B3466" t="str">
            <v>7785-88-8</v>
          </cell>
          <cell r="C3466" t="str">
            <v>7785-88-8</v>
          </cell>
          <cell r="D3466"/>
          <cell r="E3466"/>
          <cell r="F3466"/>
          <cell r="G3466"/>
          <cell r="H3466" t="str">
            <v>SODIUM ALUMINUM PHOSPHATE, ACIDIC OR BASIC</v>
          </cell>
          <cell r="I3466" t="str">
            <v>SODIUM ALUMINUM PHOSPHATE, ACIDIC OR BASIC</v>
          </cell>
          <cell r="J3466"/>
          <cell r="K3466"/>
          <cell r="L3466"/>
          <cell r="M3466"/>
          <cell r="N3466"/>
          <cell r="O3466"/>
          <cell r="P3466"/>
          <cell r="Q3466"/>
          <cell r="R3466"/>
          <cell r="S3466"/>
          <cell r="T3466"/>
          <cell r="U3466"/>
          <cell r="V3466"/>
          <cell r="W3466"/>
          <cell r="X3466" t="str">
            <v>H3AlNaO4P</v>
          </cell>
        </row>
        <row r="3467">
          <cell r="B3467" t="str">
            <v>77-86-1</v>
          </cell>
          <cell r="C3467" t="str">
            <v>77-86-1</v>
          </cell>
          <cell r="D3467"/>
          <cell r="E3467">
            <v>0</v>
          </cell>
          <cell r="F3467"/>
          <cell r="G3467"/>
          <cell r="H3467" t="str">
            <v>1,3-Propanediol, 2-amino-2-(hydroxymethyl)-</v>
          </cell>
          <cell r="I3467"/>
          <cell r="J3467"/>
          <cell r="K3467" t="str">
            <v>Swiss ordinance</v>
          </cell>
          <cell r="L3467"/>
          <cell r="M3467"/>
          <cell r="N3467"/>
          <cell r="O3467"/>
          <cell r="P3467"/>
          <cell r="Q3467"/>
          <cell r="R3467"/>
          <cell r="S3467"/>
          <cell r="T3467"/>
          <cell r="U3467"/>
          <cell r="V3467"/>
          <cell r="W3467"/>
          <cell r="X3467" t="str">
            <v>C4H11NO3</v>
          </cell>
        </row>
        <row r="3468">
          <cell r="B3468" t="str">
            <v>7786-17-6</v>
          </cell>
          <cell r="C3468" t="str">
            <v>7786-17-6</v>
          </cell>
          <cell r="D3468"/>
          <cell r="E3468">
            <v>0</v>
          </cell>
          <cell r="F3468"/>
          <cell r="G3468"/>
          <cell r="H3468" t="str">
            <v>2,2'-Methylenebis(4-methyl-6-nonylphenol)</v>
          </cell>
          <cell r="I3468" t="str">
            <v>2,2'-METHYLENEBIS(4-METHYL-6-NONYLPHENOL)</v>
          </cell>
          <cell r="J3468"/>
          <cell r="K3468"/>
          <cell r="L3468"/>
          <cell r="M3468"/>
          <cell r="N3468"/>
          <cell r="O3468"/>
          <cell r="P3468"/>
          <cell r="Q3468"/>
          <cell r="R3468"/>
          <cell r="S3468"/>
          <cell r="T3468"/>
          <cell r="U3468"/>
          <cell r="V3468"/>
          <cell r="W3468"/>
          <cell r="X3468" t="str">
            <v>C33H52O2</v>
          </cell>
        </row>
        <row r="3469">
          <cell r="B3469" t="str">
            <v>7786-30-3</v>
          </cell>
          <cell r="C3469" t="str">
            <v>7786-30-3</v>
          </cell>
          <cell r="D3469"/>
          <cell r="E3469"/>
          <cell r="F3469"/>
          <cell r="G3469"/>
          <cell r="H3469" t="str">
            <v>Magnesium chloride</v>
          </cell>
          <cell r="I3469"/>
          <cell r="J3469"/>
          <cell r="K3469"/>
          <cell r="L3469"/>
          <cell r="M3469"/>
          <cell r="N3469"/>
          <cell r="O3469"/>
          <cell r="P3469"/>
          <cell r="Q3469"/>
          <cell r="R3469"/>
          <cell r="S3469"/>
          <cell r="T3469"/>
          <cell r="U3469"/>
          <cell r="V3469"/>
          <cell r="W3469"/>
          <cell r="X3469" t="str">
            <v>Cl2Mg</v>
          </cell>
        </row>
        <row r="3470">
          <cell r="B3470" t="str">
            <v>77-89-4</v>
          </cell>
          <cell r="C3470" t="str">
            <v>77-89-4</v>
          </cell>
          <cell r="D3470"/>
          <cell r="E3470"/>
          <cell r="F3470"/>
          <cell r="G3470"/>
          <cell r="H3470" t="str">
            <v>Citric acid, triethyl ester, acetate
Triethyl acetylcitrate</v>
          </cell>
          <cell r="I3470" t="str">
            <v>ACETYL TRIETHYL CITRATE
Citrofol A II</v>
          </cell>
          <cell r="J3470"/>
          <cell r="K3470"/>
          <cell r="L3470"/>
          <cell r="M3470"/>
          <cell r="N3470"/>
          <cell r="O3470"/>
          <cell r="P3470"/>
          <cell r="Q3470"/>
          <cell r="R3470"/>
          <cell r="S3470"/>
          <cell r="T3470"/>
          <cell r="U3470"/>
          <cell r="V3470"/>
          <cell r="W3470"/>
          <cell r="X3470" t="str">
            <v>C14H22O8</v>
          </cell>
        </row>
        <row r="3471">
          <cell r="B3471" t="str">
            <v>7789-41-5</v>
          </cell>
          <cell r="C3471" t="str">
            <v>7789-41-5</v>
          </cell>
          <cell r="D3471"/>
          <cell r="E3471"/>
          <cell r="F3471"/>
          <cell r="G3471"/>
          <cell r="H3471" t="str">
            <v>CALCIUM BROMIDE</v>
          </cell>
          <cell r="I3471"/>
          <cell r="J3471"/>
          <cell r="K3471"/>
          <cell r="L3471"/>
          <cell r="M3471"/>
          <cell r="N3471"/>
          <cell r="O3471"/>
          <cell r="P3471"/>
          <cell r="Q3471"/>
          <cell r="R3471"/>
          <cell r="S3471"/>
          <cell r="T3471"/>
          <cell r="U3471"/>
          <cell r="V3471"/>
          <cell r="W3471"/>
          <cell r="X3471" t="str">
            <v>Br2Ca</v>
          </cell>
        </row>
        <row r="3472">
          <cell r="B3472" t="str">
            <v>7789-75-5</v>
          </cell>
          <cell r="C3472" t="str">
            <v>7789-75-5</v>
          </cell>
          <cell r="D3472"/>
          <cell r="E3472"/>
          <cell r="F3472"/>
          <cell r="G3472"/>
          <cell r="H3472" t="str">
            <v>Calcium fluoride</v>
          </cell>
          <cell r="I3472"/>
          <cell r="J3472"/>
          <cell r="K3472"/>
          <cell r="L3472"/>
          <cell r="M3472"/>
          <cell r="N3472"/>
          <cell r="O3472"/>
          <cell r="P3472"/>
          <cell r="Q3472"/>
          <cell r="R3472"/>
          <cell r="S3472"/>
          <cell r="T3472"/>
          <cell r="U3472"/>
          <cell r="V3472"/>
          <cell r="W3472"/>
          <cell r="X3472" t="str">
            <v>CaF2</v>
          </cell>
        </row>
        <row r="3473">
          <cell r="B3473" t="str">
            <v>7790-92-3</v>
          </cell>
          <cell r="C3473" t="str">
            <v>7790-92-3</v>
          </cell>
          <cell r="D3473"/>
          <cell r="E3473"/>
          <cell r="F3473"/>
          <cell r="G3473"/>
          <cell r="H3473" t="str">
            <v>HYPOCHLOROUS ACID</v>
          </cell>
          <cell r="I3473"/>
          <cell r="J3473"/>
          <cell r="K3473"/>
          <cell r="L3473"/>
          <cell r="M3473"/>
          <cell r="N3473"/>
          <cell r="O3473"/>
          <cell r="P3473"/>
          <cell r="Q3473"/>
          <cell r="R3473"/>
          <cell r="S3473"/>
          <cell r="T3473"/>
          <cell r="U3473"/>
          <cell r="V3473"/>
          <cell r="W3473"/>
          <cell r="X3473" t="str">
            <v>HClO</v>
          </cell>
        </row>
        <row r="3474">
          <cell r="B3474" t="str">
            <v>7790-94-5</v>
          </cell>
          <cell r="C3474" t="str">
            <v>7790-94-5</v>
          </cell>
          <cell r="D3474"/>
          <cell r="E3474"/>
          <cell r="F3474"/>
          <cell r="G3474"/>
          <cell r="H3474" t="str">
            <v>Chlorosulfuric acid</v>
          </cell>
          <cell r="I3474"/>
          <cell r="J3474"/>
          <cell r="K3474"/>
          <cell r="L3474"/>
          <cell r="M3474"/>
          <cell r="N3474"/>
          <cell r="O3474"/>
          <cell r="P3474"/>
          <cell r="Q3474"/>
          <cell r="R3474"/>
          <cell r="S3474"/>
          <cell r="T3474"/>
          <cell r="U3474"/>
          <cell r="V3474"/>
          <cell r="W3474"/>
          <cell r="X3474" t="str">
            <v>HClO3S</v>
          </cell>
        </row>
        <row r="3475">
          <cell r="B3475" t="str">
            <v>7790-99-0</v>
          </cell>
          <cell r="C3475" t="str">
            <v>7790-99-0</v>
          </cell>
          <cell r="D3475"/>
          <cell r="E3475"/>
          <cell r="F3475"/>
          <cell r="G3475"/>
          <cell r="H3475" t="str">
            <v>IODINE MONOCHLORIDE</v>
          </cell>
          <cell r="I3475" t="str">
            <v>IODINE MONOCHLORIDE</v>
          </cell>
          <cell r="J3475"/>
          <cell r="K3475"/>
          <cell r="L3475"/>
          <cell r="M3475"/>
          <cell r="N3475"/>
          <cell r="O3475"/>
          <cell r="P3475"/>
          <cell r="Q3475"/>
          <cell r="R3475"/>
          <cell r="S3475"/>
          <cell r="T3475"/>
          <cell r="U3475"/>
          <cell r="V3475"/>
          <cell r="W3475"/>
          <cell r="X3475" t="str">
            <v>ClI</v>
          </cell>
        </row>
        <row r="3476">
          <cell r="B3476" t="str">
            <v>7791-25-5</v>
          </cell>
          <cell r="C3476" t="str">
            <v>7791-25-5</v>
          </cell>
          <cell r="D3476"/>
          <cell r="E3476"/>
          <cell r="F3476"/>
          <cell r="G3476"/>
          <cell r="H3476" t="str">
            <v>SULFURYL CHLORIDE</v>
          </cell>
          <cell r="I3476"/>
          <cell r="J3476"/>
          <cell r="K3476"/>
          <cell r="L3476"/>
          <cell r="M3476"/>
          <cell r="N3476"/>
          <cell r="O3476"/>
          <cell r="P3476"/>
          <cell r="Q3476"/>
          <cell r="R3476"/>
          <cell r="S3476"/>
          <cell r="T3476"/>
          <cell r="U3476"/>
          <cell r="V3476"/>
          <cell r="W3476"/>
          <cell r="X3476" t="str">
            <v>Cl2O2S</v>
          </cell>
        </row>
        <row r="3477">
          <cell r="B3477" t="str">
            <v>77-92-9</v>
          </cell>
          <cell r="C3477" t="str">
            <v>77-92-9</v>
          </cell>
          <cell r="D3477"/>
          <cell r="E3477"/>
          <cell r="F3477"/>
          <cell r="G3477"/>
          <cell r="H3477" t="str">
            <v>Citric acid with sodium hydrogen carbonate
Citric acid</v>
          </cell>
          <cell r="I3477" t="str">
            <v>Citric acid
1,2,3-Propanetricarboxylic acid, 2-hydroxy-
2-Hydroxy-1,2,3-propanetricarboxylic acid</v>
          </cell>
          <cell r="J3477"/>
          <cell r="K3477"/>
          <cell r="L3477"/>
          <cell r="M3477"/>
          <cell r="N3477"/>
          <cell r="O3477"/>
          <cell r="P3477"/>
          <cell r="Q3477"/>
          <cell r="R3477"/>
          <cell r="S3477"/>
          <cell r="T3477"/>
          <cell r="U3477"/>
          <cell r="V3477"/>
          <cell r="W3477"/>
          <cell r="X3477" t="str">
            <v>C6H8O7</v>
          </cell>
        </row>
        <row r="3478">
          <cell r="B3478" t="str">
            <v>77-93-0</v>
          </cell>
          <cell r="C3478" t="str">
            <v>77-93-0</v>
          </cell>
          <cell r="D3478"/>
          <cell r="E3478"/>
          <cell r="F3478"/>
          <cell r="G3478"/>
          <cell r="H3478" t="str">
            <v>Citric acid, triethyl ester</v>
          </cell>
          <cell r="I3478" t="str">
            <v>TRIETHYL CITRATE
Triethyl citrate
Citric acid, triethyl ester
1,2,3-Propanetricarboxylic acid, 2-hydroxy-, triethyl ester
Citrofol A I</v>
          </cell>
          <cell r="J3478">
            <v>0</v>
          </cell>
          <cell r="K3478" t="str">
            <v>Plasticizers</v>
          </cell>
          <cell r="L3478"/>
          <cell r="M3478"/>
          <cell r="N3478"/>
          <cell r="O3478"/>
          <cell r="P3478"/>
          <cell r="Q3478"/>
          <cell r="R3478"/>
          <cell r="S3478"/>
          <cell r="T3478"/>
          <cell r="U3478">
            <v>1130</v>
          </cell>
          <cell r="V3478"/>
          <cell r="W3478"/>
          <cell r="X3478" t="str">
            <v>C12H20O7</v>
          </cell>
        </row>
        <row r="3479">
          <cell r="B3479" t="str">
            <v>7795-87-1</v>
          </cell>
          <cell r="C3479" t="str">
            <v>7795-87-1</v>
          </cell>
          <cell r="D3479"/>
          <cell r="E3479"/>
          <cell r="F3479"/>
          <cell r="G3479"/>
          <cell r="H3479" t="str">
            <v>Phosphoric acid, didecyl ester</v>
          </cell>
          <cell r="I3479"/>
          <cell r="J3479"/>
          <cell r="K3479"/>
          <cell r="L3479"/>
          <cell r="M3479"/>
          <cell r="N3479"/>
          <cell r="O3479"/>
          <cell r="P3479"/>
          <cell r="Q3479"/>
          <cell r="R3479"/>
          <cell r="S3479"/>
          <cell r="T3479"/>
          <cell r="U3479"/>
          <cell r="V3479"/>
          <cell r="W3479"/>
          <cell r="X3479" t="str">
            <v>C20H43O4P</v>
          </cell>
        </row>
        <row r="3480">
          <cell r="B3480" t="str">
            <v>77-99-6</v>
          </cell>
          <cell r="C3480" t="str">
            <v>77-99-6</v>
          </cell>
          <cell r="D3480"/>
          <cell r="E3480">
            <v>0</v>
          </cell>
          <cell r="F3480"/>
          <cell r="G3480"/>
          <cell r="H3480" t="str">
            <v>1,1,1-Trimethylolpropane</v>
          </cell>
          <cell r="I3480" t="str">
            <v>2,2-Bis(hydroxymethyl)-1-butanol
1,3-Propanediol, 2-ethyl-2-(hydroxymethyl)-
Trimethylol Propane
TMP
2-ethyl-2-(hydroxymethyl)-1,3-propanediol; propylidynetrimethanol</v>
          </cell>
          <cell r="J3480"/>
          <cell r="K3480"/>
          <cell r="L3480"/>
          <cell r="M3480"/>
          <cell r="N3480"/>
          <cell r="O3480"/>
          <cell r="P3480"/>
          <cell r="Q3480"/>
          <cell r="R3480"/>
          <cell r="S3480"/>
          <cell r="T3480"/>
          <cell r="U3480"/>
          <cell r="V3480"/>
          <cell r="W3480"/>
          <cell r="X3480" t="str">
            <v>C6H14O3</v>
          </cell>
        </row>
        <row r="3481">
          <cell r="B3481" t="str">
            <v>78-04-6</v>
          </cell>
          <cell r="C3481" t="str">
            <v>78-04-6</v>
          </cell>
          <cell r="D3481"/>
          <cell r="E3481"/>
          <cell r="F3481"/>
          <cell r="G3481"/>
          <cell r="H3481" t="str">
            <v>Dibutyltin Maleate - organic Tin (IV)</v>
          </cell>
          <cell r="I3481" t="str">
            <v>DBTM</v>
          </cell>
          <cell r="J3481"/>
          <cell r="K3481"/>
          <cell r="L3481"/>
          <cell r="M3481"/>
          <cell r="N3481"/>
          <cell r="O3481"/>
          <cell r="P3481"/>
          <cell r="Q3481"/>
          <cell r="R3481"/>
          <cell r="S3481"/>
          <cell r="T3481"/>
          <cell r="U3481"/>
          <cell r="V3481"/>
          <cell r="W3481"/>
          <cell r="X3481" t="str">
            <v>C12H20O4Sn</v>
          </cell>
        </row>
        <row r="3482">
          <cell r="B3482" t="str">
            <v>78-08-0</v>
          </cell>
          <cell r="C3482" t="str">
            <v>78-08-0</v>
          </cell>
          <cell r="D3482"/>
          <cell r="E3482"/>
          <cell r="F3482"/>
          <cell r="G3482"/>
          <cell r="H3482" t="str">
            <v>Silane, vinyl triethoxy</v>
          </cell>
          <cell r="I3482" t="str">
            <v>Silane, ethenyltriethoxy
Vinyl triethoxy silane
VES
Triethoxyvinylsilane</v>
          </cell>
          <cell r="J3482"/>
          <cell r="K3482"/>
          <cell r="L3482"/>
          <cell r="M3482"/>
          <cell r="N3482"/>
          <cell r="O3482"/>
          <cell r="P3482"/>
          <cell r="Q3482"/>
          <cell r="R3482"/>
          <cell r="S3482"/>
          <cell r="T3482"/>
          <cell r="U3482"/>
          <cell r="V3482"/>
          <cell r="W3482"/>
          <cell r="X3482" t="str">
            <v>C8H18O3Si</v>
          </cell>
        </row>
        <row r="3483">
          <cell r="B3483" t="str">
            <v>78-10-4</v>
          </cell>
          <cell r="C3483" t="str">
            <v>78-10-4</v>
          </cell>
          <cell r="D3483"/>
          <cell r="E3483"/>
          <cell r="F3483"/>
          <cell r="G3483"/>
          <cell r="H3483" t="str">
            <v>Silicic acid, tetraethyl ester</v>
          </cell>
          <cell r="I3483" t="str">
            <v>Tetraethoxy silane
Tetraethyl silicate</v>
          </cell>
          <cell r="J3483"/>
          <cell r="K3483"/>
          <cell r="L3483"/>
          <cell r="M3483"/>
          <cell r="N3483"/>
          <cell r="O3483"/>
          <cell r="P3483"/>
          <cell r="Q3483"/>
          <cell r="R3483"/>
          <cell r="S3483"/>
          <cell r="T3483"/>
          <cell r="U3483"/>
          <cell r="V3483"/>
          <cell r="W3483"/>
          <cell r="X3483" t="str">
            <v>C8H20O4Si</v>
          </cell>
        </row>
        <row r="3484">
          <cell r="B3484" t="str">
            <v>78-21-7</v>
          </cell>
          <cell r="C3484" t="str">
            <v>78-21-7</v>
          </cell>
          <cell r="D3484"/>
          <cell r="E3484"/>
          <cell r="F3484"/>
          <cell r="G3484"/>
          <cell r="H3484" t="str">
            <v>CETYLETHYLMORPHOLINIUM ETHOSULFATE</v>
          </cell>
          <cell r="I3484" t="str">
            <v>CETYLETHYLMORPHOLINIUM ETHOSULFATE</v>
          </cell>
          <cell r="J3484"/>
          <cell r="K3484"/>
          <cell r="L3484"/>
          <cell r="M3484"/>
          <cell r="N3484"/>
          <cell r="O3484"/>
          <cell r="P3484"/>
          <cell r="Q3484"/>
          <cell r="R3484"/>
          <cell r="S3484"/>
          <cell r="T3484"/>
          <cell r="U3484"/>
          <cell r="V3484"/>
          <cell r="W3484"/>
          <cell r="X3484" t="str">
            <v>C24H51NO5S</v>
          </cell>
        </row>
        <row r="3485">
          <cell r="B3485" t="str">
            <v>78-22-8</v>
          </cell>
          <cell r="C3485" t="str">
            <v>78-22-8</v>
          </cell>
          <cell r="D3485"/>
          <cell r="E3485"/>
          <cell r="F3485"/>
          <cell r="G3485"/>
          <cell r="H3485" t="str">
            <v>Pentaerythritol monoricinoleate</v>
          </cell>
          <cell r="I3485"/>
          <cell r="J3485"/>
          <cell r="K3485"/>
          <cell r="L3485"/>
          <cell r="M3485"/>
          <cell r="N3485"/>
          <cell r="O3485"/>
          <cell r="P3485"/>
          <cell r="Q3485"/>
          <cell r="R3485"/>
          <cell r="S3485"/>
          <cell r="T3485"/>
          <cell r="U3485"/>
          <cell r="V3485"/>
          <cell r="W3485"/>
          <cell r="X3485" t="str">
            <v>C23H44O6</v>
          </cell>
        </row>
        <row r="3486">
          <cell r="B3486" t="str">
            <v>78-23-9</v>
          </cell>
          <cell r="C3486" t="str">
            <v>78-23-9</v>
          </cell>
          <cell r="D3486"/>
          <cell r="E3486"/>
          <cell r="F3486"/>
          <cell r="G3486"/>
          <cell r="H3486" t="str">
            <v>PENTAERYTHRITOL MONOSTEARATE</v>
          </cell>
          <cell r="I3486"/>
          <cell r="J3486"/>
          <cell r="K3486"/>
          <cell r="L3486"/>
          <cell r="M3486"/>
          <cell r="N3486"/>
          <cell r="O3486"/>
          <cell r="P3486"/>
          <cell r="Q3486"/>
          <cell r="R3486"/>
          <cell r="S3486"/>
          <cell r="T3486"/>
          <cell r="U3486"/>
          <cell r="V3486"/>
          <cell r="W3486"/>
          <cell r="X3486" t="str">
            <v>C23H46O5</v>
          </cell>
        </row>
        <row r="3487">
          <cell r="B3487" t="str">
            <v>78-27-3</v>
          </cell>
          <cell r="C3487" t="str">
            <v>78-27-3</v>
          </cell>
          <cell r="D3487"/>
          <cell r="E3487">
            <v>0</v>
          </cell>
          <cell r="F3487"/>
          <cell r="G3487"/>
          <cell r="H3487" t="str">
            <v>1-Ethynyl-1-cyclohexanol
Cyclohexanol, 1-ethynyl-</v>
          </cell>
          <cell r="I3487" t="str">
            <v>1-ETHYNYLCYCLOHEXANOL
Cyclohexanol, 1-ethynyl-
1-Ethynylcyclohexanol</v>
          </cell>
          <cell r="J3487"/>
          <cell r="K3487"/>
          <cell r="L3487"/>
          <cell r="M3487"/>
          <cell r="N3487"/>
          <cell r="O3487"/>
          <cell r="P3487"/>
          <cell r="Q3487"/>
          <cell r="R3487"/>
          <cell r="S3487"/>
          <cell r="T3487"/>
          <cell r="U3487"/>
          <cell r="V3487"/>
          <cell r="W3487"/>
          <cell r="X3487" t="str">
            <v>C8H12O</v>
          </cell>
        </row>
        <row r="3488">
          <cell r="B3488" t="str">
            <v>78-33-1</v>
          </cell>
          <cell r="C3488" t="str">
            <v>78-33-1</v>
          </cell>
          <cell r="D3488"/>
          <cell r="E3488"/>
          <cell r="F3488"/>
          <cell r="G3488"/>
          <cell r="H3488" t="str">
            <v>TRIS(P-TERT-BUTYLPHENYL) PHOSPHATE</v>
          </cell>
          <cell r="I3488"/>
          <cell r="J3488"/>
          <cell r="K3488"/>
          <cell r="L3488"/>
          <cell r="M3488"/>
          <cell r="N3488"/>
          <cell r="O3488"/>
          <cell r="P3488"/>
          <cell r="Q3488"/>
          <cell r="R3488"/>
          <cell r="S3488"/>
          <cell r="T3488"/>
          <cell r="U3488"/>
          <cell r="V3488"/>
          <cell r="W3488"/>
          <cell r="X3488" t="str">
            <v>C30H39O4P</v>
          </cell>
        </row>
        <row r="3489">
          <cell r="B3489" t="str">
            <v>78-37-5</v>
          </cell>
          <cell r="C3489" t="str">
            <v>78-37-5</v>
          </cell>
          <cell r="D3489"/>
          <cell r="E3489"/>
          <cell r="F3489"/>
          <cell r="G3489"/>
          <cell r="H3489" t="str">
            <v>Cinnamic acid, 1,5-dimethyl-1-vinyl-4-hexenyl ester</v>
          </cell>
          <cell r="I3489"/>
          <cell r="J3489"/>
          <cell r="K3489"/>
          <cell r="L3489"/>
          <cell r="M3489"/>
          <cell r="N3489"/>
          <cell r="O3489"/>
          <cell r="P3489"/>
          <cell r="Q3489"/>
          <cell r="R3489"/>
          <cell r="S3489"/>
          <cell r="T3489"/>
          <cell r="U3489"/>
          <cell r="V3489"/>
          <cell r="W3489"/>
          <cell r="X3489" t="str">
            <v>C19H24O2</v>
          </cell>
        </row>
        <row r="3490">
          <cell r="B3490" t="str">
            <v>78-40-0</v>
          </cell>
          <cell r="C3490" t="str">
            <v>78-40-0</v>
          </cell>
          <cell r="D3490"/>
          <cell r="E3490"/>
          <cell r="F3490"/>
          <cell r="G3490"/>
          <cell r="H3490" t="str">
            <v>Phosphoric acid, triethyl ester</v>
          </cell>
          <cell r="I3490" t="str">
            <v>TRIETHYL PHOSPHATE
TEP</v>
          </cell>
          <cell r="J3490"/>
          <cell r="K3490"/>
          <cell r="L3490"/>
          <cell r="M3490"/>
          <cell r="N3490"/>
          <cell r="O3490"/>
          <cell r="P3490"/>
          <cell r="Q3490"/>
          <cell r="R3490"/>
          <cell r="S3490"/>
          <cell r="T3490"/>
          <cell r="U3490"/>
          <cell r="V3490"/>
          <cell r="W3490"/>
          <cell r="X3490" t="str">
            <v>C6H15O4P</v>
          </cell>
        </row>
        <row r="3491">
          <cell r="B3491" t="str">
            <v>78-42-2</v>
          </cell>
          <cell r="C3491" t="str">
            <v>78-42-2</v>
          </cell>
          <cell r="D3491"/>
          <cell r="E3491"/>
          <cell r="F3491"/>
          <cell r="G3491"/>
          <cell r="H3491" t="str">
            <v>Phosphoric acid, tris(2-ethylhexyl) ester</v>
          </cell>
          <cell r="I3491" t="str">
            <v>TRI(2-ETHYLHEXYL) PHOSPHATE</v>
          </cell>
          <cell r="J3491"/>
          <cell r="K3491"/>
          <cell r="L3491"/>
          <cell r="M3491"/>
          <cell r="N3491"/>
          <cell r="O3491"/>
          <cell r="P3491"/>
          <cell r="Q3491"/>
          <cell r="R3491"/>
          <cell r="S3491"/>
          <cell r="T3491"/>
          <cell r="U3491"/>
          <cell r="V3491"/>
          <cell r="W3491"/>
          <cell r="X3491" t="str">
            <v>C24H51O4P</v>
          </cell>
        </row>
        <row r="3492">
          <cell r="B3492" t="str">
            <v>78521-39-8</v>
          </cell>
          <cell r="C3492" t="str">
            <v>78521-39-8</v>
          </cell>
          <cell r="D3492"/>
          <cell r="E3492"/>
          <cell r="F3492"/>
          <cell r="G3492"/>
          <cell r="H3492" t="str">
            <v>Hexanoic acid, 6-[[(4-methylphenyl)sulfonyl]amino]-</v>
          </cell>
          <cell r="I3492"/>
          <cell r="J3492"/>
          <cell r="K3492"/>
          <cell r="L3492"/>
          <cell r="M3492"/>
          <cell r="N3492"/>
          <cell r="O3492"/>
          <cell r="P3492"/>
          <cell r="Q3492"/>
          <cell r="R3492"/>
          <cell r="S3492"/>
          <cell r="T3492"/>
          <cell r="U3492"/>
          <cell r="V3492"/>
          <cell r="W3492"/>
          <cell r="X3492" t="str">
            <v>C13H19NO4S</v>
          </cell>
        </row>
        <row r="3493">
          <cell r="B3493" t="str">
            <v>78-59-1</v>
          </cell>
          <cell r="C3493" t="str">
            <v>78-59-1</v>
          </cell>
          <cell r="D3493"/>
          <cell r="E3493"/>
          <cell r="F3493"/>
          <cell r="G3493"/>
          <cell r="H3493" t="str">
            <v>Isophorone</v>
          </cell>
          <cell r="I3493" t="str">
            <v>Isoacetophorone; 
Isoforon; 
3,5,5-Trimethylcyclohexen-2-one</v>
          </cell>
          <cell r="J3493"/>
          <cell r="K3493"/>
          <cell r="L3493"/>
          <cell r="M3493"/>
          <cell r="N3493"/>
          <cell r="O3493"/>
          <cell r="P3493"/>
          <cell r="Q3493"/>
          <cell r="R3493"/>
          <cell r="S3493"/>
          <cell r="T3493"/>
          <cell r="U3493"/>
          <cell r="V3493"/>
          <cell r="W3493"/>
          <cell r="X3493" t="str">
            <v>C9H14O</v>
          </cell>
        </row>
        <row r="3494">
          <cell r="B3494" t="str">
            <v>78-63-7</v>
          </cell>
          <cell r="C3494" t="str">
            <v>78-63-7</v>
          </cell>
          <cell r="D3494"/>
          <cell r="E3494">
            <v>0</v>
          </cell>
          <cell r="F3494"/>
          <cell r="G3494"/>
          <cell r="H3494" t="str">
            <v>2,5-Bis(tert-butylperoxy)-2,5-dimethylhexane</v>
          </cell>
          <cell r="I3494" t="str">
            <v>2,5-Dimethyl-2,5-di-(tert-butyl-peroxy) hexane
(1,1,4,4-TETRAMETHYLTETRAMETHYLENE)BIS(TERT-BUTYL PEROXIDE)</v>
          </cell>
          <cell r="J3494"/>
          <cell r="K3494"/>
          <cell r="L3494"/>
          <cell r="M3494"/>
          <cell r="N3494"/>
          <cell r="O3494"/>
          <cell r="P3494"/>
          <cell r="Q3494"/>
          <cell r="R3494"/>
          <cell r="S3494"/>
          <cell r="T3494"/>
          <cell r="U3494"/>
          <cell r="V3494"/>
          <cell r="W3494"/>
          <cell r="X3494" t="str">
            <v>C16H34O4</v>
          </cell>
        </row>
        <row r="3495">
          <cell r="B3495" t="str">
            <v>78-66-0</v>
          </cell>
          <cell r="C3495" t="str">
            <v>78-66-0</v>
          </cell>
          <cell r="D3495"/>
          <cell r="E3495">
            <v>0</v>
          </cell>
          <cell r="F3495"/>
          <cell r="G3495"/>
          <cell r="H3495" t="str">
            <v>4-Octyne-3,6-diol, 3,6-dimethyl-</v>
          </cell>
          <cell r="I3495"/>
          <cell r="J3495"/>
          <cell r="K3495" t="str">
            <v>Swiss ordinance</v>
          </cell>
          <cell r="L3495"/>
          <cell r="M3495"/>
          <cell r="N3495"/>
          <cell r="O3495"/>
          <cell r="P3495"/>
          <cell r="Q3495"/>
          <cell r="R3495"/>
          <cell r="S3495"/>
          <cell r="T3495"/>
          <cell r="U3495"/>
          <cell r="V3495"/>
          <cell r="W3495"/>
          <cell r="X3495" t="str">
            <v>C10H18O2</v>
          </cell>
        </row>
        <row r="3496">
          <cell r="B3496" t="str">
            <v>78-67-1</v>
          </cell>
          <cell r="C3496" t="str">
            <v>78-67-1</v>
          </cell>
          <cell r="D3496"/>
          <cell r="E3496"/>
          <cell r="F3496"/>
          <cell r="G3496"/>
          <cell r="H3496" t="str">
            <v>Propionitrile, 2,2'-azobis[2-methyl-
2,2'-Dimethyl-2,2'-azodipropiononitrile</v>
          </cell>
          <cell r="I3496" t="str">
            <v>AZO-BIS-ISOBUTYRONITRILE
Azobispropiononitrile, AIBN</v>
          </cell>
          <cell r="J3496"/>
          <cell r="K3496"/>
          <cell r="L3496"/>
          <cell r="M3496"/>
          <cell r="N3496"/>
          <cell r="O3496"/>
          <cell r="P3496"/>
          <cell r="Q3496"/>
          <cell r="R3496"/>
          <cell r="S3496"/>
          <cell r="T3496"/>
          <cell r="U3496"/>
          <cell r="V3496"/>
          <cell r="W3496"/>
          <cell r="X3496" t="str">
            <v>C8H12N4</v>
          </cell>
        </row>
        <row r="3497">
          <cell r="B3497" t="str">
            <v>78-69-3</v>
          </cell>
          <cell r="C3497" t="str">
            <v>78-69-3</v>
          </cell>
          <cell r="D3497"/>
          <cell r="E3497">
            <v>0</v>
          </cell>
          <cell r="F3497"/>
          <cell r="G3497"/>
          <cell r="H3497" t="str">
            <v>3-Octanol, 3,7-dimethyl-</v>
          </cell>
          <cell r="I3497"/>
          <cell r="J3497"/>
          <cell r="K3497" t="str">
            <v>Swiss ordinance</v>
          </cell>
          <cell r="L3497"/>
          <cell r="M3497"/>
          <cell r="N3497"/>
          <cell r="O3497"/>
          <cell r="P3497"/>
          <cell r="Q3497"/>
          <cell r="R3497"/>
          <cell r="S3497"/>
          <cell r="T3497"/>
          <cell r="U3497"/>
          <cell r="V3497"/>
          <cell r="W3497"/>
          <cell r="X3497" t="str">
            <v>C10H22O</v>
          </cell>
        </row>
        <row r="3498">
          <cell r="B3498" t="str">
            <v>78-70-6</v>
          </cell>
          <cell r="C3498" t="str">
            <v>78-70-6</v>
          </cell>
          <cell r="D3498"/>
          <cell r="E3498">
            <v>0</v>
          </cell>
          <cell r="F3498"/>
          <cell r="G3498"/>
          <cell r="H3498" t="str">
            <v>1,6-Octadien-3-ol, 3,7-dimethyl-</v>
          </cell>
          <cell r="I3498"/>
          <cell r="J3498"/>
          <cell r="K3498" t="str">
            <v>Swiss ordinance</v>
          </cell>
          <cell r="L3498"/>
          <cell r="M3498"/>
          <cell r="N3498"/>
          <cell r="O3498"/>
          <cell r="P3498"/>
          <cell r="Q3498"/>
          <cell r="R3498"/>
          <cell r="S3498"/>
          <cell r="T3498"/>
          <cell r="U3498"/>
          <cell r="V3498"/>
          <cell r="W3498"/>
          <cell r="X3498" t="str">
            <v>C10H18O</v>
          </cell>
        </row>
        <row r="3499">
          <cell r="B3499" t="str">
            <v>78-71-7</v>
          </cell>
          <cell r="C3499" t="str">
            <v>78-71-7</v>
          </cell>
          <cell r="D3499"/>
          <cell r="E3499">
            <v>0</v>
          </cell>
          <cell r="F3499"/>
          <cell r="G3499"/>
          <cell r="H3499" t="str">
            <v>3,3-BIS(CHLOROMETHYL)OXETANE</v>
          </cell>
          <cell r="I3499" t="str">
            <v>3,3-BIS(CHLOROMETHYL)OXETANE</v>
          </cell>
          <cell r="J3499"/>
          <cell r="K3499"/>
          <cell r="L3499"/>
          <cell r="M3499"/>
          <cell r="N3499"/>
          <cell r="O3499"/>
          <cell r="P3499"/>
          <cell r="Q3499"/>
          <cell r="R3499"/>
          <cell r="S3499"/>
          <cell r="T3499"/>
          <cell r="U3499"/>
          <cell r="V3499"/>
          <cell r="W3499"/>
          <cell r="X3499" t="str">
            <v>C5H8Cl2O</v>
          </cell>
        </row>
        <row r="3500">
          <cell r="B3500" t="str">
            <v>78-78-4</v>
          </cell>
          <cell r="C3500" t="str">
            <v>78-78-4</v>
          </cell>
          <cell r="D3500"/>
          <cell r="E3500"/>
          <cell r="F3500"/>
          <cell r="G3500"/>
          <cell r="H3500" t="str">
            <v>Isopentane</v>
          </cell>
          <cell r="I3500"/>
          <cell r="J3500"/>
          <cell r="K3500"/>
          <cell r="L3500"/>
          <cell r="M3500"/>
          <cell r="N3500"/>
          <cell r="O3500"/>
          <cell r="P3500"/>
          <cell r="Q3500"/>
          <cell r="R3500"/>
          <cell r="S3500"/>
          <cell r="T3500"/>
          <cell r="U3500"/>
          <cell r="V3500"/>
          <cell r="W3500"/>
          <cell r="X3500" t="str">
            <v>C5H12</v>
          </cell>
        </row>
        <row r="3501">
          <cell r="B3501" t="str">
            <v>78-79-5</v>
          </cell>
          <cell r="C3501" t="str">
            <v>78-79-5</v>
          </cell>
          <cell r="D3501"/>
          <cell r="E3501">
            <v>0</v>
          </cell>
          <cell r="F3501"/>
          <cell r="G3501"/>
          <cell r="H3501" t="str">
            <v>2-Methyl-1,3-butadiene</v>
          </cell>
          <cell r="I3501" t="str">
            <v>Isoprene
1,3-Butadiene, 2-methyl</v>
          </cell>
          <cell r="J3501"/>
          <cell r="K3501"/>
          <cell r="L3501"/>
          <cell r="M3501"/>
          <cell r="N3501"/>
          <cell r="O3501"/>
          <cell r="P3501"/>
          <cell r="Q3501"/>
          <cell r="R3501"/>
          <cell r="S3501"/>
          <cell r="T3501"/>
          <cell r="U3501"/>
          <cell r="V3501"/>
          <cell r="W3501"/>
          <cell r="X3501" t="str">
            <v>C5H8</v>
          </cell>
        </row>
        <row r="3502">
          <cell r="B3502" t="str">
            <v>78-83-1</v>
          </cell>
          <cell r="C3502" t="str">
            <v>78-83-1</v>
          </cell>
          <cell r="D3502"/>
          <cell r="E3502">
            <v>0</v>
          </cell>
          <cell r="F3502"/>
          <cell r="G3502"/>
          <cell r="H3502" t="str">
            <v>1-Propanol, 2-methyl</v>
          </cell>
          <cell r="I3502" t="str">
            <v>ISOBUTYL ALCOHOL
iso-Butanol
Isobutanol
2-methyl-1-propanol</v>
          </cell>
          <cell r="J3502"/>
          <cell r="K3502"/>
          <cell r="L3502"/>
          <cell r="M3502"/>
          <cell r="N3502"/>
          <cell r="O3502"/>
          <cell r="P3502"/>
          <cell r="Q3502"/>
          <cell r="R3502"/>
          <cell r="S3502"/>
          <cell r="T3502"/>
          <cell r="U3502"/>
          <cell r="V3502"/>
          <cell r="W3502"/>
          <cell r="X3502" t="str">
            <v>C4H10O</v>
          </cell>
        </row>
        <row r="3503">
          <cell r="B3503" t="str">
            <v>78-84-2</v>
          </cell>
          <cell r="C3503" t="str">
            <v>78-84-2</v>
          </cell>
          <cell r="D3503"/>
          <cell r="E3503"/>
          <cell r="F3503"/>
          <cell r="G3503"/>
          <cell r="H3503" t="str">
            <v>Isobutyraldehyde</v>
          </cell>
          <cell r="I3503"/>
          <cell r="J3503"/>
          <cell r="K3503"/>
          <cell r="L3503"/>
          <cell r="M3503"/>
          <cell r="N3503"/>
          <cell r="O3503"/>
          <cell r="P3503"/>
          <cell r="Q3503"/>
          <cell r="R3503"/>
          <cell r="S3503"/>
          <cell r="T3503"/>
          <cell r="U3503"/>
          <cell r="V3503"/>
          <cell r="W3503"/>
          <cell r="X3503" t="str">
            <v>C4H8O</v>
          </cell>
        </row>
        <row r="3504">
          <cell r="B3504" t="str">
            <v>78851-23-7</v>
          </cell>
          <cell r="C3504" t="str">
            <v>78851-23-7</v>
          </cell>
          <cell r="D3504"/>
          <cell r="E3504"/>
          <cell r="F3504"/>
          <cell r="G3504"/>
          <cell r="H3504" t="str">
            <v>Isooctadecanoyl chloride</v>
          </cell>
          <cell r="I3504"/>
          <cell r="J3504"/>
          <cell r="K3504"/>
          <cell r="L3504"/>
          <cell r="M3504"/>
          <cell r="N3504"/>
          <cell r="O3504"/>
          <cell r="P3504"/>
          <cell r="Q3504"/>
          <cell r="R3504"/>
          <cell r="S3504"/>
          <cell r="T3504"/>
          <cell r="U3504"/>
          <cell r="V3504"/>
          <cell r="W3504"/>
          <cell r="X3504" t="str">
            <v>C18H35ClO</v>
          </cell>
        </row>
        <row r="3505">
          <cell r="B3505" t="str">
            <v>78-87-5</v>
          </cell>
          <cell r="C3505" t="str">
            <v>78-87-5</v>
          </cell>
          <cell r="D3505"/>
          <cell r="E3505"/>
          <cell r="F3505"/>
          <cell r="G3505"/>
          <cell r="H3505" t="str">
            <v>Propane, 1,2-dichloro-</v>
          </cell>
          <cell r="I3505" t="str">
            <v>Propylene chloride</v>
          </cell>
          <cell r="J3505"/>
          <cell r="K3505"/>
          <cell r="L3505"/>
          <cell r="M3505"/>
          <cell r="N3505"/>
          <cell r="O3505"/>
          <cell r="P3505"/>
          <cell r="Q3505"/>
          <cell r="R3505"/>
          <cell r="S3505"/>
          <cell r="T3505"/>
          <cell r="U3505"/>
          <cell r="V3505"/>
          <cell r="W3505"/>
          <cell r="X3505" t="str">
            <v>C3H6Cl2</v>
          </cell>
        </row>
        <row r="3506">
          <cell r="B3506" t="str">
            <v>78-90-0</v>
          </cell>
          <cell r="C3506" t="str">
            <v>78-90-0</v>
          </cell>
          <cell r="D3506"/>
          <cell r="E3506">
            <v>0</v>
          </cell>
          <cell r="F3506"/>
          <cell r="G3506"/>
          <cell r="H3506" t="str">
            <v>1,2-Propanediamine</v>
          </cell>
          <cell r="I3506" t="str">
            <v>1,2-Diaminopropane</v>
          </cell>
          <cell r="J3506"/>
          <cell r="K3506"/>
          <cell r="L3506"/>
          <cell r="M3506"/>
          <cell r="N3506"/>
          <cell r="O3506"/>
          <cell r="P3506"/>
          <cell r="Q3506"/>
          <cell r="R3506"/>
          <cell r="S3506"/>
          <cell r="T3506"/>
          <cell r="U3506"/>
          <cell r="V3506"/>
          <cell r="W3506"/>
          <cell r="X3506" t="str">
            <v>C3H10N2</v>
          </cell>
        </row>
        <row r="3507">
          <cell r="B3507" t="str">
            <v>78-92-2</v>
          </cell>
          <cell r="C3507" t="str">
            <v>78-92-2</v>
          </cell>
          <cell r="D3507"/>
          <cell r="E3507">
            <v>0</v>
          </cell>
          <cell r="F3507"/>
          <cell r="G3507"/>
          <cell r="H3507" t="str">
            <v>2-Butanol</v>
          </cell>
          <cell r="I3507" t="str">
            <v>sec-Butyl alcohol
sec-Butanol</v>
          </cell>
          <cell r="J3507"/>
          <cell r="K3507"/>
          <cell r="L3507"/>
          <cell r="M3507"/>
          <cell r="N3507"/>
          <cell r="O3507"/>
          <cell r="P3507"/>
          <cell r="Q3507"/>
          <cell r="R3507"/>
          <cell r="S3507"/>
          <cell r="T3507"/>
          <cell r="U3507"/>
          <cell r="V3507"/>
          <cell r="W3507"/>
          <cell r="X3507" t="str">
            <v>C4H10O</v>
          </cell>
        </row>
        <row r="3508">
          <cell r="B3508" t="str">
            <v>78-93-3</v>
          </cell>
          <cell r="C3508" t="str">
            <v>78-93-3</v>
          </cell>
          <cell r="D3508"/>
          <cell r="E3508">
            <v>0</v>
          </cell>
          <cell r="F3508"/>
          <cell r="G3508"/>
          <cell r="H3508" t="str">
            <v>2-Butanone</v>
          </cell>
          <cell r="I3508" t="str">
            <v>MEK
Methyl ethyl ketone</v>
          </cell>
          <cell r="J3508"/>
          <cell r="K3508"/>
          <cell r="L3508"/>
          <cell r="M3508"/>
          <cell r="N3508"/>
          <cell r="O3508"/>
          <cell r="P3508"/>
          <cell r="Q3508"/>
          <cell r="R3508"/>
          <cell r="S3508"/>
          <cell r="T3508"/>
          <cell r="U3508"/>
          <cell r="V3508"/>
          <cell r="W3508"/>
          <cell r="X3508" t="str">
            <v>C4H8O</v>
          </cell>
        </row>
        <row r="3509">
          <cell r="B3509" t="str">
            <v>78-94-4</v>
          </cell>
          <cell r="C3509" t="str">
            <v>78-94-4</v>
          </cell>
          <cell r="D3509"/>
          <cell r="E3509"/>
          <cell r="F3509"/>
          <cell r="G3509"/>
          <cell r="H3509" t="str">
            <v>Methyl vinyl ketone</v>
          </cell>
          <cell r="I3509"/>
          <cell r="J3509"/>
          <cell r="K3509"/>
          <cell r="L3509"/>
          <cell r="M3509"/>
          <cell r="N3509"/>
          <cell r="O3509"/>
          <cell r="P3509"/>
          <cell r="Q3509"/>
          <cell r="R3509"/>
          <cell r="S3509"/>
          <cell r="T3509"/>
          <cell r="U3509"/>
          <cell r="V3509"/>
          <cell r="W3509"/>
          <cell r="X3509" t="str">
            <v>C4H6O</v>
          </cell>
        </row>
        <row r="3510">
          <cell r="B3510" t="str">
            <v>78952-69-9</v>
          </cell>
          <cell r="C3510" t="str">
            <v>78952-69-9</v>
          </cell>
          <cell r="D3510"/>
          <cell r="E3510">
            <v>0</v>
          </cell>
          <cell r="F3510"/>
          <cell r="G3510"/>
          <cell r="H3510" t="str">
            <v>4,4'-Bis[[1-[[(2,4-dimethylphenyl)amino]carbonyl]-2-oxopropyl]azo]-1,1'-biphenyl-2,2'-disulphonic acid
4,4'-Bis[[1-[[(2,4-dimethylphenyl)amino]carbonyl]-2-oxopropyl]azo]-1,1'-biphe-nyl-2,2'-disulphonic acid</v>
          </cell>
          <cell r="I3510"/>
          <cell r="J3510"/>
          <cell r="K3510"/>
          <cell r="L3510"/>
          <cell r="M3510"/>
          <cell r="N3510"/>
          <cell r="O3510"/>
          <cell r="P3510"/>
          <cell r="Q3510"/>
          <cell r="R3510"/>
          <cell r="S3510"/>
          <cell r="T3510"/>
          <cell r="U3510"/>
          <cell r="V3510"/>
          <cell r="W3510"/>
          <cell r="X3510" t="str">
            <v>C36H36N6O10S2</v>
          </cell>
        </row>
        <row r="3511">
          <cell r="B3511" t="str">
            <v>78952-72-4</v>
          </cell>
          <cell r="C3511" t="str">
            <v>78952-72-4</v>
          </cell>
          <cell r="D3511"/>
          <cell r="E3511"/>
          <cell r="F3511"/>
          <cell r="G3511"/>
          <cell r="H3511" t="str">
            <v>Pigment Yellow 174
C.I. Pigment Yellow 174</v>
          </cell>
          <cell r="I3511"/>
          <cell r="J3511"/>
          <cell r="K3511"/>
          <cell r="L3511"/>
          <cell r="M3511"/>
          <cell r="N3511"/>
          <cell r="O3511"/>
          <cell r="P3511"/>
          <cell r="Q3511"/>
          <cell r="R3511"/>
          <cell r="S3511"/>
          <cell r="T3511"/>
          <cell r="U3511"/>
          <cell r="V3511"/>
          <cell r="W3511"/>
          <cell r="X3511" t="str">
            <v>C35H32Cl2N6O4</v>
          </cell>
        </row>
        <row r="3512">
          <cell r="B3512" t="str">
            <v>78-96-6</v>
          </cell>
          <cell r="C3512" t="str">
            <v>78-96-6</v>
          </cell>
          <cell r="D3512"/>
          <cell r="E3512">
            <v>0</v>
          </cell>
          <cell r="F3512"/>
          <cell r="G3512"/>
          <cell r="H3512" t="str">
            <v>2-Propanol, 1-amino</v>
          </cell>
          <cell r="I3512" t="str">
            <v>1-AMINO-2-PROPANOL
1-Aminopropan-2-ol</v>
          </cell>
          <cell r="J3512"/>
          <cell r="K3512"/>
          <cell r="L3512"/>
          <cell r="M3512"/>
          <cell r="N3512"/>
          <cell r="O3512"/>
          <cell r="P3512"/>
          <cell r="Q3512"/>
          <cell r="R3512"/>
          <cell r="S3512"/>
          <cell r="T3512"/>
          <cell r="U3512"/>
          <cell r="V3512"/>
          <cell r="W3512"/>
          <cell r="X3512" t="str">
            <v>C3H9NO</v>
          </cell>
        </row>
        <row r="3513">
          <cell r="B3513" t="str">
            <v>79-00-5</v>
          </cell>
          <cell r="C3513" t="str">
            <v>79-00-5</v>
          </cell>
          <cell r="D3513"/>
          <cell r="E3513">
            <v>0</v>
          </cell>
          <cell r="F3513"/>
          <cell r="G3513"/>
          <cell r="H3513" t="str">
            <v>1,1,2-Trichloroethane</v>
          </cell>
          <cell r="I3513"/>
          <cell r="J3513"/>
          <cell r="K3513"/>
          <cell r="L3513"/>
          <cell r="M3513"/>
          <cell r="N3513"/>
          <cell r="O3513"/>
          <cell r="P3513"/>
          <cell r="Q3513"/>
          <cell r="R3513"/>
          <cell r="S3513"/>
          <cell r="T3513"/>
          <cell r="U3513"/>
          <cell r="V3513"/>
          <cell r="W3513"/>
          <cell r="X3513" t="str">
            <v>C2H3Cl3</v>
          </cell>
        </row>
        <row r="3514">
          <cell r="B3514" t="str">
            <v>79-01-6</v>
          </cell>
          <cell r="C3514" t="str">
            <v>79-01-6</v>
          </cell>
          <cell r="D3514"/>
          <cell r="E3514"/>
          <cell r="F3514"/>
          <cell r="G3514"/>
          <cell r="H3514" t="str">
            <v>Trichloroethylene</v>
          </cell>
          <cell r="I3514" t="str">
            <v>TCE</v>
          </cell>
          <cell r="J3514"/>
          <cell r="K3514"/>
          <cell r="L3514"/>
          <cell r="M3514"/>
          <cell r="N3514"/>
          <cell r="O3514"/>
          <cell r="P3514"/>
          <cell r="Q3514"/>
          <cell r="R3514"/>
          <cell r="S3514"/>
          <cell r="T3514"/>
          <cell r="U3514"/>
          <cell r="V3514"/>
          <cell r="W3514"/>
          <cell r="X3514" t="str">
            <v>C2HCl3</v>
          </cell>
        </row>
        <row r="3515">
          <cell r="B3515" t="str">
            <v>79-03-8</v>
          </cell>
          <cell r="C3515" t="str">
            <v>79-03-8</v>
          </cell>
          <cell r="D3515"/>
          <cell r="E3515"/>
          <cell r="F3515"/>
          <cell r="G3515"/>
          <cell r="H3515" t="str">
            <v>Propionyl chloride</v>
          </cell>
          <cell r="I3515"/>
          <cell r="J3515"/>
          <cell r="K3515"/>
          <cell r="L3515"/>
          <cell r="M3515"/>
          <cell r="N3515"/>
          <cell r="O3515"/>
          <cell r="P3515"/>
          <cell r="Q3515"/>
          <cell r="R3515"/>
          <cell r="S3515"/>
          <cell r="T3515"/>
          <cell r="U3515"/>
          <cell r="V3515"/>
          <cell r="W3515"/>
          <cell r="X3515" t="str">
            <v>C3H5ClO</v>
          </cell>
        </row>
        <row r="3516">
          <cell r="B3516" t="str">
            <v>79-06-1</v>
          </cell>
          <cell r="C3516" t="str">
            <v>79-06-1</v>
          </cell>
          <cell r="D3516"/>
          <cell r="E3516">
            <v>0</v>
          </cell>
          <cell r="F3516"/>
          <cell r="G3516"/>
          <cell r="H3516" t="str">
            <v>Acrylamide</v>
          </cell>
          <cell r="I3516" t="str">
            <v>2-Propenamide
ethylene carboxamide</v>
          </cell>
          <cell r="J3516"/>
          <cell r="K3516"/>
          <cell r="L3516"/>
          <cell r="M3516"/>
          <cell r="N3516"/>
          <cell r="O3516"/>
          <cell r="P3516"/>
          <cell r="Q3516"/>
          <cell r="R3516"/>
          <cell r="S3516"/>
          <cell r="T3516"/>
          <cell r="U3516"/>
          <cell r="V3516"/>
          <cell r="W3516"/>
          <cell r="X3516" t="str">
            <v>C3H5NO</v>
          </cell>
        </row>
        <row r="3517">
          <cell r="B3517" t="str">
            <v>79-07-2</v>
          </cell>
          <cell r="C3517" t="str">
            <v>79-07-2</v>
          </cell>
          <cell r="D3517"/>
          <cell r="E3517">
            <v>0</v>
          </cell>
          <cell r="F3517"/>
          <cell r="G3517"/>
          <cell r="H3517" t="str">
            <v>Acetamide, 2-chloro</v>
          </cell>
          <cell r="I3517" t="str">
            <v>CHLORACETAMIDE
Chloroacetamide
Acetamide, 2-chloro-</v>
          </cell>
          <cell r="J3517"/>
          <cell r="K3517"/>
          <cell r="L3517"/>
          <cell r="M3517"/>
          <cell r="N3517"/>
          <cell r="O3517"/>
          <cell r="P3517"/>
          <cell r="Q3517"/>
          <cell r="R3517"/>
          <cell r="S3517"/>
          <cell r="T3517"/>
          <cell r="U3517"/>
          <cell r="V3517"/>
          <cell r="W3517"/>
          <cell r="X3517" t="str">
            <v>C2H4ClNO</v>
          </cell>
        </row>
        <row r="3518">
          <cell r="B3518" t="str">
            <v>79072-96-1</v>
          </cell>
          <cell r="C3518" t="str">
            <v>79072-96-1</v>
          </cell>
          <cell r="D3518"/>
          <cell r="E3518"/>
          <cell r="F3518"/>
          <cell r="G3518"/>
          <cell r="H3518" t="str">
            <v>Bis(4-ethylbenzylidene)sorbitol</v>
          </cell>
          <cell r="I3518" t="str">
            <v>BIS(P-ETHYLBENZYLIDENE)SORBITOL
EDBS</v>
          </cell>
          <cell r="J3518"/>
          <cell r="K3518"/>
          <cell r="L3518"/>
          <cell r="M3518"/>
          <cell r="N3518"/>
          <cell r="O3518"/>
          <cell r="P3518"/>
          <cell r="Q3518"/>
          <cell r="R3518"/>
          <cell r="S3518"/>
          <cell r="T3518"/>
          <cell r="U3518"/>
          <cell r="V3518"/>
          <cell r="W3518"/>
          <cell r="X3518" t="str">
            <v>C24H30O6</v>
          </cell>
        </row>
        <row r="3519">
          <cell r="B3519" t="str">
            <v>79-09-4</v>
          </cell>
          <cell r="C3519" t="str">
            <v>79-09-4</v>
          </cell>
          <cell r="D3519"/>
          <cell r="E3519"/>
          <cell r="F3519"/>
          <cell r="G3519"/>
          <cell r="H3519" t="str">
            <v>Propionic acid</v>
          </cell>
          <cell r="I3519" t="str">
            <v>Propanoic acid</v>
          </cell>
          <cell r="J3519"/>
          <cell r="K3519"/>
          <cell r="L3519"/>
          <cell r="M3519"/>
          <cell r="N3519"/>
          <cell r="O3519"/>
          <cell r="P3519"/>
          <cell r="Q3519"/>
          <cell r="R3519"/>
          <cell r="S3519"/>
          <cell r="T3519"/>
          <cell r="U3519"/>
          <cell r="V3519"/>
          <cell r="W3519"/>
          <cell r="X3519" t="str">
            <v>C3H6O2</v>
          </cell>
        </row>
        <row r="3520">
          <cell r="B3520" t="str">
            <v>79-10-7</v>
          </cell>
          <cell r="C3520" t="str">
            <v>79-10-7</v>
          </cell>
          <cell r="D3520"/>
          <cell r="E3520">
            <v>0</v>
          </cell>
          <cell r="F3520"/>
          <cell r="G3520"/>
          <cell r="H3520" t="str">
            <v>Acrylic acid</v>
          </cell>
          <cell r="I3520" t="str">
            <v>2-Propenoic acid</v>
          </cell>
          <cell r="J3520"/>
          <cell r="K3520"/>
          <cell r="L3520"/>
          <cell r="M3520"/>
          <cell r="N3520"/>
          <cell r="O3520"/>
          <cell r="P3520"/>
          <cell r="Q3520"/>
          <cell r="R3520"/>
          <cell r="S3520"/>
          <cell r="T3520"/>
          <cell r="U3520"/>
          <cell r="V3520"/>
          <cell r="W3520"/>
          <cell r="X3520" t="str">
            <v>C3H4O2</v>
          </cell>
        </row>
        <row r="3521">
          <cell r="B3521" t="str">
            <v>79-11-8</v>
          </cell>
          <cell r="C3521" t="str">
            <v>79-11-8</v>
          </cell>
          <cell r="D3521"/>
          <cell r="E3521"/>
          <cell r="F3521"/>
          <cell r="G3521"/>
          <cell r="H3521" t="str">
            <v>Monochloroacetic acid</v>
          </cell>
          <cell r="I3521" t="str">
            <v>MONOCHLOROACETIC ACID--PROHIBITED</v>
          </cell>
          <cell r="J3521"/>
          <cell r="K3521"/>
          <cell r="L3521"/>
          <cell r="M3521"/>
          <cell r="N3521"/>
          <cell r="O3521"/>
          <cell r="P3521"/>
          <cell r="Q3521"/>
          <cell r="R3521"/>
          <cell r="S3521"/>
          <cell r="T3521"/>
          <cell r="U3521"/>
          <cell r="V3521"/>
          <cell r="W3521"/>
          <cell r="X3521" t="str">
            <v>C2H3ClO2</v>
          </cell>
        </row>
        <row r="3522">
          <cell r="B3522" t="str">
            <v>791-28-6</v>
          </cell>
          <cell r="C3522" t="str">
            <v>791-28-6</v>
          </cell>
          <cell r="D3522"/>
          <cell r="E3522"/>
          <cell r="F3522"/>
          <cell r="G3522"/>
          <cell r="H3522" t="str">
            <v>Phosphine oxide, triphenyl-</v>
          </cell>
          <cell r="I3522"/>
          <cell r="J3522"/>
          <cell r="K3522" t="str">
            <v>Swiss ordinance</v>
          </cell>
          <cell r="L3522"/>
          <cell r="M3522"/>
          <cell r="N3522"/>
          <cell r="O3522"/>
          <cell r="P3522"/>
          <cell r="Q3522"/>
          <cell r="R3522"/>
          <cell r="S3522"/>
          <cell r="T3522"/>
          <cell r="U3522"/>
          <cell r="V3522"/>
          <cell r="W3522"/>
          <cell r="X3522" t="str">
            <v>C18H15OP</v>
          </cell>
        </row>
        <row r="3523">
          <cell r="B3523" t="str">
            <v>79-14-1</v>
          </cell>
          <cell r="C3523" t="str">
            <v>79-14-1</v>
          </cell>
          <cell r="D3523"/>
          <cell r="E3523">
            <v>0</v>
          </cell>
          <cell r="F3523"/>
          <cell r="G3523"/>
          <cell r="H3523" t="str">
            <v>Acetic acid, 2-hydroxy</v>
          </cell>
          <cell r="I3523" t="str">
            <v>Glycolic acid
2-Hydroxy acetic acid</v>
          </cell>
          <cell r="J3523"/>
          <cell r="K3523"/>
          <cell r="L3523"/>
          <cell r="M3523"/>
          <cell r="N3523"/>
          <cell r="O3523"/>
          <cell r="P3523"/>
          <cell r="Q3523"/>
          <cell r="R3523"/>
          <cell r="S3523"/>
          <cell r="T3523"/>
          <cell r="U3523"/>
          <cell r="V3523"/>
          <cell r="W3523"/>
          <cell r="X3523" t="str">
            <v>C2H4O3</v>
          </cell>
        </row>
        <row r="3524">
          <cell r="B3524" t="str">
            <v>79-16-3</v>
          </cell>
          <cell r="C3524" t="str">
            <v>79-16-3</v>
          </cell>
          <cell r="D3524"/>
          <cell r="E3524">
            <v>0</v>
          </cell>
          <cell r="F3524"/>
          <cell r="G3524"/>
          <cell r="H3524" t="str">
            <v>Acetamide, N-methyl</v>
          </cell>
          <cell r="I3524"/>
          <cell r="J3524"/>
          <cell r="K3524"/>
          <cell r="L3524"/>
          <cell r="M3524"/>
          <cell r="N3524"/>
          <cell r="O3524"/>
          <cell r="P3524"/>
          <cell r="Q3524"/>
          <cell r="R3524"/>
          <cell r="S3524"/>
          <cell r="T3524"/>
          <cell r="U3524"/>
          <cell r="V3524"/>
          <cell r="W3524"/>
          <cell r="X3524" t="str">
            <v>C3H7NO</v>
          </cell>
        </row>
        <row r="3525">
          <cell r="B3525" t="str">
            <v>79-20-9</v>
          </cell>
          <cell r="C3525" t="str">
            <v>79-20-9</v>
          </cell>
          <cell r="D3525"/>
          <cell r="E3525">
            <v>0</v>
          </cell>
          <cell r="F3525"/>
          <cell r="G3525"/>
          <cell r="H3525" t="str">
            <v>Acetic acid, methyl ester</v>
          </cell>
          <cell r="I3525" t="str">
            <v>Methyl acetate</v>
          </cell>
          <cell r="J3525"/>
          <cell r="K3525"/>
          <cell r="L3525"/>
          <cell r="M3525"/>
          <cell r="N3525"/>
          <cell r="O3525"/>
          <cell r="P3525"/>
          <cell r="Q3525"/>
          <cell r="R3525"/>
          <cell r="S3525"/>
          <cell r="T3525"/>
          <cell r="U3525"/>
          <cell r="V3525"/>
          <cell r="W3525"/>
          <cell r="X3525" t="str">
            <v>C3H6O2</v>
          </cell>
        </row>
        <row r="3526">
          <cell r="B3526" t="str">
            <v>79-21-0</v>
          </cell>
          <cell r="C3526" t="str">
            <v>79-21-0</v>
          </cell>
          <cell r="D3526"/>
          <cell r="E3526"/>
          <cell r="F3526"/>
          <cell r="G3526"/>
          <cell r="H3526" t="str">
            <v>Peroxyacetic acid</v>
          </cell>
          <cell r="I3526" t="str">
            <v>PERACETIC ACID
Ethaneperoxoic acid</v>
          </cell>
          <cell r="J3526"/>
          <cell r="K3526"/>
          <cell r="L3526"/>
          <cell r="M3526"/>
          <cell r="N3526"/>
          <cell r="O3526"/>
          <cell r="P3526"/>
          <cell r="Q3526"/>
          <cell r="R3526"/>
          <cell r="S3526"/>
          <cell r="T3526"/>
          <cell r="U3526"/>
          <cell r="V3526"/>
          <cell r="W3526"/>
          <cell r="X3526" t="str">
            <v>C2H4O3</v>
          </cell>
        </row>
        <row r="3527">
          <cell r="B3527" t="str">
            <v>79-22-1</v>
          </cell>
          <cell r="C3527" t="str">
            <v>79-22-1</v>
          </cell>
          <cell r="D3527"/>
          <cell r="E3527"/>
          <cell r="F3527"/>
          <cell r="G3527"/>
          <cell r="H3527" t="str">
            <v>Formic acid, chloro-, methyl ester</v>
          </cell>
          <cell r="I3527"/>
          <cell r="J3527"/>
          <cell r="K3527"/>
          <cell r="L3527"/>
          <cell r="M3527"/>
          <cell r="N3527"/>
          <cell r="O3527"/>
          <cell r="P3527"/>
          <cell r="Q3527"/>
          <cell r="R3527"/>
          <cell r="S3527"/>
          <cell r="T3527"/>
          <cell r="U3527"/>
          <cell r="V3527"/>
          <cell r="W3527"/>
          <cell r="X3527" t="str">
            <v>C2H3ClO2</v>
          </cell>
        </row>
        <row r="3528">
          <cell r="B3528" t="str">
            <v>79-24-3</v>
          </cell>
          <cell r="C3528" t="str">
            <v>79-24-3</v>
          </cell>
          <cell r="D3528"/>
          <cell r="E3528"/>
          <cell r="F3528"/>
          <cell r="G3528"/>
          <cell r="H3528" t="str">
            <v>Nitroethane</v>
          </cell>
          <cell r="I3528"/>
          <cell r="J3528"/>
          <cell r="K3528"/>
          <cell r="L3528"/>
          <cell r="M3528"/>
          <cell r="N3528"/>
          <cell r="O3528"/>
          <cell r="P3528"/>
          <cell r="Q3528"/>
          <cell r="R3528"/>
          <cell r="S3528"/>
          <cell r="T3528"/>
          <cell r="U3528"/>
          <cell r="V3528"/>
          <cell r="W3528"/>
          <cell r="X3528" t="str">
            <v>C2H5NO2</v>
          </cell>
        </row>
        <row r="3529">
          <cell r="B3529" t="str">
            <v>79-30-1</v>
          </cell>
          <cell r="C3529" t="str">
            <v>79-30-1</v>
          </cell>
          <cell r="D3529"/>
          <cell r="E3529"/>
          <cell r="F3529"/>
          <cell r="G3529"/>
          <cell r="H3529" t="str">
            <v>Isobutyryl chloride</v>
          </cell>
          <cell r="I3529"/>
          <cell r="J3529"/>
          <cell r="K3529" t="str">
            <v>Swiss ordinance</v>
          </cell>
          <cell r="L3529"/>
          <cell r="M3529"/>
          <cell r="N3529"/>
          <cell r="O3529"/>
          <cell r="P3529"/>
          <cell r="Q3529"/>
          <cell r="R3529"/>
          <cell r="S3529"/>
          <cell r="T3529"/>
          <cell r="U3529"/>
          <cell r="V3529"/>
          <cell r="W3529"/>
          <cell r="X3529" t="str">
            <v>C4H7ClO</v>
          </cell>
        </row>
        <row r="3530">
          <cell r="B3530" t="str">
            <v>79-31-2</v>
          </cell>
          <cell r="C3530" t="str">
            <v>79-31-2</v>
          </cell>
          <cell r="D3530"/>
          <cell r="E3530"/>
          <cell r="F3530"/>
          <cell r="G3530"/>
          <cell r="H3530" t="str">
            <v>Isobutyric acid</v>
          </cell>
          <cell r="I3530"/>
          <cell r="J3530"/>
          <cell r="K3530"/>
          <cell r="L3530"/>
          <cell r="M3530"/>
          <cell r="N3530"/>
          <cell r="O3530"/>
          <cell r="P3530"/>
          <cell r="Q3530"/>
          <cell r="R3530"/>
          <cell r="S3530"/>
          <cell r="T3530"/>
          <cell r="U3530"/>
          <cell r="V3530"/>
          <cell r="W3530"/>
          <cell r="X3530" t="str">
            <v>C4H8O2</v>
          </cell>
        </row>
        <row r="3531">
          <cell r="B3531" t="str">
            <v>793-24-8</v>
          </cell>
          <cell r="C3531" t="str">
            <v>793-24-8</v>
          </cell>
          <cell r="D3531"/>
          <cell r="E3531"/>
          <cell r="F3531"/>
          <cell r="G3531"/>
          <cell r="H3531" t="str">
            <v>N-(1,3-Dimethylbutyl)-N'-phenyl-p-phenylenediamine</v>
          </cell>
          <cell r="I3531"/>
          <cell r="J3531"/>
          <cell r="K3531"/>
          <cell r="L3531"/>
          <cell r="M3531"/>
          <cell r="N3531"/>
          <cell r="O3531"/>
          <cell r="P3531"/>
          <cell r="Q3531"/>
          <cell r="R3531"/>
          <cell r="S3531"/>
          <cell r="T3531"/>
          <cell r="U3531"/>
          <cell r="V3531"/>
          <cell r="W3531"/>
          <cell r="X3531" t="str">
            <v>C18H24N2</v>
          </cell>
        </row>
        <row r="3532">
          <cell r="B3532" t="str">
            <v>79-38-9</v>
          </cell>
          <cell r="C3532" t="str">
            <v>79-38-9</v>
          </cell>
          <cell r="D3532"/>
          <cell r="E3532"/>
          <cell r="F3532"/>
          <cell r="G3532"/>
          <cell r="H3532" t="str">
            <v>Chlorotrifluoroethylene</v>
          </cell>
          <cell r="I3532" t="str">
            <v>CHLOROTRIFLUOROETHYLENE</v>
          </cell>
          <cell r="J3532"/>
          <cell r="K3532"/>
          <cell r="L3532"/>
          <cell r="M3532"/>
          <cell r="N3532"/>
          <cell r="O3532"/>
          <cell r="P3532"/>
          <cell r="Q3532"/>
          <cell r="R3532"/>
          <cell r="S3532"/>
          <cell r="T3532"/>
          <cell r="U3532"/>
          <cell r="V3532"/>
          <cell r="W3532"/>
          <cell r="X3532" t="str">
            <v>C2ClF3</v>
          </cell>
        </row>
        <row r="3533">
          <cell r="B3533" t="str">
            <v>79-39-0</v>
          </cell>
          <cell r="C3533" t="str">
            <v>79-39-0</v>
          </cell>
          <cell r="D3533"/>
          <cell r="E3533"/>
          <cell r="F3533"/>
          <cell r="G3533"/>
          <cell r="H3533" t="str">
            <v>Methacrylamide</v>
          </cell>
          <cell r="I3533" t="str">
            <v>2-Propenamide, 2-methyl
2-methylprop-2-enamide</v>
          </cell>
          <cell r="J3533"/>
          <cell r="K3533"/>
          <cell r="L3533"/>
          <cell r="M3533"/>
          <cell r="N3533"/>
          <cell r="O3533"/>
          <cell r="P3533"/>
          <cell r="Q3533"/>
          <cell r="R3533"/>
          <cell r="S3533"/>
          <cell r="T3533"/>
          <cell r="U3533"/>
          <cell r="V3533"/>
          <cell r="W3533"/>
          <cell r="X3533" t="str">
            <v>C4H7NO</v>
          </cell>
        </row>
        <row r="3534">
          <cell r="B3534" t="str">
            <v>79-41-4</v>
          </cell>
          <cell r="C3534" t="str">
            <v>79-41-4</v>
          </cell>
          <cell r="D3534"/>
          <cell r="E3534"/>
          <cell r="F3534"/>
          <cell r="G3534"/>
          <cell r="H3534" t="str">
            <v>Methacrylic acid</v>
          </cell>
          <cell r="I3534" t="str">
            <v>2-Propenoic acid, 2-methyl-
2 methylpropenoic acid</v>
          </cell>
          <cell r="J3534"/>
          <cell r="K3534"/>
          <cell r="L3534"/>
          <cell r="M3534"/>
          <cell r="N3534"/>
          <cell r="O3534"/>
          <cell r="P3534"/>
          <cell r="Q3534"/>
          <cell r="R3534"/>
          <cell r="S3534"/>
          <cell r="T3534"/>
          <cell r="U3534"/>
          <cell r="V3534"/>
          <cell r="W3534"/>
          <cell r="X3534" t="str">
            <v>C4H6O2</v>
          </cell>
        </row>
        <row r="3535">
          <cell r="B3535" t="str">
            <v>79-46-9</v>
          </cell>
          <cell r="C3535" t="str">
            <v>79-46-9</v>
          </cell>
          <cell r="D3535"/>
          <cell r="E3535">
            <v>0</v>
          </cell>
          <cell r="F3535"/>
          <cell r="G3535"/>
          <cell r="H3535" t="str">
            <v>2-Nitropropane</v>
          </cell>
          <cell r="I3535"/>
          <cell r="J3535"/>
          <cell r="K3535"/>
          <cell r="L3535"/>
          <cell r="M3535"/>
          <cell r="N3535"/>
          <cell r="O3535"/>
          <cell r="P3535"/>
          <cell r="Q3535"/>
          <cell r="R3535"/>
          <cell r="S3535"/>
          <cell r="T3535"/>
          <cell r="U3535"/>
          <cell r="V3535"/>
          <cell r="W3535"/>
          <cell r="X3535" t="str">
            <v>C3H7NO2</v>
          </cell>
        </row>
        <row r="3536">
          <cell r="B3536" t="str">
            <v>79637-74-4</v>
          </cell>
          <cell r="C3536" t="str">
            <v>79637-74-4</v>
          </cell>
          <cell r="D3536"/>
          <cell r="E3536"/>
          <cell r="F3536"/>
          <cell r="G3536"/>
          <cell r="H3536" t="str">
            <v>Acrylic acid, dicyclopentanyl ester</v>
          </cell>
          <cell r="I3536" t="str">
            <v>Dicyclopentanyl acrylate
Fancryl FA 513 (Hitachi Chemical)</v>
          </cell>
          <cell r="J3536"/>
          <cell r="K3536"/>
          <cell r="L3536"/>
          <cell r="M3536"/>
          <cell r="N3536"/>
          <cell r="O3536"/>
          <cell r="P3536"/>
          <cell r="Q3536"/>
          <cell r="R3536"/>
          <cell r="S3536"/>
          <cell r="T3536"/>
          <cell r="U3536"/>
          <cell r="V3536"/>
          <cell r="W3536"/>
          <cell r="X3536" t="str">
            <v>C13H18O2</v>
          </cell>
        </row>
        <row r="3537">
          <cell r="B3537" t="str">
            <v>79-74-3</v>
          </cell>
          <cell r="C3537" t="str">
            <v>79-74-3</v>
          </cell>
          <cell r="D3537"/>
          <cell r="E3537">
            <v>0</v>
          </cell>
          <cell r="F3537"/>
          <cell r="G3537"/>
          <cell r="H3537" t="str">
            <v>2,5-Di-tert-pentylhydroquinone</v>
          </cell>
          <cell r="I3537"/>
          <cell r="J3537"/>
          <cell r="K3537" t="str">
            <v>Antioxydant</v>
          </cell>
          <cell r="L3537"/>
          <cell r="M3537"/>
          <cell r="N3537"/>
          <cell r="O3537"/>
          <cell r="P3537"/>
          <cell r="Q3537"/>
          <cell r="R3537"/>
          <cell r="S3537"/>
          <cell r="T3537"/>
          <cell r="U3537">
            <v>1308</v>
          </cell>
          <cell r="V3537"/>
          <cell r="W3537">
            <v>1</v>
          </cell>
          <cell r="X3537" t="str">
            <v>C16H26O2</v>
          </cell>
        </row>
        <row r="3538">
          <cell r="B3538" t="str">
            <v>79-74-3</v>
          </cell>
          <cell r="C3538" t="str">
            <v>79-74-3</v>
          </cell>
          <cell r="D3538"/>
          <cell r="E3538">
            <v>0</v>
          </cell>
          <cell r="F3538"/>
          <cell r="G3538"/>
          <cell r="H3538" t="str">
            <v>2,5-Di-tert-pentylhydroquinone</v>
          </cell>
          <cell r="I3538" t="str">
            <v>2,5-DI-TERT-AMYLHYDROQUINONE</v>
          </cell>
          <cell r="J3538"/>
          <cell r="K3538"/>
          <cell r="L3538"/>
          <cell r="M3538"/>
          <cell r="N3538"/>
          <cell r="O3538"/>
          <cell r="P3538"/>
          <cell r="Q3538"/>
          <cell r="R3538"/>
          <cell r="S3538"/>
          <cell r="T3538"/>
          <cell r="U3538"/>
          <cell r="V3538"/>
          <cell r="W3538"/>
          <cell r="X3538" t="str">
            <v>C16H26O2</v>
          </cell>
        </row>
        <row r="3539">
          <cell r="B3539" t="str">
            <v>79-92-5</v>
          </cell>
          <cell r="C3539" t="str">
            <v>79-92-5</v>
          </cell>
          <cell r="D3539"/>
          <cell r="E3539"/>
          <cell r="F3539"/>
          <cell r="G3539"/>
          <cell r="H3539" t="str">
            <v>Camphene</v>
          </cell>
          <cell r="I3539"/>
          <cell r="J3539"/>
          <cell r="K3539" t="str">
            <v>Swiss ordinance</v>
          </cell>
          <cell r="L3539"/>
          <cell r="M3539"/>
          <cell r="N3539"/>
          <cell r="O3539"/>
          <cell r="P3539"/>
          <cell r="Q3539"/>
          <cell r="R3539"/>
          <cell r="S3539"/>
          <cell r="T3539"/>
          <cell r="U3539"/>
          <cell r="V3539"/>
          <cell r="W3539"/>
          <cell r="X3539" t="str">
            <v>C10H16</v>
          </cell>
        </row>
        <row r="3540">
          <cell r="B3540" t="str">
            <v>79-94-7</v>
          </cell>
          <cell r="C3540" t="str">
            <v>79-94-7</v>
          </cell>
          <cell r="D3540"/>
          <cell r="E3540">
            <v>0</v>
          </cell>
          <cell r="F3540"/>
          <cell r="G3540"/>
          <cell r="H3540" t="str">
            <v>2,2-Bis(3,5-dibromo-4-hydroxyphenyl)propane</v>
          </cell>
          <cell r="I3540"/>
          <cell r="J3540"/>
          <cell r="K3540"/>
          <cell r="L3540"/>
          <cell r="M3540"/>
          <cell r="N3540"/>
          <cell r="O3540"/>
          <cell r="P3540"/>
          <cell r="Q3540"/>
          <cell r="R3540"/>
          <cell r="S3540"/>
          <cell r="T3540"/>
          <cell r="U3540"/>
          <cell r="V3540"/>
          <cell r="W3540"/>
          <cell r="X3540" t="str">
            <v>C15H12Br4O2</v>
          </cell>
        </row>
        <row r="3541">
          <cell r="B3541" t="str">
            <v>79953-85-8</v>
          </cell>
          <cell r="C3541" t="str">
            <v>79953-85-8</v>
          </cell>
          <cell r="D3541"/>
          <cell r="E3541"/>
          <cell r="F3541"/>
          <cell r="G3541"/>
          <cell r="H3541" t="str">
            <v>Pigment Yellow 128
C.I. Pigment Yellow 128</v>
          </cell>
          <cell r="I3541"/>
          <cell r="J3541"/>
          <cell r="K3541"/>
          <cell r="L3541"/>
          <cell r="M3541"/>
          <cell r="N3541"/>
          <cell r="O3541"/>
          <cell r="P3541"/>
          <cell r="Q3541"/>
          <cell r="R3541"/>
          <cell r="S3541"/>
          <cell r="T3541"/>
          <cell r="U3541"/>
          <cell r="V3541"/>
          <cell r="W3541"/>
          <cell r="X3541" t="str">
            <v>C55H37Cl5F6N8O8</v>
          </cell>
        </row>
        <row r="3542">
          <cell r="B3542" t="str">
            <v>8000-41-7</v>
          </cell>
          <cell r="C3542" t="str">
            <v>8000-41-7</v>
          </cell>
          <cell r="D3542"/>
          <cell r="E3542"/>
          <cell r="F3542"/>
          <cell r="G3542"/>
          <cell r="H3542" t="str">
            <v>Terpineol</v>
          </cell>
          <cell r="I3542" t="str">
            <v>TERPINEOL</v>
          </cell>
          <cell r="J3542"/>
          <cell r="K3542"/>
          <cell r="L3542"/>
          <cell r="M3542"/>
          <cell r="N3542"/>
          <cell r="O3542"/>
          <cell r="P3542"/>
          <cell r="Q3542"/>
          <cell r="R3542"/>
          <cell r="S3542"/>
          <cell r="T3542"/>
          <cell r="U3542"/>
          <cell r="V3542"/>
          <cell r="W3542"/>
          <cell r="X3542" t="str">
            <v>C10H18O</v>
          </cell>
        </row>
        <row r="3543">
          <cell r="B3543" t="str">
            <v>80-04-6</v>
          </cell>
          <cell r="C3543" t="str">
            <v>80-04-6</v>
          </cell>
          <cell r="D3543"/>
          <cell r="E3543">
            <v>0</v>
          </cell>
          <cell r="F3543"/>
          <cell r="G3543"/>
          <cell r="H3543" t="str">
            <v>2,2-Bis(4-hydroxycyclohexyl)propane
Cyclohexanol, 4,4'-(1-methylethylidene)bis-</v>
          </cell>
          <cell r="I3543" t="str">
            <v>2,2-Bis(4-hydroxycyclohexyl)propane
4,4'-Isopropylidenedicyclohexanol
Dodecahydro bisphenol A
HBPA 
Hydrogenated Bisphenol A</v>
          </cell>
          <cell r="J3543"/>
          <cell r="K3543"/>
          <cell r="L3543"/>
          <cell r="M3543"/>
          <cell r="N3543"/>
          <cell r="O3543"/>
          <cell r="P3543"/>
          <cell r="Q3543"/>
          <cell r="R3543"/>
          <cell r="S3543"/>
          <cell r="T3543"/>
          <cell r="U3543"/>
          <cell r="V3543"/>
          <cell r="W3543"/>
          <cell r="X3543" t="str">
            <v>C15H28O2</v>
          </cell>
        </row>
        <row r="3544">
          <cell r="B3544" t="str">
            <v>80-08-0</v>
          </cell>
          <cell r="C3544" t="str">
            <v>80-08-0</v>
          </cell>
          <cell r="D3544"/>
          <cell r="E3544">
            <v>0</v>
          </cell>
          <cell r="F3544"/>
          <cell r="G3544"/>
          <cell r="H3544" t="str">
            <v>4,4'-Diaminodiphenyl sulphone</v>
          </cell>
          <cell r="I3544" t="str">
            <v>4,4-sulfonyldianiline, Benzeneamine, 4,4</v>
          </cell>
          <cell r="J3544"/>
          <cell r="K3544"/>
          <cell r="L3544"/>
          <cell r="M3544"/>
          <cell r="N3544"/>
          <cell r="O3544"/>
          <cell r="P3544"/>
          <cell r="Q3544"/>
          <cell r="R3544"/>
          <cell r="S3544"/>
          <cell r="T3544"/>
          <cell r="U3544"/>
          <cell r="V3544"/>
          <cell r="W3544"/>
          <cell r="X3544" t="str">
            <v>C12H12N2O2S</v>
          </cell>
        </row>
        <row r="3545">
          <cell r="B3545" t="str">
            <v>80-09-1</v>
          </cell>
          <cell r="C3545" t="str">
            <v>80-09-1</v>
          </cell>
          <cell r="D3545"/>
          <cell r="E3545">
            <v>0</v>
          </cell>
          <cell r="F3545"/>
          <cell r="G3545"/>
          <cell r="H3545" t="str">
            <v>4,4'-Dihydroxydiphenyl sulphone</v>
          </cell>
          <cell r="I3545" t="str">
            <v>DIPHENYLSULFONE
Phenol, 4, 4'-sulfonylbis-
Dihydroxy diphenyl sulfone
Bisphenol S
4,4'-Dihydroxydiphenyl sulphone</v>
          </cell>
          <cell r="J3545"/>
          <cell r="K3545"/>
          <cell r="L3545"/>
          <cell r="M3545"/>
          <cell r="N3545"/>
          <cell r="O3545"/>
          <cell r="P3545"/>
          <cell r="Q3545"/>
          <cell r="R3545"/>
          <cell r="S3545"/>
          <cell r="T3545"/>
          <cell r="U3545"/>
          <cell r="V3545"/>
          <cell r="W3545"/>
          <cell r="X3545" t="str">
            <v>C12H10O4S</v>
          </cell>
        </row>
        <row r="3546">
          <cell r="B3546" t="str">
            <v>80-10-4</v>
          </cell>
          <cell r="C3546" t="str">
            <v>80-10-4</v>
          </cell>
          <cell r="D3546"/>
          <cell r="E3546"/>
          <cell r="F3546"/>
          <cell r="G3546"/>
          <cell r="H3546" t="str">
            <v>Silane, dichlorodiphenyl-</v>
          </cell>
          <cell r="I3546"/>
          <cell r="J3546"/>
          <cell r="K3546" t="str">
            <v>Swiss ordinance</v>
          </cell>
          <cell r="L3546"/>
          <cell r="M3546"/>
          <cell r="N3546"/>
          <cell r="O3546"/>
          <cell r="P3546"/>
          <cell r="Q3546"/>
          <cell r="R3546"/>
          <cell r="S3546"/>
          <cell r="T3546"/>
          <cell r="U3546"/>
          <cell r="V3546"/>
          <cell r="W3546"/>
          <cell r="X3546" t="str">
            <v>C12H10Cl2Si</v>
          </cell>
        </row>
        <row r="3547">
          <cell r="B3547" t="str">
            <v>80-15-9</v>
          </cell>
          <cell r="C3547" t="str">
            <v>80-15-9</v>
          </cell>
          <cell r="D3547"/>
          <cell r="E3547"/>
          <cell r="F3547"/>
          <cell r="G3547"/>
          <cell r="H3547" t="str">
            <v>Hydroperoxide, .alpha.,.alpha.-dimethylbenzyl
CUMENE HYDROPEROXIDE</v>
          </cell>
          <cell r="I3547" t="str">
            <v>CUMENE HYDROPEROXIDE</v>
          </cell>
          <cell r="J3547"/>
          <cell r="K3547"/>
          <cell r="L3547"/>
          <cell r="M3547"/>
          <cell r="N3547"/>
          <cell r="O3547"/>
          <cell r="P3547"/>
          <cell r="Q3547"/>
          <cell r="R3547"/>
          <cell r="S3547"/>
          <cell r="T3547"/>
          <cell r="U3547"/>
          <cell r="V3547"/>
          <cell r="W3547"/>
          <cell r="X3547" t="str">
            <v>C9H12O2</v>
          </cell>
        </row>
        <row r="3548">
          <cell r="B3548" t="str">
            <v>80-17-1</v>
          </cell>
          <cell r="C3548" t="str">
            <v>80-17-1</v>
          </cell>
          <cell r="D3548"/>
          <cell r="E3548"/>
          <cell r="F3548"/>
          <cell r="G3548"/>
          <cell r="H3548" t="str">
            <v>Benzenesulphonic acid hydrazide</v>
          </cell>
          <cell r="I3548"/>
          <cell r="J3548"/>
          <cell r="K3548"/>
          <cell r="L3548"/>
          <cell r="M3548"/>
          <cell r="N3548"/>
          <cell r="O3548"/>
          <cell r="P3548"/>
          <cell r="Q3548"/>
          <cell r="R3548"/>
          <cell r="S3548"/>
          <cell r="T3548"/>
          <cell r="U3548"/>
          <cell r="V3548"/>
          <cell r="W3548"/>
          <cell r="X3548" t="str">
            <v>C6H8N2O2S</v>
          </cell>
        </row>
        <row r="3549">
          <cell r="B3549" t="str">
            <v>80301-64-0</v>
          </cell>
          <cell r="C3549" t="str">
            <v>80301-64-0</v>
          </cell>
          <cell r="D3549"/>
          <cell r="E3549">
            <v>0</v>
          </cell>
          <cell r="F3549"/>
          <cell r="G3549"/>
          <cell r="H3549" t="str">
            <v>1H-Benzotriazole-1-methanamine, N,N-bis(2-ethylhexyl)-</v>
          </cell>
          <cell r="I3549"/>
          <cell r="J3549"/>
          <cell r="K3549"/>
          <cell r="L3549"/>
          <cell r="M3549"/>
          <cell r="N3549"/>
          <cell r="O3549"/>
          <cell r="P3549"/>
          <cell r="Q3549"/>
          <cell r="R3549"/>
          <cell r="S3549"/>
          <cell r="T3549"/>
          <cell r="U3549"/>
          <cell r="V3549"/>
          <cell r="W3549"/>
          <cell r="X3549" t="str">
            <v>C23H40N4</v>
          </cell>
        </row>
        <row r="3550">
          <cell r="B3550" t="str">
            <v>80-30-8</v>
          </cell>
          <cell r="C3550" t="str">
            <v>80-30-8</v>
          </cell>
          <cell r="D3550"/>
          <cell r="E3550"/>
          <cell r="F3550"/>
          <cell r="G3550"/>
          <cell r="H3550" t="str">
            <v>N-Cyclohexyl-p-toluenesulphonamide</v>
          </cell>
          <cell r="I3550" t="str">
            <v>N-CYCLOHEXYL-P-TOLUENESULFONAMIDE</v>
          </cell>
          <cell r="J3550"/>
          <cell r="K3550"/>
          <cell r="L3550"/>
          <cell r="M3550"/>
          <cell r="N3550"/>
          <cell r="O3550"/>
          <cell r="P3550"/>
          <cell r="Q3550"/>
          <cell r="R3550"/>
          <cell r="S3550"/>
          <cell r="T3550"/>
          <cell r="U3550"/>
          <cell r="V3550"/>
          <cell r="W3550"/>
          <cell r="X3550" t="str">
            <v>C13H19NO2S</v>
          </cell>
        </row>
        <row r="3551">
          <cell r="B3551" t="str">
            <v>80-40-0</v>
          </cell>
          <cell r="C3551" t="str">
            <v>80-40-0</v>
          </cell>
          <cell r="D3551"/>
          <cell r="E3551"/>
          <cell r="F3551"/>
          <cell r="G3551"/>
          <cell r="H3551" t="str">
            <v>p-Toluenesulfonic acid, ethyl ester
p-Toluenesulphonic acid, ethyl ester</v>
          </cell>
          <cell r="I3551"/>
          <cell r="J3551"/>
          <cell r="K3551"/>
          <cell r="L3551"/>
          <cell r="M3551"/>
          <cell r="N3551"/>
          <cell r="O3551"/>
          <cell r="P3551"/>
          <cell r="Q3551"/>
          <cell r="R3551"/>
          <cell r="S3551"/>
          <cell r="T3551"/>
          <cell r="U3551"/>
          <cell r="V3551"/>
          <cell r="W3551"/>
          <cell r="X3551" t="str">
            <v>C9H12O3S</v>
          </cell>
        </row>
        <row r="3552">
          <cell r="B3552" t="str">
            <v>80410-33-9</v>
          </cell>
          <cell r="C3552" t="str">
            <v>80410-33-9</v>
          </cell>
          <cell r="D3552"/>
          <cell r="E3552">
            <v>0</v>
          </cell>
          <cell r="F3552"/>
          <cell r="G3552"/>
          <cell r="H3552" t="str">
            <v>2,2',2""-Nitrilo[triethyl tris(3,3',5,5'-tetra-tert-butyl-1,1'-bi-phenyl-2,2'-diyl)phosphite]
2,2',2"-Nitrilo[triethyl tris(3,3',5,5'-tetra-tert-butyl-1,1'-bi-phenyl-2,2'-diyl)phosphite]</v>
          </cell>
          <cell r="I3552" t="str">
            <v>2-((2,4,8,10-TETRAKIS(1,1-DIMETHYLETHYL)DIBENZO(D,F)(1,3,2)-DIOXAPHOSPHEPIN-6-YL)OXY)-N,N-BIS(2-((2,4,8,10-TETRAKIS(1,1-DIMETHYLETHYL)DIBENZO(D,F)(1,3,2)-DIOXAPHOSPHEPHEPIN-6-YL)OXY)ETHYL)ETHANAMINE</v>
          </cell>
          <cell r="J3552"/>
          <cell r="K3552"/>
          <cell r="L3552"/>
          <cell r="M3552"/>
          <cell r="N3552"/>
          <cell r="O3552"/>
          <cell r="P3552"/>
          <cell r="Q3552"/>
          <cell r="R3552"/>
          <cell r="S3552"/>
          <cell r="T3552"/>
          <cell r="U3552"/>
          <cell r="V3552"/>
          <cell r="W3552"/>
          <cell r="X3552" t="str">
            <v>C90H132NO9P3</v>
          </cell>
        </row>
        <row r="3553">
          <cell r="B3553" t="str">
            <v>80-43-3</v>
          </cell>
          <cell r="C3553" t="str">
            <v>80-43-3</v>
          </cell>
          <cell r="D3553"/>
          <cell r="E3553"/>
          <cell r="F3553"/>
          <cell r="G3553"/>
          <cell r="H3553" t="str">
            <v>Peroxide, bis(.alpha.,.alpha.-dimethylbenzyl)
Dicumyl peroxide</v>
          </cell>
          <cell r="I3553" t="str">
            <v>DICUMYL PEROXIDE</v>
          </cell>
          <cell r="J3553"/>
          <cell r="K3553"/>
          <cell r="L3553"/>
          <cell r="M3553"/>
          <cell r="N3553"/>
          <cell r="O3553"/>
          <cell r="P3553"/>
          <cell r="Q3553"/>
          <cell r="R3553"/>
          <cell r="S3553"/>
          <cell r="T3553"/>
          <cell r="U3553"/>
          <cell r="V3553"/>
          <cell r="W3553"/>
          <cell r="X3553" t="str">
            <v>C18H22O2</v>
          </cell>
        </row>
        <row r="3554">
          <cell r="B3554" t="str">
            <v>80-46-6</v>
          </cell>
          <cell r="C3554" t="str">
            <v>80-46-6</v>
          </cell>
          <cell r="D3554"/>
          <cell r="E3554"/>
          <cell r="F3554"/>
          <cell r="G3554"/>
          <cell r="H3554" t="str">
            <v>p-tert-Amylphenol</v>
          </cell>
          <cell r="I3554" t="str">
            <v>AMYLPHENOL, P-TERT-</v>
          </cell>
          <cell r="J3554"/>
          <cell r="K3554"/>
          <cell r="L3554"/>
          <cell r="M3554"/>
          <cell r="N3554"/>
          <cell r="O3554"/>
          <cell r="P3554"/>
          <cell r="Q3554"/>
          <cell r="R3554"/>
          <cell r="S3554"/>
          <cell r="T3554"/>
          <cell r="U3554"/>
          <cell r="V3554"/>
          <cell r="W3554"/>
          <cell r="X3554" t="str">
            <v>C11H16O</v>
          </cell>
        </row>
        <row r="3555">
          <cell r="B3555" t="str">
            <v>8047-99-2</v>
          </cell>
          <cell r="C3555" t="str">
            <v>8047-99-2</v>
          </cell>
          <cell r="D3555"/>
          <cell r="E3555"/>
          <cell r="F3555"/>
          <cell r="G3555"/>
          <cell r="H3555" t="str">
            <v>N-Ethyl-toluenesulphonamide (Incompletely Defined substance)</v>
          </cell>
          <cell r="I3555" t="str">
            <v xml:space="preserve">Benzenesulfonamide, N-ethyl-2(or 4)-methyl-
N-Ethyl-toluenesulfonamide
N-Ethyl-toluenesulphonamide
N-ETSA, NETSA
Ketjenflex 8
Sibercizer C6
Resimpol 8
Santicizer 8
Mixture 70/30% of o- and p-derivatives [1077-56-1] and [80-39-7] </v>
          </cell>
          <cell r="J3555"/>
          <cell r="K3555"/>
          <cell r="L3555"/>
          <cell r="M3555"/>
          <cell r="N3555"/>
          <cell r="O3555"/>
          <cell r="P3555"/>
          <cell r="Q3555"/>
          <cell r="R3555"/>
          <cell r="S3555"/>
          <cell r="T3555"/>
          <cell r="U3555"/>
          <cell r="V3555"/>
          <cell r="W3555"/>
          <cell r="X3555" t="str">
            <v>C9H13NO2S</v>
          </cell>
        </row>
        <row r="3556">
          <cell r="B3556" t="str">
            <v>80-48-8</v>
          </cell>
          <cell r="C3556" t="str">
            <v>80-48-8</v>
          </cell>
          <cell r="D3556"/>
          <cell r="E3556"/>
          <cell r="F3556"/>
          <cell r="G3556"/>
          <cell r="H3556" t="str">
            <v>Benzenesulfonic acid, 4-methyl-, methyl ester</v>
          </cell>
          <cell r="I3556" t="str">
            <v>p-Toluenesulphonic acid, methyl ester</v>
          </cell>
          <cell r="J3556"/>
          <cell r="K3556"/>
          <cell r="L3556"/>
          <cell r="M3556"/>
          <cell r="N3556"/>
          <cell r="O3556"/>
          <cell r="P3556"/>
          <cell r="Q3556"/>
          <cell r="R3556"/>
          <cell r="S3556"/>
          <cell r="T3556"/>
          <cell r="U3556"/>
          <cell r="V3556"/>
          <cell r="W3556"/>
          <cell r="X3556" t="str">
            <v>C8H10O3S</v>
          </cell>
        </row>
        <row r="3557">
          <cell r="B3557" t="str">
            <v>80-51-3</v>
          </cell>
          <cell r="C3557" t="str">
            <v>80-51-3</v>
          </cell>
          <cell r="D3557"/>
          <cell r="E3557">
            <v>0</v>
          </cell>
          <cell r="F3557"/>
          <cell r="G3557"/>
          <cell r="H3557" t="str">
            <v>4,4'-Oxybis(benzene sulphonyl hydrazide)</v>
          </cell>
          <cell r="I3557" t="str">
            <v>4,4'-OXYBIS(BENZENESULFONYL HYDRAZIDE)</v>
          </cell>
          <cell r="J3557"/>
          <cell r="K3557"/>
          <cell r="L3557"/>
          <cell r="M3557"/>
          <cell r="N3557"/>
          <cell r="O3557"/>
          <cell r="P3557"/>
          <cell r="Q3557"/>
          <cell r="R3557"/>
          <cell r="S3557"/>
          <cell r="T3557"/>
          <cell r="U3557"/>
          <cell r="V3557"/>
          <cell r="W3557"/>
          <cell r="X3557" t="str">
            <v>C12H14N4O5S2</v>
          </cell>
        </row>
        <row r="3558">
          <cell r="B3558" t="str">
            <v>80-54-6</v>
          </cell>
          <cell r="C3558" t="str">
            <v>80-54-6</v>
          </cell>
          <cell r="D3558"/>
          <cell r="E3558"/>
          <cell r="F3558"/>
          <cell r="G3558"/>
          <cell r="H3558" t="str">
            <v>Hydrocinnamaldehyde, p-tert-butyl-alpha-methyl-</v>
          </cell>
          <cell r="I3558"/>
          <cell r="J3558"/>
          <cell r="K3558" t="str">
            <v>Swiss ordinance</v>
          </cell>
          <cell r="L3558"/>
          <cell r="M3558"/>
          <cell r="N3558"/>
          <cell r="O3558"/>
          <cell r="P3558"/>
          <cell r="Q3558"/>
          <cell r="R3558"/>
          <cell r="S3558"/>
          <cell r="T3558"/>
          <cell r="U3558"/>
          <cell r="V3558"/>
          <cell r="W3558"/>
          <cell r="X3558" t="str">
            <v>C14H20O</v>
          </cell>
        </row>
        <row r="3559">
          <cell r="B3559" t="str">
            <v>80-56-8</v>
          </cell>
          <cell r="C3559" t="str">
            <v>80-56-8</v>
          </cell>
          <cell r="D3559"/>
          <cell r="E3559"/>
          <cell r="F3559"/>
          <cell r="G3559"/>
          <cell r="H3559" t="str">
            <v>alpha-Pinene</v>
          </cell>
          <cell r="I3559"/>
          <cell r="J3559"/>
          <cell r="K3559"/>
          <cell r="L3559"/>
          <cell r="M3559"/>
          <cell r="N3559"/>
          <cell r="O3559"/>
          <cell r="P3559"/>
          <cell r="Q3559"/>
          <cell r="R3559"/>
          <cell r="S3559"/>
          <cell r="T3559"/>
          <cell r="U3559"/>
          <cell r="V3559"/>
          <cell r="W3559"/>
          <cell r="X3559" t="str">
            <v>C10H16</v>
          </cell>
        </row>
        <row r="3560">
          <cell r="B3560" t="str">
            <v>80584-85-6</v>
          </cell>
          <cell r="C3560" t="str">
            <v>80584-85-6</v>
          </cell>
          <cell r="D3560"/>
          <cell r="E3560"/>
          <cell r="F3560"/>
          <cell r="G3560"/>
          <cell r="H3560" t="str">
            <v>Tetraphenyl Dipropyleneglycol Diphosphite</v>
          </cell>
          <cell r="I3560" t="str">
            <v>Phosphorous acid, oxybis(1-​methyl-​2,​1-​ethanediyl) tetraphenyl ester
DOVERPHOS 11 (Dover). Typical use levels range from 0.25 to 1.00%.</v>
          </cell>
          <cell r="J3560"/>
          <cell r="K3560"/>
          <cell r="L3560"/>
          <cell r="M3560"/>
          <cell r="N3560"/>
          <cell r="O3560"/>
          <cell r="P3560"/>
          <cell r="Q3560"/>
          <cell r="R3560"/>
          <cell r="S3560"/>
          <cell r="T3560"/>
          <cell r="U3560"/>
          <cell r="V3560"/>
          <cell r="W3560"/>
          <cell r="X3560" t="str">
            <v>C30H32O7P2</v>
          </cell>
        </row>
        <row r="3561">
          <cell r="B3561" t="str">
            <v>80584-88-9</v>
          </cell>
          <cell r="C3561" t="str">
            <v>80584-88-9</v>
          </cell>
          <cell r="D3561"/>
          <cell r="E3561"/>
          <cell r="F3561"/>
          <cell r="G3561"/>
          <cell r="H3561" t="str">
            <v>Ethanol, 2,2'-[[(5-methyl-1H-benzotriazol-1-yl)methyl]imino]bis-</v>
          </cell>
          <cell r="I3561"/>
          <cell r="J3561"/>
          <cell r="K3561" t="str">
            <v>Swiss ordinance</v>
          </cell>
          <cell r="L3561"/>
          <cell r="M3561"/>
          <cell r="N3561"/>
          <cell r="O3561"/>
          <cell r="P3561"/>
          <cell r="Q3561"/>
          <cell r="R3561"/>
          <cell r="S3561"/>
          <cell r="T3561"/>
          <cell r="U3561"/>
          <cell r="V3561"/>
          <cell r="W3561"/>
          <cell r="X3561" t="str">
            <v>C12H18N4O2</v>
          </cell>
        </row>
        <row r="3562">
          <cell r="B3562" t="str">
            <v>80584-89-0</v>
          </cell>
          <cell r="C3562" t="str">
            <v>80584-89-0</v>
          </cell>
          <cell r="D3562"/>
          <cell r="E3562"/>
          <cell r="F3562"/>
          <cell r="G3562"/>
          <cell r="H3562" t="str">
            <v>Ethanol, 2,2'-[[(4-methyl-1H-benzotriazol-1-yl)methyl]imino]bis-</v>
          </cell>
          <cell r="I3562"/>
          <cell r="J3562"/>
          <cell r="K3562" t="str">
            <v>Swiss ordinance</v>
          </cell>
          <cell r="L3562"/>
          <cell r="M3562"/>
          <cell r="N3562"/>
          <cell r="O3562"/>
          <cell r="P3562"/>
          <cell r="Q3562"/>
          <cell r="R3562"/>
          <cell r="S3562"/>
          <cell r="T3562"/>
          <cell r="U3562"/>
          <cell r="V3562"/>
          <cell r="W3562"/>
          <cell r="X3562" t="str">
            <v>C12H18N4O2</v>
          </cell>
        </row>
        <row r="3563">
          <cell r="B3563" t="str">
            <v>80584-90-3</v>
          </cell>
          <cell r="C3563" t="str">
            <v>80584-90-3</v>
          </cell>
          <cell r="D3563"/>
          <cell r="E3563">
            <v>0</v>
          </cell>
          <cell r="F3563"/>
          <cell r="G3563"/>
          <cell r="H3563" t="str">
            <v>1H-Benzotriazole-1-methanamine, N,N-bis(2-ethylhexyl)-4-methyl-</v>
          </cell>
          <cell r="I3563"/>
          <cell r="J3563"/>
          <cell r="K3563"/>
          <cell r="L3563"/>
          <cell r="M3563"/>
          <cell r="N3563"/>
          <cell r="O3563"/>
          <cell r="P3563"/>
          <cell r="Q3563"/>
          <cell r="R3563"/>
          <cell r="S3563"/>
          <cell r="T3563"/>
          <cell r="U3563"/>
          <cell r="V3563"/>
          <cell r="W3563"/>
          <cell r="X3563" t="str">
            <v>C24H42N4</v>
          </cell>
        </row>
        <row r="3564">
          <cell r="B3564" t="str">
            <v>80584-91-4</v>
          </cell>
          <cell r="C3564" t="str">
            <v>80584-91-4</v>
          </cell>
          <cell r="D3564"/>
          <cell r="E3564"/>
          <cell r="F3564"/>
          <cell r="G3564"/>
          <cell r="H3564" t="str">
            <v>Hexanoic acid, 6,6',6''-(1,3,5-triazine-2,4,6-triyltriimino)tris-</v>
          </cell>
          <cell r="I3564"/>
          <cell r="J3564"/>
          <cell r="K3564"/>
          <cell r="L3564"/>
          <cell r="M3564"/>
          <cell r="N3564"/>
          <cell r="O3564"/>
          <cell r="P3564"/>
          <cell r="Q3564"/>
          <cell r="R3564"/>
          <cell r="S3564"/>
          <cell r="T3564"/>
          <cell r="U3564"/>
          <cell r="V3564"/>
          <cell r="W3564"/>
          <cell r="X3564" t="str">
            <v>C21H36N6O6</v>
          </cell>
        </row>
        <row r="3565">
          <cell r="B3565" t="str">
            <v>80595-74-0</v>
          </cell>
          <cell r="C3565" t="str">
            <v>80595-74-0</v>
          </cell>
          <cell r="D3565"/>
          <cell r="E3565">
            <v>0</v>
          </cell>
          <cell r="F3565"/>
          <cell r="G3565"/>
          <cell r="H3565" t="str">
            <v>1H-Benzotriazole-1-methanamine, N,N-bis(2-ethylhexyl)-5-methyl-</v>
          </cell>
          <cell r="I3565"/>
          <cell r="J3565"/>
          <cell r="K3565"/>
          <cell r="L3565"/>
          <cell r="M3565"/>
          <cell r="N3565"/>
          <cell r="O3565"/>
          <cell r="P3565"/>
          <cell r="Q3565"/>
          <cell r="R3565"/>
          <cell r="S3565"/>
          <cell r="T3565"/>
          <cell r="U3565"/>
          <cell r="V3565"/>
          <cell r="W3565"/>
          <cell r="X3565" t="str">
            <v>C24H42N4</v>
          </cell>
        </row>
        <row r="3566">
          <cell r="B3566" t="str">
            <v>80-62-6</v>
          </cell>
          <cell r="C3566" t="str">
            <v>80-62-6</v>
          </cell>
          <cell r="D3566"/>
          <cell r="E3566"/>
          <cell r="F3566"/>
          <cell r="G3566"/>
          <cell r="H3566" t="str">
            <v>Methacrylic acid, methyl ester</v>
          </cell>
          <cell r="I3566" t="str">
            <v>METHYL METHACRYLATE
Methyl methacrylate
Methacrylic acid, methyl ester
2-Propenoic acid, 2-methyl-, methyl ester
MMA; Methyl methacrylate</v>
          </cell>
          <cell r="J3566"/>
          <cell r="K3566"/>
          <cell r="L3566"/>
          <cell r="M3566"/>
          <cell r="N3566"/>
          <cell r="O3566"/>
          <cell r="P3566"/>
          <cell r="Q3566"/>
          <cell r="R3566"/>
          <cell r="S3566"/>
          <cell r="T3566"/>
          <cell r="U3566"/>
          <cell r="V3566"/>
          <cell r="W3566"/>
          <cell r="X3566" t="str">
            <v>C5H8O2</v>
          </cell>
        </row>
        <row r="3567">
          <cell r="B3567" t="str">
            <v>80693-00-1</v>
          </cell>
          <cell r="C3567" t="str">
            <v>80693-00-1</v>
          </cell>
          <cell r="D3567"/>
          <cell r="E3567"/>
          <cell r="F3567"/>
          <cell r="G3567"/>
          <cell r="H3567" t="str">
            <v>Bis(2,6-di-tert-butyl-4-methylphenyl)pentaerythritol diphosphite</v>
          </cell>
          <cell r="I3567" t="str">
            <v>PHOSPHOROUS ACID, CYCLIC NEOPENTANETETRAYL BIS (2,6-DI-TERT-BUTYL-4-METHYLPHENYL)ESTER
3,9-Bis(2,6-di-tert-butyl-4-methylphenoxy)-2,4,8,10-tetraoxa-3,9-diphosphaspiro[5.5]undecane
ADK Stab PEP-36</v>
          </cell>
          <cell r="J3567"/>
          <cell r="K3567"/>
          <cell r="L3567"/>
          <cell r="M3567"/>
          <cell r="N3567"/>
          <cell r="O3567"/>
          <cell r="P3567"/>
          <cell r="Q3567"/>
          <cell r="R3567"/>
          <cell r="S3567"/>
          <cell r="T3567"/>
          <cell r="U3567"/>
          <cell r="V3567"/>
          <cell r="W3567"/>
          <cell r="X3567" t="str">
            <v>C35H54O6P2</v>
          </cell>
        </row>
        <row r="3568">
          <cell r="B3568" t="str">
            <v>80762-96-5</v>
          </cell>
          <cell r="C3568" t="str">
            <v>80762-96-5</v>
          </cell>
          <cell r="D3568"/>
          <cell r="E3568"/>
          <cell r="F3568"/>
          <cell r="G3568"/>
          <cell r="H3568" t="str">
            <v>Propane, 1,2-bis(1,1-dimethylethoxy)-</v>
          </cell>
          <cell r="I3568"/>
          <cell r="J3568"/>
          <cell r="K3568" t="str">
            <v>Swiss ordinance</v>
          </cell>
          <cell r="L3568"/>
          <cell r="M3568"/>
          <cell r="N3568"/>
          <cell r="O3568"/>
          <cell r="P3568"/>
          <cell r="Q3568"/>
          <cell r="R3568"/>
          <cell r="S3568"/>
          <cell r="T3568"/>
          <cell r="U3568"/>
          <cell r="V3568"/>
          <cell r="W3568"/>
          <cell r="X3568" t="str">
            <v>C11H24O2</v>
          </cell>
        </row>
        <row r="3569">
          <cell r="B3569" t="str">
            <v>809-73-4</v>
          </cell>
          <cell r="C3569" t="str">
            <v>809-73-4</v>
          </cell>
          <cell r="D3569"/>
          <cell r="E3569">
            <v>0</v>
          </cell>
          <cell r="F3569"/>
          <cell r="G3569"/>
          <cell r="H3569" t="str">
            <v>3,3',5,5'-tetra-tert-butyl stilbene-4,4'-quinone</v>
          </cell>
          <cell r="I3569" t="str">
            <v>2,5-Cyclohexadien-1-one,4,4'-(1,2-ethanediylidene)bis[2,6-bis(1,1-dimethylethyl)</v>
          </cell>
          <cell r="J3569"/>
          <cell r="K3569"/>
          <cell r="L3569"/>
          <cell r="M3569"/>
          <cell r="N3569"/>
          <cell r="O3569"/>
          <cell r="P3569"/>
          <cell r="Q3569"/>
          <cell r="R3569"/>
          <cell r="S3569"/>
          <cell r="T3569"/>
          <cell r="U3569"/>
          <cell r="V3569"/>
          <cell r="W3569"/>
          <cell r="X3569" t="str">
            <v>C30H42O2</v>
          </cell>
        </row>
        <row r="3570">
          <cell r="B3570" t="str">
            <v>81-07-2</v>
          </cell>
          <cell r="C3570" t="str">
            <v>81-07-2</v>
          </cell>
          <cell r="D3570"/>
          <cell r="E3570"/>
          <cell r="F3570"/>
          <cell r="G3570"/>
          <cell r="H3570" t="str">
            <v>Saccharin</v>
          </cell>
          <cell r="I3570" t="str">
            <v>o-benzoic sulphimide</v>
          </cell>
          <cell r="J3570"/>
          <cell r="K3570"/>
          <cell r="L3570"/>
          <cell r="M3570"/>
          <cell r="N3570"/>
          <cell r="O3570"/>
          <cell r="P3570"/>
          <cell r="Q3570"/>
          <cell r="R3570"/>
          <cell r="S3570"/>
          <cell r="T3570"/>
          <cell r="U3570"/>
          <cell r="V3570"/>
          <cell r="W3570"/>
          <cell r="X3570" t="str">
            <v>C7H5NO3S</v>
          </cell>
        </row>
        <row r="3571">
          <cell r="B3571" t="str">
            <v>81-11-8</v>
          </cell>
          <cell r="C3571" t="str">
            <v>81-11-8</v>
          </cell>
          <cell r="D3571"/>
          <cell r="E3571">
            <v>0</v>
          </cell>
          <cell r="F3571"/>
          <cell r="G3571"/>
          <cell r="H3571" t="str">
            <v>4,4'-Diamino-2,2'-stilbene disulfonic acid</v>
          </cell>
          <cell r="I3571" t="str">
            <v>4,4'-Diamino-2,2'-stilbene disulphonic acid
Amsonic acid
DSD
DASD</v>
          </cell>
          <cell r="J3571"/>
          <cell r="K3571"/>
          <cell r="L3571"/>
          <cell r="M3571"/>
          <cell r="N3571"/>
          <cell r="O3571"/>
          <cell r="P3571"/>
          <cell r="Q3571"/>
          <cell r="R3571"/>
          <cell r="S3571"/>
          <cell r="T3571"/>
          <cell r="U3571"/>
          <cell r="V3571"/>
          <cell r="W3571"/>
          <cell r="X3571" t="str">
            <v>C14H14N2O6S2</v>
          </cell>
        </row>
        <row r="3572">
          <cell r="B3572" t="str">
            <v>81-13-0</v>
          </cell>
          <cell r="C3572" t="str">
            <v>81-13-0</v>
          </cell>
          <cell r="D3572"/>
          <cell r="E3572"/>
          <cell r="F3572"/>
          <cell r="G3572"/>
          <cell r="H3572" t="str">
            <v>Butyramide, 2,4-dihydroxy-N-(3-hydroxypropyl)-3,3-dimethyl-, D-(+)-</v>
          </cell>
          <cell r="I3572"/>
          <cell r="J3572"/>
          <cell r="K3572" t="str">
            <v>Swiss ordinance</v>
          </cell>
          <cell r="L3572"/>
          <cell r="M3572"/>
          <cell r="N3572"/>
          <cell r="O3572"/>
          <cell r="P3572"/>
          <cell r="Q3572"/>
          <cell r="R3572"/>
          <cell r="S3572"/>
          <cell r="T3572"/>
          <cell r="U3572"/>
          <cell r="V3572"/>
          <cell r="W3572"/>
          <cell r="X3572" t="str">
            <v>C9H19NO4</v>
          </cell>
        </row>
        <row r="3573">
          <cell r="B3573" t="str">
            <v>811-97-2</v>
          </cell>
          <cell r="C3573" t="str">
            <v>811-97-2</v>
          </cell>
          <cell r="D3573"/>
          <cell r="E3573"/>
          <cell r="F3573"/>
          <cell r="G3573"/>
          <cell r="H3573" t="str">
            <v>Ethane, 1,1,1,2-tetrafluoro-</v>
          </cell>
          <cell r="I3573" t="str">
            <v>1,1,1,2 tetrafluoroethane</v>
          </cell>
          <cell r="J3573"/>
          <cell r="K3573"/>
          <cell r="L3573"/>
          <cell r="M3573"/>
          <cell r="N3573"/>
          <cell r="O3573"/>
          <cell r="P3573"/>
          <cell r="Q3573"/>
          <cell r="R3573"/>
          <cell r="S3573"/>
          <cell r="T3573"/>
          <cell r="U3573"/>
          <cell r="V3573"/>
          <cell r="W3573"/>
          <cell r="X3573" t="str">
            <v>C2H2F4</v>
          </cell>
        </row>
        <row r="3574">
          <cell r="B3574" t="str">
            <v>812-00-0</v>
          </cell>
          <cell r="C3574" t="str">
            <v>812-00-0</v>
          </cell>
          <cell r="D3574"/>
          <cell r="E3574"/>
          <cell r="F3574"/>
          <cell r="G3574"/>
          <cell r="H3574" t="str">
            <v>Phosphoric acid, monomethyl ester</v>
          </cell>
          <cell r="I3574"/>
          <cell r="J3574"/>
          <cell r="K3574" t="str">
            <v>Swiss ordinance</v>
          </cell>
          <cell r="L3574"/>
          <cell r="M3574"/>
          <cell r="N3574"/>
          <cell r="O3574"/>
          <cell r="P3574"/>
          <cell r="Q3574"/>
          <cell r="R3574"/>
          <cell r="S3574"/>
          <cell r="T3574"/>
          <cell r="U3574"/>
          <cell r="V3574"/>
          <cell r="W3574"/>
          <cell r="X3574" t="str">
            <v>CH5O4P</v>
          </cell>
        </row>
        <row r="3575">
          <cell r="B3575" t="str">
            <v>81-33-4</v>
          </cell>
          <cell r="C3575" t="str">
            <v>81-33-4</v>
          </cell>
          <cell r="D3575"/>
          <cell r="E3575"/>
          <cell r="F3575"/>
          <cell r="G3575"/>
          <cell r="H3575" t="str">
            <v>Pigment Violet 29
C.I. PIGMENT VIOLET 29</v>
          </cell>
          <cell r="I3575" t="str">
            <v>C.I. PIGMENT VIOLET 29</v>
          </cell>
          <cell r="J3575"/>
          <cell r="K3575"/>
          <cell r="L3575"/>
          <cell r="M3575"/>
          <cell r="N3575"/>
          <cell r="O3575"/>
          <cell r="P3575"/>
          <cell r="Q3575"/>
          <cell r="R3575"/>
          <cell r="S3575"/>
          <cell r="T3575"/>
          <cell r="U3575"/>
          <cell r="V3575"/>
          <cell r="W3575"/>
          <cell r="X3575" t="str">
            <v>C24H10N2O4</v>
          </cell>
        </row>
        <row r="3576">
          <cell r="B3576" t="str">
            <v>81-39-0</v>
          </cell>
          <cell r="C3576" t="str">
            <v>81-39-0</v>
          </cell>
          <cell r="D3576"/>
          <cell r="E3576">
            <v>0</v>
          </cell>
          <cell r="F3576"/>
          <cell r="G3576"/>
          <cell r="H3576" t="str">
            <v>3H-Naphtho[1,2,3-de]quinoline-2,7-dione, 3-methyl-6-[(4-methylphenyl)amino]-</v>
          </cell>
          <cell r="I3576" t="str">
            <v>C.I. Solvent Red 52</v>
          </cell>
          <cell r="J3576"/>
          <cell r="K3576"/>
          <cell r="L3576"/>
          <cell r="M3576"/>
          <cell r="N3576"/>
          <cell r="O3576"/>
          <cell r="P3576"/>
          <cell r="Q3576"/>
          <cell r="R3576"/>
          <cell r="S3576"/>
          <cell r="T3576"/>
          <cell r="U3576"/>
          <cell r="V3576"/>
          <cell r="W3576"/>
          <cell r="X3576" t="str">
            <v>C24H18N2O2</v>
          </cell>
        </row>
        <row r="3577">
          <cell r="B3577" t="str">
            <v>81449-01-6</v>
          </cell>
          <cell r="C3577" t="str">
            <v>81449-01-6</v>
          </cell>
          <cell r="D3577"/>
          <cell r="E3577"/>
          <cell r="F3577"/>
          <cell r="G3577"/>
          <cell r="H3577" t="str">
            <v>Benzophenone, 4-(Hydroxymethyl)</v>
          </cell>
          <cell r="I3577" t="str">
            <v>4-(Hydroxymethyl) benzophenone</v>
          </cell>
          <cell r="J3577"/>
          <cell r="K3577"/>
          <cell r="L3577"/>
          <cell r="M3577"/>
          <cell r="N3577"/>
          <cell r="O3577"/>
          <cell r="P3577"/>
          <cell r="Q3577"/>
          <cell r="R3577"/>
          <cell r="S3577"/>
          <cell r="T3577"/>
          <cell r="U3577"/>
          <cell r="V3577"/>
          <cell r="W3577"/>
          <cell r="X3577" t="str">
            <v>C14H12O2</v>
          </cell>
        </row>
        <row r="3578">
          <cell r="B3578" t="str">
            <v>814-68-6</v>
          </cell>
          <cell r="C3578" t="str">
            <v>814-68-6</v>
          </cell>
          <cell r="D3578"/>
          <cell r="E3578"/>
          <cell r="F3578"/>
          <cell r="G3578"/>
          <cell r="H3578" t="str">
            <v>Acryloyl chloride</v>
          </cell>
          <cell r="I3578" t="str">
            <v>2-propenoyl chloride</v>
          </cell>
          <cell r="J3578"/>
          <cell r="K3578"/>
          <cell r="L3578"/>
          <cell r="M3578"/>
          <cell r="N3578"/>
          <cell r="O3578"/>
          <cell r="P3578"/>
          <cell r="Q3578"/>
          <cell r="R3578"/>
          <cell r="S3578"/>
          <cell r="T3578"/>
          <cell r="U3578"/>
          <cell r="V3578"/>
          <cell r="W3578"/>
          <cell r="X3578" t="str">
            <v>C3H3ClO</v>
          </cell>
        </row>
        <row r="3579">
          <cell r="B3579" t="str">
            <v>814-78-8</v>
          </cell>
          <cell r="C3579" t="str">
            <v>814-78-8</v>
          </cell>
          <cell r="D3579"/>
          <cell r="E3579">
            <v>0</v>
          </cell>
          <cell r="F3579"/>
          <cell r="G3579"/>
          <cell r="H3579" t="str">
            <v>2-methyl-2-penten-4-one</v>
          </cell>
          <cell r="I3579" t="str">
            <v>Methyl isopropenyl ketone</v>
          </cell>
          <cell r="J3579"/>
          <cell r="K3579"/>
          <cell r="L3579"/>
          <cell r="M3579"/>
          <cell r="N3579"/>
          <cell r="O3579"/>
          <cell r="P3579"/>
          <cell r="Q3579"/>
          <cell r="R3579"/>
          <cell r="S3579"/>
          <cell r="T3579"/>
          <cell r="U3579"/>
          <cell r="V3579"/>
          <cell r="W3579"/>
          <cell r="X3579" t="str">
            <v>C5H8O</v>
          </cell>
        </row>
        <row r="3580">
          <cell r="B3580" t="str">
            <v>81-48-1</v>
          </cell>
          <cell r="C3580" t="str">
            <v>81-48-1</v>
          </cell>
          <cell r="D3580"/>
          <cell r="E3580"/>
          <cell r="F3580"/>
          <cell r="G3580"/>
          <cell r="H3580" t="str">
            <v>Solvent Violet 13
1-Hydroxy-4-(p-toluidine)anthraquinone</v>
          </cell>
          <cell r="I3580" t="str">
            <v>C.I. Solvent Violet 13
1-Hydroxy-4-(p-toluidine)anthraquinone</v>
          </cell>
          <cell r="J3580"/>
          <cell r="K3580"/>
          <cell r="L3580"/>
          <cell r="M3580"/>
          <cell r="N3580"/>
          <cell r="O3580"/>
          <cell r="P3580"/>
          <cell r="Q3580"/>
          <cell r="R3580"/>
          <cell r="S3580"/>
          <cell r="T3580"/>
          <cell r="U3580"/>
          <cell r="V3580"/>
          <cell r="W3580"/>
          <cell r="X3580" t="str">
            <v>C21H15NO3</v>
          </cell>
        </row>
        <row r="3581">
          <cell r="B3581" t="str">
            <v>81-64-1</v>
          </cell>
          <cell r="C3581" t="str">
            <v>81-64-1</v>
          </cell>
          <cell r="D3581"/>
          <cell r="E3581">
            <v>0</v>
          </cell>
          <cell r="F3581"/>
          <cell r="G3581"/>
          <cell r="H3581" t="str">
            <v>9,10-Anthracenedione, 1,4-dihydroxy</v>
          </cell>
          <cell r="I3581" t="str">
            <v>1,4-Dihydroxy anthraquinone
Quinizarine
Solvent Orange 86</v>
          </cell>
          <cell r="J3581"/>
          <cell r="K3581"/>
          <cell r="L3581"/>
          <cell r="M3581"/>
          <cell r="N3581"/>
          <cell r="O3581"/>
          <cell r="P3581"/>
          <cell r="Q3581"/>
          <cell r="R3581"/>
          <cell r="S3581"/>
          <cell r="T3581"/>
          <cell r="U3581"/>
          <cell r="V3581"/>
          <cell r="W3581"/>
          <cell r="X3581" t="str">
            <v>C14H8O4</v>
          </cell>
        </row>
        <row r="3582">
          <cell r="B3582" t="str">
            <v>81741-28-8</v>
          </cell>
          <cell r="C3582" t="str">
            <v>81741-28-8</v>
          </cell>
          <cell r="D3582"/>
          <cell r="E3582"/>
          <cell r="F3582"/>
          <cell r="G3582"/>
          <cell r="H3582" t="str">
            <v>Phosphonium, tributyltetradecyl-, chloride</v>
          </cell>
          <cell r="I3582"/>
          <cell r="J3582"/>
          <cell r="K3582"/>
          <cell r="L3582"/>
          <cell r="M3582"/>
          <cell r="N3582"/>
          <cell r="O3582"/>
          <cell r="P3582"/>
          <cell r="Q3582"/>
          <cell r="R3582"/>
          <cell r="S3582"/>
          <cell r="T3582"/>
          <cell r="U3582"/>
          <cell r="V3582"/>
          <cell r="W3582"/>
          <cell r="X3582" t="str">
            <v>C26H56ClP</v>
          </cell>
        </row>
        <row r="3583">
          <cell r="B3583" t="str">
            <v>81-77-6</v>
          </cell>
          <cell r="C3583" t="str">
            <v>81-77-6</v>
          </cell>
          <cell r="D3583"/>
          <cell r="E3583"/>
          <cell r="F3583"/>
          <cell r="G3583"/>
          <cell r="H3583" t="str">
            <v>Pigment Blue 60
C.I. Pigment Blue 60</v>
          </cell>
          <cell r="I3583"/>
          <cell r="J3583"/>
          <cell r="K3583"/>
          <cell r="L3583"/>
          <cell r="M3583"/>
          <cell r="N3583"/>
          <cell r="O3583"/>
          <cell r="P3583"/>
          <cell r="Q3583"/>
          <cell r="R3583"/>
          <cell r="S3583"/>
          <cell r="T3583"/>
          <cell r="U3583"/>
          <cell r="V3583"/>
          <cell r="W3583"/>
          <cell r="X3583" t="str">
            <v>C28H14N2O4</v>
          </cell>
        </row>
        <row r="3584">
          <cell r="B3584" t="str">
            <v>818-08-6</v>
          </cell>
          <cell r="C3584" t="str">
            <v>818-08-6</v>
          </cell>
          <cell r="D3584"/>
          <cell r="E3584"/>
          <cell r="F3584"/>
          <cell r="G3584"/>
          <cell r="H3584" t="str">
            <v>Stannane, dibutyloxo- 
DIBUTYLTIN OXIDE</v>
          </cell>
          <cell r="I3584" t="str">
            <v>DIBUTYLTIN OXIDE</v>
          </cell>
          <cell r="J3584"/>
          <cell r="K3584"/>
          <cell r="L3584"/>
          <cell r="M3584"/>
          <cell r="N3584"/>
          <cell r="O3584"/>
          <cell r="P3584"/>
          <cell r="Q3584"/>
          <cell r="R3584"/>
          <cell r="S3584"/>
          <cell r="T3584"/>
          <cell r="U3584"/>
          <cell r="V3584"/>
          <cell r="W3584"/>
          <cell r="X3584" t="str">
            <v>C8H18OSn</v>
          </cell>
        </row>
        <row r="3585">
          <cell r="B3585" t="str">
            <v>818-61-1</v>
          </cell>
          <cell r="C3585" t="str">
            <v>818-61-1</v>
          </cell>
          <cell r="D3585"/>
          <cell r="E3585"/>
          <cell r="F3585"/>
          <cell r="G3585"/>
          <cell r="H3585" t="str">
            <v>Acrylic acid, monoester with ethyleneglycol</v>
          </cell>
          <cell r="I3585" t="str">
            <v>2-HYDROXYETHYL ACRYLATE
Acrylic acid, monoester with ethyleneglycol
Acrylic acid, hydroxyethyl ester
2-Propenoic acid, 2-hydroxyethyl ester</v>
          </cell>
          <cell r="J3585"/>
          <cell r="K3585"/>
          <cell r="L3585"/>
          <cell r="M3585"/>
          <cell r="N3585"/>
          <cell r="O3585"/>
          <cell r="P3585"/>
          <cell r="Q3585"/>
          <cell r="R3585"/>
          <cell r="S3585"/>
          <cell r="T3585"/>
          <cell r="U3585"/>
          <cell r="V3585"/>
          <cell r="W3585"/>
          <cell r="X3585" t="str">
            <v>C5H8O3</v>
          </cell>
        </row>
        <row r="3586">
          <cell r="B3586" t="str">
            <v>82-16-6</v>
          </cell>
          <cell r="C3586" t="str">
            <v>82-16-6</v>
          </cell>
          <cell r="D3586"/>
          <cell r="E3586">
            <v>0</v>
          </cell>
          <cell r="F3586"/>
          <cell r="G3586"/>
          <cell r="H3586" t="str">
            <v>9,10-Anthracenedione, 1,8-bis[(4-methylphenyl)amino]-</v>
          </cell>
          <cell r="I3586"/>
          <cell r="J3586"/>
          <cell r="K3586"/>
          <cell r="L3586"/>
          <cell r="M3586"/>
          <cell r="N3586"/>
          <cell r="O3586"/>
          <cell r="P3586"/>
          <cell r="Q3586"/>
          <cell r="R3586"/>
          <cell r="S3586"/>
          <cell r="T3586"/>
          <cell r="U3586"/>
          <cell r="V3586"/>
          <cell r="W3586"/>
          <cell r="X3586" t="str">
            <v>C28H22N2O2</v>
          </cell>
        </row>
        <row r="3587">
          <cell r="B3587" t="str">
            <v>821-69-2</v>
          </cell>
          <cell r="C3587" t="str">
            <v>821-69-2</v>
          </cell>
          <cell r="D3587"/>
          <cell r="E3587">
            <v>0</v>
          </cell>
          <cell r="F3587"/>
          <cell r="G3587"/>
          <cell r="H3587" t="str">
            <v>1,3-Propyleneglycol dioleate</v>
          </cell>
          <cell r="I3587"/>
          <cell r="J3587"/>
          <cell r="K3587"/>
          <cell r="L3587"/>
          <cell r="M3587"/>
          <cell r="N3587"/>
          <cell r="O3587"/>
          <cell r="P3587"/>
          <cell r="Q3587"/>
          <cell r="R3587"/>
          <cell r="S3587"/>
          <cell r="T3587"/>
          <cell r="U3587"/>
          <cell r="V3587"/>
          <cell r="W3587"/>
          <cell r="X3587" t="str">
            <v>C39H72O4</v>
          </cell>
        </row>
        <row r="3588">
          <cell r="B3588" t="str">
            <v>82199-12-0</v>
          </cell>
          <cell r="C3588" t="str">
            <v>82199-12-0</v>
          </cell>
          <cell r="D3588"/>
          <cell r="E3588"/>
          <cell r="F3588"/>
          <cell r="G3588"/>
          <cell r="H3588" t="str">
            <v>Pigment Yellow 194
C.I. Pigment Yellow 194</v>
          </cell>
          <cell r="I3588"/>
          <cell r="J3588"/>
          <cell r="K3588"/>
          <cell r="L3588"/>
          <cell r="M3588"/>
          <cell r="N3588"/>
          <cell r="O3588"/>
          <cell r="P3588"/>
          <cell r="Q3588"/>
          <cell r="R3588"/>
          <cell r="S3588"/>
          <cell r="T3588"/>
          <cell r="U3588"/>
          <cell r="V3588"/>
          <cell r="W3588"/>
          <cell r="X3588" t="str">
            <v>C18H17N5O4</v>
          </cell>
        </row>
        <row r="3589">
          <cell r="B3589" t="str">
            <v>822-06-0</v>
          </cell>
          <cell r="C3589" t="str">
            <v>822-06-0</v>
          </cell>
          <cell r="D3589"/>
          <cell r="E3589"/>
          <cell r="F3589"/>
          <cell r="G3589"/>
          <cell r="H3589" t="str">
            <v>Hexane 1,6-diisocyanate</v>
          </cell>
          <cell r="I3589" t="str">
            <v>Hexamethylene diisocyanate 
HDI, HMDI
1,6-diisocyanatohexane</v>
          </cell>
          <cell r="J3589"/>
          <cell r="K3589"/>
          <cell r="L3589"/>
          <cell r="M3589"/>
          <cell r="N3589"/>
          <cell r="O3589"/>
          <cell r="P3589"/>
          <cell r="Q3589"/>
          <cell r="R3589"/>
          <cell r="S3589"/>
          <cell r="T3589"/>
          <cell r="U3589"/>
          <cell r="V3589"/>
          <cell r="W3589"/>
          <cell r="X3589" t="str">
            <v>C8H12N2O2</v>
          </cell>
        </row>
        <row r="3590">
          <cell r="B3590" t="str">
            <v>822-16-2</v>
          </cell>
          <cell r="C3590" t="str">
            <v>822-16-2</v>
          </cell>
          <cell r="D3590"/>
          <cell r="E3590"/>
          <cell r="F3590"/>
          <cell r="G3590"/>
          <cell r="H3590" t="str">
            <v>SODIUM STEARATE</v>
          </cell>
          <cell r="I3590" t="str">
            <v>SODIUM STEARATE</v>
          </cell>
          <cell r="J3590"/>
          <cell r="K3590"/>
          <cell r="L3590"/>
          <cell r="M3590"/>
          <cell r="N3590"/>
          <cell r="O3590"/>
          <cell r="P3590"/>
          <cell r="Q3590"/>
          <cell r="R3590"/>
          <cell r="S3590"/>
          <cell r="T3590"/>
          <cell r="U3590"/>
          <cell r="V3590"/>
          <cell r="W3590"/>
          <cell r="X3590" t="str">
            <v>C18H35NaO2</v>
          </cell>
        </row>
        <row r="3591">
          <cell r="B3591" t="str">
            <v>822-23-1</v>
          </cell>
          <cell r="C3591" t="str">
            <v>822-23-1</v>
          </cell>
          <cell r="D3591"/>
          <cell r="E3591">
            <v>0</v>
          </cell>
          <cell r="F3591"/>
          <cell r="G3591"/>
          <cell r="H3591" t="str">
            <v>Acetic acid, octadecyl ester</v>
          </cell>
          <cell r="I3591" t="str">
            <v>Stearyl acetate
Octadecyl acetate</v>
          </cell>
          <cell r="J3591"/>
          <cell r="K3591"/>
          <cell r="L3591"/>
          <cell r="M3591"/>
          <cell r="N3591"/>
          <cell r="O3591"/>
          <cell r="P3591"/>
          <cell r="Q3591"/>
          <cell r="R3591"/>
          <cell r="S3591"/>
          <cell r="T3591"/>
          <cell r="U3591"/>
          <cell r="V3591"/>
          <cell r="W3591"/>
          <cell r="X3591" t="str">
            <v>C20H40O2</v>
          </cell>
        </row>
        <row r="3592">
          <cell r="B3592" t="str">
            <v>822-28-6</v>
          </cell>
          <cell r="C3592" t="str">
            <v>822-28-6</v>
          </cell>
          <cell r="D3592"/>
          <cell r="E3592"/>
          <cell r="F3592"/>
          <cell r="G3592"/>
          <cell r="H3592" t="str">
            <v>Hexadecyl vinyl ether</v>
          </cell>
          <cell r="I3592"/>
          <cell r="J3592"/>
          <cell r="K3592"/>
          <cell r="L3592"/>
          <cell r="M3592"/>
          <cell r="N3592"/>
          <cell r="O3592"/>
          <cell r="P3592"/>
          <cell r="Q3592"/>
          <cell r="R3592"/>
          <cell r="S3592"/>
          <cell r="T3592"/>
          <cell r="U3592"/>
          <cell r="V3592"/>
          <cell r="W3592"/>
          <cell r="X3592" t="str">
            <v>C18H36O</v>
          </cell>
        </row>
        <row r="3593">
          <cell r="B3593" t="str">
            <v>822-36-6</v>
          </cell>
          <cell r="C3593" t="str">
            <v>822-36-6</v>
          </cell>
          <cell r="D3593"/>
          <cell r="E3593"/>
          <cell r="F3593"/>
          <cell r="G3593"/>
          <cell r="H3593" t="str">
            <v>Imidazole, 4-methyl</v>
          </cell>
          <cell r="I3593"/>
          <cell r="J3593"/>
          <cell r="K3593"/>
          <cell r="L3593"/>
          <cell r="M3593"/>
          <cell r="N3593"/>
          <cell r="O3593"/>
          <cell r="P3593"/>
          <cell r="Q3593"/>
          <cell r="R3593"/>
          <cell r="S3593"/>
          <cell r="T3593"/>
          <cell r="U3593"/>
          <cell r="V3593"/>
          <cell r="W3593"/>
          <cell r="X3593" t="str">
            <v>C4H6N2</v>
          </cell>
        </row>
        <row r="3594">
          <cell r="B3594" t="str">
            <v>82304-66-3</v>
          </cell>
          <cell r="C3594" t="str">
            <v>82304-66-3</v>
          </cell>
          <cell r="D3594"/>
          <cell r="E3594">
            <v>0</v>
          </cell>
          <cell r="F3594"/>
          <cell r="G3594"/>
          <cell r="H3594" t="str">
            <v>7,9-Di-tert-butyl-1-oxaspiro(4,5)deca-6,9-diene-2,8-dione</v>
          </cell>
          <cell r="I3594"/>
          <cell r="J3594"/>
          <cell r="K3594"/>
          <cell r="L3594"/>
          <cell r="M3594"/>
          <cell r="N3594"/>
          <cell r="O3594"/>
          <cell r="P3594"/>
          <cell r="Q3594"/>
          <cell r="R3594"/>
          <cell r="S3594"/>
          <cell r="T3594"/>
          <cell r="U3594"/>
          <cell r="V3594"/>
          <cell r="W3594"/>
          <cell r="X3594" t="str">
            <v>C17H24O3</v>
          </cell>
        </row>
        <row r="3595">
          <cell r="B3595" t="str">
            <v>82-38-2</v>
          </cell>
          <cell r="C3595" t="str">
            <v>82-38-2</v>
          </cell>
          <cell r="D3595"/>
          <cell r="E3595"/>
          <cell r="F3595"/>
          <cell r="G3595"/>
          <cell r="H3595" t="str">
            <v>Solvent Red 111
C.I. Solvent Red 111</v>
          </cell>
          <cell r="I3595"/>
          <cell r="J3595"/>
          <cell r="K3595"/>
          <cell r="L3595"/>
          <cell r="M3595"/>
          <cell r="N3595"/>
          <cell r="O3595"/>
          <cell r="P3595"/>
          <cell r="Q3595"/>
          <cell r="R3595"/>
          <cell r="S3595"/>
          <cell r="T3595"/>
          <cell r="U3595"/>
          <cell r="V3595"/>
          <cell r="W3595"/>
          <cell r="X3595" t="str">
            <v>C15H11NO2</v>
          </cell>
        </row>
        <row r="3596">
          <cell r="B3596" t="str">
            <v>82469-79-2</v>
          </cell>
          <cell r="C3596" t="str">
            <v>82469-79-2</v>
          </cell>
          <cell r="D3596"/>
          <cell r="E3596"/>
          <cell r="F3596"/>
          <cell r="G3596"/>
          <cell r="H3596" t="str">
            <v>Butyryl trihexyl citrate</v>
          </cell>
          <cell r="I3596" t="str">
            <v xml:space="preserve">n-Butyryl-tri-n-hexyl citrate
Tri-n-hexyl n-Butyrylcitrate
BTHC </v>
          </cell>
          <cell r="J3596"/>
          <cell r="K3596"/>
          <cell r="L3596"/>
          <cell r="M3596"/>
          <cell r="N3596"/>
          <cell r="O3596"/>
          <cell r="P3596"/>
          <cell r="Q3596"/>
          <cell r="R3596"/>
          <cell r="S3596"/>
          <cell r="T3596"/>
          <cell r="U3596"/>
          <cell r="V3596"/>
          <cell r="W3596"/>
          <cell r="X3596" t="str">
            <v>C28H50O8</v>
          </cell>
        </row>
        <row r="3597">
          <cell r="B3597" t="str">
            <v>82537-67-5</v>
          </cell>
          <cell r="C3597" t="str">
            <v>82537-67-5</v>
          </cell>
          <cell r="D3597"/>
          <cell r="E3597">
            <v>0</v>
          </cell>
          <cell r="F3597"/>
          <cell r="G3597"/>
          <cell r="H3597" t="str">
            <v>1,3,8-Triazaspiro[4.5]decane-2,4-dione,8-acetyl-3-dodecyl-7,7,9,9-tetramethyl-</v>
          </cell>
          <cell r="I3597"/>
          <cell r="J3597"/>
          <cell r="K3597"/>
          <cell r="L3597"/>
          <cell r="M3597"/>
          <cell r="N3597"/>
          <cell r="O3597"/>
          <cell r="P3597"/>
          <cell r="Q3597"/>
          <cell r="R3597"/>
          <cell r="S3597"/>
          <cell r="T3597"/>
          <cell r="U3597"/>
          <cell r="V3597"/>
          <cell r="W3597"/>
          <cell r="X3597" t="str">
            <v>C25H45N3O3</v>
          </cell>
        </row>
        <row r="3598">
          <cell r="B3598" t="str">
            <v>826-62-0</v>
          </cell>
          <cell r="C3598" t="str">
            <v>826-62-0</v>
          </cell>
          <cell r="D3598"/>
          <cell r="E3598"/>
          <cell r="F3598"/>
          <cell r="G3598"/>
          <cell r="H3598" t="str">
            <v>Endomethylenetetrahydrophthalic anhydride</v>
          </cell>
          <cell r="I3598" t="str">
            <v>4,7-Methanoisobenzofuran-1,3-dione, 3a,4,7,7a-tetrahydro-
Endomethylenetetrahydrophthalic anhydride</v>
          </cell>
          <cell r="J3598"/>
          <cell r="K3598"/>
          <cell r="L3598"/>
          <cell r="M3598"/>
          <cell r="N3598"/>
          <cell r="O3598"/>
          <cell r="P3598"/>
          <cell r="Q3598"/>
          <cell r="R3598"/>
          <cell r="S3598"/>
          <cell r="T3598"/>
          <cell r="U3598"/>
          <cell r="V3598"/>
          <cell r="W3598"/>
          <cell r="X3598" t="str">
            <v>C9H8O3</v>
          </cell>
        </row>
        <row r="3599">
          <cell r="B3599" t="str">
            <v>82919-37-7</v>
          </cell>
          <cell r="C3599" t="str">
            <v>82919-37-7</v>
          </cell>
          <cell r="D3599"/>
          <cell r="E3599"/>
          <cell r="F3599"/>
          <cell r="G3599"/>
          <cell r="H3599" t="str">
            <v>Decanedioic acid, methyl 1,2,2,6,6-pentamethyl-4-piperidinyl ester</v>
          </cell>
          <cell r="I3599"/>
          <cell r="J3599"/>
          <cell r="K3599"/>
          <cell r="L3599"/>
          <cell r="M3599"/>
          <cell r="N3599"/>
          <cell r="O3599"/>
          <cell r="P3599"/>
          <cell r="Q3599"/>
          <cell r="R3599"/>
          <cell r="S3599"/>
          <cell r="T3599"/>
          <cell r="U3599"/>
          <cell r="V3599"/>
          <cell r="W3599"/>
          <cell r="X3599" t="str">
            <v>C21H39NO4</v>
          </cell>
        </row>
        <row r="3600">
          <cell r="B3600" t="str">
            <v>82985-35-1</v>
          </cell>
          <cell r="C3600" t="str">
            <v>82985-35-1</v>
          </cell>
          <cell r="D3600"/>
          <cell r="E3600">
            <v>0</v>
          </cell>
          <cell r="F3600"/>
          <cell r="G3600"/>
          <cell r="H3600" t="str">
            <v>1-Propanamine, 3-(trimethoxysilyl)-N-[3-(trimethoxysilyl)propyl]-</v>
          </cell>
          <cell r="I3600"/>
          <cell r="J3600"/>
          <cell r="K3600"/>
          <cell r="L3600"/>
          <cell r="M3600"/>
          <cell r="N3600"/>
          <cell r="O3600"/>
          <cell r="P3600"/>
          <cell r="Q3600"/>
          <cell r="R3600"/>
          <cell r="S3600"/>
          <cell r="T3600"/>
          <cell r="U3600"/>
          <cell r="V3600"/>
          <cell r="W3600"/>
          <cell r="X3600" t="str">
            <v>C12H31NO6Si2</v>
          </cell>
        </row>
        <row r="3601">
          <cell r="B3601" t="str">
            <v>83044-89-7</v>
          </cell>
          <cell r="C3601" t="str">
            <v>83044-89-7</v>
          </cell>
          <cell r="D3601"/>
          <cell r="E3601"/>
          <cell r="F3601"/>
          <cell r="G3601"/>
          <cell r="H3601" t="str">
            <v>Benzenepropanoic acid, 3-(5-chloro-2H-benzotriazol-2-yl)-5-(1,1-dimethylethyl)-4-hydroxy-, octyl ester</v>
          </cell>
          <cell r="I3601"/>
          <cell r="J3601"/>
          <cell r="K3601"/>
          <cell r="L3601"/>
          <cell r="M3601"/>
          <cell r="N3601"/>
          <cell r="O3601"/>
          <cell r="P3601"/>
          <cell r="Q3601"/>
          <cell r="R3601"/>
          <cell r="S3601"/>
          <cell r="T3601"/>
          <cell r="U3601"/>
          <cell r="V3601"/>
          <cell r="W3601"/>
          <cell r="X3601" t="str">
            <v>C27H36ClN3O3</v>
          </cell>
        </row>
        <row r="3602">
          <cell r="B3602" t="str">
            <v>83044-90-0</v>
          </cell>
          <cell r="C3602" t="str">
            <v>83044-90-0</v>
          </cell>
          <cell r="D3602"/>
          <cell r="E3602"/>
          <cell r="F3602"/>
          <cell r="G3602"/>
          <cell r="H3602" t="str">
            <v>Benzenepropanoic acid, 3-(5-chloro-2H-benzotriazol-2-yl)-5-(1,1-dimethylethyl)-4-hydroxy-, 2-ethylhexyl ester</v>
          </cell>
          <cell r="I3602"/>
          <cell r="J3602"/>
          <cell r="K3602"/>
          <cell r="L3602"/>
          <cell r="M3602"/>
          <cell r="N3602"/>
          <cell r="O3602"/>
          <cell r="P3602"/>
          <cell r="Q3602"/>
          <cell r="R3602"/>
          <cell r="S3602"/>
          <cell r="T3602"/>
          <cell r="U3602"/>
          <cell r="V3602"/>
          <cell r="W3602"/>
          <cell r="X3602" t="str">
            <v>C27H36ClN3O3</v>
          </cell>
        </row>
        <row r="3603">
          <cell r="B3603" t="str">
            <v>83045-03-8</v>
          </cell>
          <cell r="C3603" t="str">
            <v>83045-03-8</v>
          </cell>
          <cell r="D3603"/>
          <cell r="E3603">
            <v>0</v>
          </cell>
          <cell r="F3603"/>
          <cell r="G3603"/>
          <cell r="H3603" t="str">
            <v>Acrylic acid, 1,6-hexanediylbis[oxy(2-hydroxy-3,1-propanediyl)] ester</v>
          </cell>
          <cell r="I3603"/>
          <cell r="J3603"/>
          <cell r="K3603"/>
          <cell r="L3603"/>
          <cell r="M3603"/>
          <cell r="N3603"/>
          <cell r="O3603"/>
          <cell r="P3603"/>
          <cell r="Q3603"/>
          <cell r="R3603"/>
          <cell r="S3603"/>
          <cell r="T3603"/>
          <cell r="U3603"/>
          <cell r="V3603"/>
          <cell r="W3603"/>
          <cell r="X3603" t="str">
            <v>C18H30O8</v>
          </cell>
        </row>
        <row r="3604">
          <cell r="B3604" t="str">
            <v>83285-27-2</v>
          </cell>
          <cell r="C3604" t="str">
            <v>83285-27-2</v>
          </cell>
          <cell r="D3604"/>
          <cell r="E3604">
            <v>0</v>
          </cell>
          <cell r="F3604"/>
          <cell r="G3604"/>
          <cell r="H3604" t="str">
            <v>2-Propenenitrile, 2,3-dichloro-3-(phenylsulfonyl)-</v>
          </cell>
          <cell r="I3604"/>
          <cell r="J3604"/>
          <cell r="K3604"/>
          <cell r="L3604"/>
          <cell r="M3604"/>
          <cell r="N3604"/>
          <cell r="O3604"/>
          <cell r="P3604"/>
          <cell r="Q3604"/>
          <cell r="R3604"/>
          <cell r="S3604"/>
          <cell r="T3604"/>
          <cell r="U3604"/>
          <cell r="V3604"/>
          <cell r="W3604"/>
          <cell r="X3604" t="str">
            <v>C9H5Cl2NO2S</v>
          </cell>
        </row>
        <row r="3605">
          <cell r="B3605" t="str">
            <v>83524-75-8</v>
          </cell>
          <cell r="C3605" t="str">
            <v>83524-75-8</v>
          </cell>
          <cell r="D3605"/>
          <cell r="E3605"/>
          <cell r="F3605"/>
          <cell r="G3605"/>
          <cell r="H3605" t="str">
            <v>Pigment Black 32</v>
          </cell>
          <cell r="I3605"/>
          <cell r="J3605"/>
          <cell r="K3605"/>
          <cell r="L3605"/>
          <cell r="M3605"/>
          <cell r="N3605"/>
          <cell r="O3605"/>
          <cell r="P3605"/>
          <cell r="Q3605"/>
          <cell r="R3605"/>
          <cell r="S3605"/>
          <cell r="T3605"/>
          <cell r="U3605"/>
          <cell r="V3605"/>
          <cell r="W3605"/>
          <cell r="X3605" t="str">
            <v>C40H26N2O6</v>
          </cell>
        </row>
        <row r="3606">
          <cell r="B3606" t="str">
            <v>83763-21-7</v>
          </cell>
          <cell r="C3606" t="str">
            <v>83763-21-7</v>
          </cell>
          <cell r="D3606"/>
          <cell r="E3606"/>
          <cell r="F3606"/>
          <cell r="G3606"/>
          <cell r="H3606" t="str">
            <v>Butanedioic acid, 15-hexadecenyl-</v>
          </cell>
          <cell r="I3606" t="str">
            <v>Hexadec-15-enyl succinic acid</v>
          </cell>
          <cell r="J3606"/>
          <cell r="K3606"/>
          <cell r="L3606"/>
          <cell r="M3606"/>
          <cell r="N3606"/>
          <cell r="O3606"/>
          <cell r="P3606"/>
          <cell r="Q3606"/>
          <cell r="R3606"/>
          <cell r="S3606"/>
          <cell r="T3606"/>
          <cell r="U3606"/>
          <cell r="V3606"/>
          <cell r="W3606"/>
          <cell r="X3606" t="str">
            <v>C20H36O4</v>
          </cell>
        </row>
        <row r="3607">
          <cell r="B3607" t="str">
            <v>83804-01-7</v>
          </cell>
          <cell r="C3607" t="str">
            <v>83804-01-7</v>
          </cell>
          <cell r="D3607"/>
          <cell r="E3607"/>
          <cell r="F3607"/>
          <cell r="G3607"/>
          <cell r="H3607" t="str">
            <v>Phenol, tris[1-(methylphenyl)ethyl]-</v>
          </cell>
          <cell r="I3607"/>
          <cell r="J3607"/>
          <cell r="K3607"/>
          <cell r="L3607"/>
          <cell r="M3607"/>
          <cell r="N3607"/>
          <cell r="O3607"/>
          <cell r="P3607"/>
          <cell r="Q3607"/>
          <cell r="R3607"/>
          <cell r="S3607"/>
          <cell r="T3607"/>
          <cell r="U3607"/>
          <cell r="V3607"/>
          <cell r="W3607"/>
          <cell r="X3607" t="str">
            <v>C33H36O</v>
          </cell>
        </row>
        <row r="3608">
          <cell r="B3608" t="str">
            <v>83817-60-1</v>
          </cell>
          <cell r="C3608" t="str">
            <v>83817-60-1</v>
          </cell>
          <cell r="D3608"/>
          <cell r="E3608">
            <v>0</v>
          </cell>
          <cell r="F3608"/>
          <cell r="G3608"/>
          <cell r="H3608" t="str">
            <v>9H-Thioxanthene-2-carboxylic acid, 9-oxo-, ethyl ester</v>
          </cell>
          <cell r="I3608"/>
          <cell r="J3608"/>
          <cell r="K3608"/>
          <cell r="L3608"/>
          <cell r="M3608"/>
          <cell r="N3608"/>
          <cell r="O3608"/>
          <cell r="P3608"/>
          <cell r="Q3608"/>
          <cell r="R3608"/>
          <cell r="S3608"/>
          <cell r="T3608"/>
          <cell r="U3608"/>
          <cell r="V3608"/>
          <cell r="W3608"/>
          <cell r="X3608" t="str">
            <v>C16H12O3S</v>
          </cell>
        </row>
        <row r="3609">
          <cell r="B3609" t="str">
            <v>83833-19-6</v>
          </cell>
          <cell r="C3609" t="str">
            <v>83833-19-6</v>
          </cell>
          <cell r="D3609"/>
          <cell r="E3609"/>
          <cell r="F3609"/>
          <cell r="G3609"/>
          <cell r="H3609" t="str">
            <v>Aluminium, chloroethyl(2-propanolato)-</v>
          </cell>
          <cell r="I3609"/>
          <cell r="J3609"/>
          <cell r="K3609" t="str">
            <v>Swiss ordinance</v>
          </cell>
          <cell r="L3609"/>
          <cell r="M3609"/>
          <cell r="N3609"/>
          <cell r="O3609"/>
          <cell r="P3609"/>
          <cell r="Q3609"/>
          <cell r="R3609"/>
          <cell r="S3609"/>
          <cell r="T3609"/>
          <cell r="U3609"/>
          <cell r="V3609"/>
          <cell r="W3609"/>
          <cell r="X3609" t="str">
            <v>C5H12AlClO</v>
          </cell>
        </row>
        <row r="3610">
          <cell r="B3610" t="str">
            <v>83846-86-0</v>
          </cell>
          <cell r="C3610" t="str">
            <v>83846-86-0</v>
          </cell>
          <cell r="D3610">
            <v>4.9772600000000002</v>
          </cell>
          <cell r="E3610">
            <v>4.9480000000000004</v>
          </cell>
          <cell r="F3610">
            <v>0</v>
          </cell>
          <cell r="G3610"/>
          <cell r="H3610" t="str">
            <v>4-Isopropyl thioxanthone
4-Isopropyl 9H-thioxanthen-9-one</v>
          </cell>
          <cell r="I3610" t="str">
            <v>Speedcure ITX, Quantacure ITX
4-Isopropyl thioxanthone
4-Isopropyl-9H-thioxanthen-9-one
4-ITX</v>
          </cell>
          <cell r="J3610" t="str">
            <v>4-ITX</v>
          </cell>
          <cell r="K3610"/>
          <cell r="L3610"/>
          <cell r="M3610"/>
          <cell r="N3610"/>
          <cell r="O3610"/>
          <cell r="P3610"/>
          <cell r="Q3610"/>
          <cell r="R3610"/>
          <cell r="S3610"/>
          <cell r="T3610"/>
          <cell r="U3610" t="str">
            <v>739; 982</v>
          </cell>
          <cell r="V3610"/>
          <cell r="W3610"/>
          <cell r="X3610" t="str">
            <v>C16H14OS</v>
          </cell>
        </row>
        <row r="3611">
          <cell r="B3611" t="str">
            <v>839-90-7</v>
          </cell>
          <cell r="C3611" t="str">
            <v>839-90-7</v>
          </cell>
          <cell r="D3611"/>
          <cell r="E3611">
            <v>0</v>
          </cell>
          <cell r="F3611"/>
          <cell r="G3611"/>
          <cell r="H3611" t="str">
            <v>1,3,5-Tris(2-hydroxyethyl)-1,3,5-triazine-2,4,6(1H,3H,5H)-trione</v>
          </cell>
          <cell r="I3611"/>
          <cell r="J3611"/>
          <cell r="K3611" t="str">
            <v>Swiss ordinance</v>
          </cell>
          <cell r="L3611"/>
          <cell r="M3611"/>
          <cell r="N3611"/>
          <cell r="O3611"/>
          <cell r="P3611"/>
          <cell r="Q3611"/>
          <cell r="R3611"/>
          <cell r="S3611"/>
          <cell r="T3611"/>
          <cell r="U3611"/>
          <cell r="V3611"/>
          <cell r="W3611"/>
          <cell r="X3611" t="str">
            <v>C9H15N3O6</v>
          </cell>
        </row>
        <row r="3612">
          <cell r="B3612" t="str">
            <v>84030-61-5</v>
          </cell>
          <cell r="C3612" t="str">
            <v>84030-61-5</v>
          </cell>
          <cell r="D3612"/>
          <cell r="E3612"/>
          <cell r="F3612"/>
          <cell r="G3612"/>
          <cell r="H3612" t="str">
            <v>Di-n-dodecyltin bis(isooctyl mercaptoacetate)</v>
          </cell>
          <cell r="I3612" t="str">
            <v>DI(N-DODECYL)TIN S,S'-DI(ISOOCTYLMERCAPTOACETATE)</v>
          </cell>
          <cell r="J3612"/>
          <cell r="K3612"/>
          <cell r="L3612"/>
          <cell r="M3612"/>
          <cell r="N3612"/>
          <cell r="O3612"/>
          <cell r="P3612"/>
          <cell r="Q3612"/>
          <cell r="R3612"/>
          <cell r="S3612"/>
          <cell r="T3612"/>
          <cell r="U3612"/>
          <cell r="V3612"/>
          <cell r="W3612"/>
          <cell r="X3612" t="str">
            <v>C44H88O4S2Sn</v>
          </cell>
        </row>
        <row r="3613">
          <cell r="B3613" t="str">
            <v>840-65-3</v>
          </cell>
          <cell r="C3613" t="str">
            <v>840-65-3</v>
          </cell>
          <cell r="D3613"/>
          <cell r="E3613">
            <v>0</v>
          </cell>
          <cell r="F3613"/>
          <cell r="G3613"/>
          <cell r="H3613" t="str">
            <v>2,6-Naphthalenedicarboxylic acid, dimethyl ester</v>
          </cell>
          <cell r="I3613" t="str">
            <v>2,6-DIMETHYLNAPHTHALENE DICARBOXYLATE</v>
          </cell>
          <cell r="J3613"/>
          <cell r="K3613"/>
          <cell r="L3613"/>
          <cell r="M3613"/>
          <cell r="N3613"/>
          <cell r="O3613"/>
          <cell r="P3613"/>
          <cell r="Q3613"/>
          <cell r="R3613"/>
          <cell r="S3613"/>
          <cell r="T3613"/>
          <cell r="U3613"/>
          <cell r="V3613"/>
          <cell r="W3613"/>
          <cell r="X3613" t="str">
            <v>C14H12O4</v>
          </cell>
        </row>
        <row r="3614">
          <cell r="B3614" t="str">
            <v>84100-23-2</v>
          </cell>
          <cell r="C3614" t="str">
            <v>84100-23-2</v>
          </cell>
          <cell r="D3614"/>
          <cell r="E3614"/>
          <cell r="F3614"/>
          <cell r="G3614"/>
          <cell r="H3614" t="str">
            <v>Acrylic acid, 4-tert-butylcyclohexyl ester</v>
          </cell>
          <cell r="I3614" t="str">
            <v>Acrylic acid, 4-(1,1-dimethylethyl)cyclohexyl ester</v>
          </cell>
          <cell r="J3614"/>
          <cell r="K3614"/>
          <cell r="L3614"/>
          <cell r="M3614"/>
          <cell r="N3614"/>
          <cell r="O3614"/>
          <cell r="P3614"/>
          <cell r="Q3614"/>
          <cell r="R3614"/>
          <cell r="S3614"/>
          <cell r="T3614"/>
          <cell r="U3614"/>
          <cell r="V3614"/>
          <cell r="W3614"/>
          <cell r="X3614" t="str">
            <v>C13H22O2</v>
          </cell>
        </row>
        <row r="3615">
          <cell r="B3615" t="str">
            <v>84145-32-4</v>
          </cell>
          <cell r="C3615" t="str">
            <v>84145-32-4</v>
          </cell>
          <cell r="D3615"/>
          <cell r="E3615"/>
          <cell r="F3615"/>
          <cell r="G3615"/>
          <cell r="H3615" t="str">
            <v>Titanium, [bis(2-ethylhexyl) phosphato-O''][mono(2-ethylhexyl)phosphato(2-)-O',O''](2-propanolato)-, (T-4)-</v>
          </cell>
          <cell r="I3615"/>
          <cell r="J3615"/>
          <cell r="K3615"/>
          <cell r="L3615"/>
          <cell r="M3615"/>
          <cell r="N3615"/>
          <cell r="O3615"/>
          <cell r="P3615"/>
          <cell r="Q3615"/>
          <cell r="R3615"/>
          <cell r="S3615"/>
          <cell r="T3615"/>
          <cell r="U3615"/>
          <cell r="V3615"/>
          <cell r="W3615"/>
          <cell r="X3615" t="str">
            <v>C27H58O9P2Ti</v>
          </cell>
        </row>
        <row r="3616">
          <cell r="B3616" t="str">
            <v>84-15-1</v>
          </cell>
          <cell r="C3616" t="str">
            <v>84-15-1</v>
          </cell>
          <cell r="D3616"/>
          <cell r="E3616">
            <v>0</v>
          </cell>
          <cell r="F3616"/>
          <cell r="G3616"/>
          <cell r="H3616" t="str">
            <v>1,2-Diphenyl benzene</v>
          </cell>
          <cell r="I3616" t="str">
            <v>1,2-Diphenylbenzene
2-Phenylbiphenyl
O-Diphenylbenzene
O-Terphenyl</v>
          </cell>
          <cell r="J3616"/>
          <cell r="K3616"/>
          <cell r="L3616"/>
          <cell r="M3616"/>
          <cell r="N3616"/>
          <cell r="O3616"/>
          <cell r="P3616"/>
          <cell r="Q3616"/>
          <cell r="R3616"/>
          <cell r="S3616"/>
          <cell r="T3616"/>
          <cell r="U3616"/>
          <cell r="V3616"/>
          <cell r="W3616"/>
          <cell r="X3616" t="str">
            <v>C18H14</v>
          </cell>
        </row>
        <row r="3617">
          <cell r="B3617" t="str">
            <v>843-55-0</v>
          </cell>
          <cell r="C3617" t="str">
            <v>843-55-0</v>
          </cell>
          <cell r="D3617"/>
          <cell r="E3617">
            <v>0</v>
          </cell>
          <cell r="F3617"/>
          <cell r="G3617"/>
          <cell r="H3617" t="str">
            <v>1,1-Bis(4-hydroxyphenyl)cyclohexane</v>
          </cell>
          <cell r="I3617"/>
          <cell r="J3617"/>
          <cell r="K3617"/>
          <cell r="L3617"/>
          <cell r="M3617"/>
          <cell r="N3617"/>
          <cell r="O3617"/>
          <cell r="P3617"/>
          <cell r="Q3617"/>
          <cell r="R3617"/>
          <cell r="S3617"/>
          <cell r="T3617"/>
          <cell r="U3617"/>
          <cell r="V3617"/>
          <cell r="W3617"/>
          <cell r="X3617" t="str">
            <v>C18H20O2</v>
          </cell>
        </row>
        <row r="3618">
          <cell r="B3618" t="str">
            <v>84-65-1</v>
          </cell>
          <cell r="C3618" t="str">
            <v>84-65-1</v>
          </cell>
          <cell r="D3618"/>
          <cell r="E3618">
            <v>0</v>
          </cell>
          <cell r="F3618"/>
          <cell r="G3618"/>
          <cell r="H3618" t="str">
            <v>9,10-Anthracenedione</v>
          </cell>
          <cell r="I3618" t="str">
            <v>9,10-ANTHRAQUINONE
Anthraquinone</v>
          </cell>
          <cell r="J3618"/>
          <cell r="K3618"/>
          <cell r="L3618"/>
          <cell r="M3618"/>
          <cell r="N3618"/>
          <cell r="O3618"/>
          <cell r="P3618"/>
          <cell r="Q3618"/>
          <cell r="R3618"/>
          <cell r="S3618"/>
          <cell r="T3618"/>
          <cell r="U3618"/>
          <cell r="V3618"/>
          <cell r="W3618"/>
          <cell r="X3618" t="str">
            <v>C14H8O2</v>
          </cell>
        </row>
        <row r="3619">
          <cell r="B3619" t="str">
            <v>84-71-9</v>
          </cell>
          <cell r="C3619" t="str">
            <v>84-71-9</v>
          </cell>
          <cell r="D3619"/>
          <cell r="E3619">
            <v>0</v>
          </cell>
          <cell r="F3619"/>
          <cell r="G3619"/>
          <cell r="H3619" t="str">
            <v>1,2-Cyclohexanedicarboxylic acid, di(2-ethylhexyl) ester</v>
          </cell>
          <cell r="I3619" t="str">
            <v>BIS(2-ETHYLHEXYL) CYCLOHEXANE-1,2-DICARBOXYLATE
DEHHP</v>
          </cell>
          <cell r="J3619"/>
          <cell r="K3619"/>
          <cell r="L3619"/>
          <cell r="M3619"/>
          <cell r="N3619"/>
          <cell r="O3619"/>
          <cell r="P3619"/>
          <cell r="Q3619"/>
          <cell r="R3619"/>
          <cell r="S3619"/>
          <cell r="T3619"/>
          <cell r="U3619"/>
          <cell r="V3619"/>
          <cell r="W3619"/>
          <cell r="X3619" t="str">
            <v>C24H44O4</v>
          </cell>
        </row>
        <row r="3620">
          <cell r="B3620" t="str">
            <v>84-72-0</v>
          </cell>
          <cell r="C3620" t="str">
            <v>84-72-0</v>
          </cell>
          <cell r="D3620"/>
          <cell r="E3620"/>
          <cell r="F3620"/>
          <cell r="G3620"/>
          <cell r="H3620" t="str">
            <v>Phthalic acid, mixed esters with ethyl glycolate and ethanol</v>
          </cell>
          <cell r="I3620" t="str">
            <v>ETHYL PHTHALYL ETHYL GLYCOLATE</v>
          </cell>
          <cell r="J3620"/>
          <cell r="K3620"/>
          <cell r="L3620"/>
          <cell r="M3620"/>
          <cell r="N3620"/>
          <cell r="O3620"/>
          <cell r="P3620"/>
          <cell r="Q3620"/>
          <cell r="R3620"/>
          <cell r="S3620"/>
          <cell r="T3620"/>
          <cell r="U3620"/>
          <cell r="V3620"/>
          <cell r="W3620"/>
          <cell r="X3620" t="str">
            <v>C14H16O6</v>
          </cell>
        </row>
        <row r="3621">
          <cell r="B3621" t="str">
            <v>847488-62-4</v>
          </cell>
          <cell r="C3621" t="str">
            <v>847488-62-4</v>
          </cell>
          <cell r="D3621"/>
          <cell r="E3621"/>
          <cell r="F3621"/>
          <cell r="G3621"/>
          <cell r="H3621" t="str">
            <v>Benzenepropanoic acid, 3,​5-​bis(1,​1-​dimethylethyl)​-​4-​hydroxy-​, isotridecyl ester</v>
          </cell>
          <cell r="I3621" t="str">
            <v>Isotridecyl-3-(3,5-di-tert-butyl-4-hydroxyphenyl) propionate
Antioxidant 1077</v>
          </cell>
          <cell r="J3621"/>
          <cell r="K3621"/>
          <cell r="L3621"/>
          <cell r="M3621"/>
          <cell r="N3621"/>
          <cell r="O3621"/>
          <cell r="P3621"/>
          <cell r="Q3621"/>
          <cell r="R3621"/>
          <cell r="S3621"/>
          <cell r="T3621"/>
          <cell r="U3621"/>
          <cell r="V3621"/>
          <cell r="W3621"/>
          <cell r="X3621" t="str">
            <v>C30H52O3</v>
          </cell>
        </row>
        <row r="3622">
          <cell r="B3622" t="str">
            <v>84-77-5</v>
          </cell>
          <cell r="C3622" t="str">
            <v>84-77-5</v>
          </cell>
          <cell r="D3622"/>
          <cell r="E3622"/>
          <cell r="F3622"/>
          <cell r="G3622"/>
          <cell r="H3622" t="str">
            <v>Phthalic acid, di-n-decyl ester
DIDECYL PHTHALATE</v>
          </cell>
          <cell r="I3622" t="str">
            <v>DIDECYL PHTHALATE</v>
          </cell>
          <cell r="J3622"/>
          <cell r="K3622"/>
          <cell r="L3622"/>
          <cell r="M3622"/>
          <cell r="N3622"/>
          <cell r="O3622"/>
          <cell r="P3622"/>
          <cell r="Q3622"/>
          <cell r="R3622"/>
          <cell r="S3622"/>
          <cell r="T3622"/>
          <cell r="U3622"/>
          <cell r="V3622"/>
          <cell r="W3622"/>
          <cell r="X3622" t="str">
            <v>C28H46O4</v>
          </cell>
        </row>
        <row r="3623">
          <cell r="B3623" t="str">
            <v>84-78-6</v>
          </cell>
          <cell r="C3623" t="str">
            <v>84-78-6</v>
          </cell>
          <cell r="D3623"/>
          <cell r="E3623"/>
          <cell r="F3623"/>
          <cell r="G3623"/>
          <cell r="H3623" t="str">
            <v>BUTYL OCTYL PHTHALATE</v>
          </cell>
          <cell r="I3623" t="str">
            <v>BUTYL OCTYL PHTHALATE</v>
          </cell>
          <cell r="J3623"/>
          <cell r="K3623"/>
          <cell r="L3623"/>
          <cell r="M3623"/>
          <cell r="N3623"/>
          <cell r="O3623"/>
          <cell r="P3623"/>
          <cell r="Q3623"/>
          <cell r="R3623"/>
          <cell r="S3623"/>
          <cell r="T3623"/>
          <cell r="U3623"/>
          <cell r="V3623"/>
          <cell r="W3623"/>
          <cell r="X3623" t="str">
            <v>C20H30O4</v>
          </cell>
        </row>
        <row r="3624">
          <cell r="B3624" t="str">
            <v>84852-53-9</v>
          </cell>
          <cell r="C3624" t="str">
            <v>84852-53-9</v>
          </cell>
          <cell r="D3624"/>
          <cell r="E3624">
            <v>0</v>
          </cell>
          <cell r="F3624"/>
          <cell r="G3624"/>
          <cell r="H3624" t="str">
            <v>Benzene, 1,1'-(1,2-ethanediyl)bis[2,3,4,5,6-pentabromo-</v>
          </cell>
          <cell r="I3624"/>
          <cell r="J3624"/>
          <cell r="K3624"/>
          <cell r="L3624"/>
          <cell r="M3624"/>
          <cell r="N3624"/>
          <cell r="O3624"/>
          <cell r="P3624"/>
          <cell r="Q3624"/>
          <cell r="R3624"/>
          <cell r="S3624"/>
          <cell r="T3624"/>
          <cell r="U3624"/>
          <cell r="V3624"/>
          <cell r="W3624"/>
          <cell r="X3624" t="str">
            <v>C14H4Br10</v>
          </cell>
        </row>
        <row r="3625">
          <cell r="B3625" t="str">
            <v>84864-66-4</v>
          </cell>
          <cell r="C3625" t="str">
            <v>84864-66-4</v>
          </cell>
          <cell r="D3625"/>
          <cell r="E3625">
            <v>0</v>
          </cell>
          <cell r="F3625"/>
          <cell r="G3625"/>
          <cell r="H3625" t="str">
            <v>1,2,4-Benzenetricarboxylic acid, 1,2-didecyl 4-octyl ester</v>
          </cell>
          <cell r="I3625"/>
          <cell r="J3625"/>
          <cell r="K3625"/>
          <cell r="L3625"/>
          <cell r="M3625"/>
          <cell r="N3625"/>
          <cell r="O3625"/>
          <cell r="P3625"/>
          <cell r="Q3625"/>
          <cell r="R3625"/>
          <cell r="S3625"/>
          <cell r="T3625"/>
          <cell r="U3625"/>
          <cell r="V3625"/>
          <cell r="W3625"/>
          <cell r="X3625" t="str">
            <v>C37H62O6</v>
          </cell>
        </row>
        <row r="3626">
          <cell r="B3626" t="str">
            <v>84962-08-3</v>
          </cell>
          <cell r="C3626" t="str">
            <v>84962-08-3</v>
          </cell>
          <cell r="D3626"/>
          <cell r="E3626"/>
          <cell r="F3626"/>
          <cell r="G3626"/>
          <cell r="H3626" t="str">
            <v>Phenol, dinonyl-, branched</v>
          </cell>
          <cell r="I3626"/>
          <cell r="J3626"/>
          <cell r="K3626"/>
          <cell r="L3626"/>
          <cell r="M3626"/>
          <cell r="N3626"/>
          <cell r="O3626"/>
          <cell r="P3626"/>
          <cell r="Q3626"/>
          <cell r="R3626"/>
          <cell r="S3626"/>
          <cell r="T3626"/>
          <cell r="U3626"/>
          <cell r="V3626"/>
          <cell r="W3626"/>
          <cell r="X3626" t="str">
            <v>C24H42O</v>
          </cell>
        </row>
        <row r="3627">
          <cell r="B3627" t="str">
            <v>85099-50-9</v>
          </cell>
          <cell r="C3627" t="str">
            <v>85099-50-9</v>
          </cell>
          <cell r="D3627"/>
          <cell r="E3627">
            <v>0</v>
          </cell>
          <cell r="F3627"/>
          <cell r="G3627"/>
          <cell r="H3627" t="str">
            <v>7-Oxa-3,20-diazadispiro[5.1.11.2]heneicosane-20-propanoic acid, 2,2,4,4-tetramethyl-21-oxo-, dodecyl ester</v>
          </cell>
          <cell r="I3627" t="str">
            <v>Hostavin N24 (Clariant)</v>
          </cell>
          <cell r="J3627"/>
          <cell r="K3627"/>
          <cell r="L3627"/>
          <cell r="M3627"/>
          <cell r="N3627"/>
          <cell r="O3627"/>
          <cell r="P3627"/>
          <cell r="Q3627"/>
          <cell r="R3627"/>
          <cell r="S3627"/>
          <cell r="T3627"/>
          <cell r="U3627"/>
          <cell r="V3627"/>
          <cell r="W3627"/>
          <cell r="X3627" t="str">
            <v>C37H68N2O4</v>
          </cell>
        </row>
        <row r="3628">
          <cell r="B3628" t="str">
            <v>85099-51-0</v>
          </cell>
          <cell r="C3628" t="str">
            <v>85099-51-0</v>
          </cell>
          <cell r="D3628"/>
          <cell r="E3628">
            <v>0</v>
          </cell>
          <cell r="F3628"/>
          <cell r="G3628"/>
          <cell r="H3628" t="str">
            <v>7-Oxa-3,20-diazadispiro[5.1.11.2]heneicosane-20-propanoic acid, 2,2,4,4-tetramethyl-21-oxo-, tetradecyl ester</v>
          </cell>
          <cell r="I3628" t="str">
            <v>Tetradecyl-3-(2,2,4,4-tetramethyl-21-oxo-7-oxa-3,20-diazadispiro(5,1,11,2)henicosan-20yl)propionate
Hostavin N24 (Clariant)</v>
          </cell>
          <cell r="J3628"/>
          <cell r="K3628"/>
          <cell r="L3628"/>
          <cell r="M3628"/>
          <cell r="N3628"/>
          <cell r="O3628"/>
          <cell r="P3628"/>
          <cell r="Q3628"/>
          <cell r="R3628"/>
          <cell r="S3628"/>
          <cell r="T3628"/>
          <cell r="U3628"/>
          <cell r="V3628"/>
          <cell r="W3628"/>
          <cell r="X3628" t="str">
            <v>C39H72N2O4</v>
          </cell>
        </row>
        <row r="3629">
          <cell r="B3629" t="str">
            <v>85153-98-6</v>
          </cell>
          <cell r="C3629" t="str">
            <v>85153-98-6</v>
          </cell>
          <cell r="D3629"/>
          <cell r="E3629"/>
          <cell r="F3629"/>
          <cell r="G3629"/>
          <cell r="H3629" t="str">
            <v>Benzenesulfonic acid, 2,2'-(1,2-ethenediyl)bis[5-[[4[bis(2-hydroxyethyl)amino]-6(phenylamino)-1,3,5-triazin-2-yl]amino]-, potassium saltcomp. with 2-aminoethanol</v>
          </cell>
          <cell r="I3629"/>
          <cell r="J3629"/>
          <cell r="K3629"/>
          <cell r="L3629"/>
          <cell r="M3629"/>
          <cell r="N3629"/>
          <cell r="O3629"/>
          <cell r="P3629"/>
          <cell r="Q3629"/>
          <cell r="R3629"/>
          <cell r="S3629"/>
          <cell r="T3629"/>
          <cell r="U3629"/>
          <cell r="V3629"/>
          <cell r="W3629"/>
          <cell r="X3629" t="str">
            <v>C42H51KN13O11S2</v>
          </cell>
        </row>
        <row r="3630">
          <cell r="B3630" t="str">
            <v>85154-06-9</v>
          </cell>
          <cell r="C3630" t="str">
            <v>85154-06-9</v>
          </cell>
          <cell r="D3630"/>
          <cell r="E3630">
            <v>0</v>
          </cell>
          <cell r="F3630"/>
          <cell r="G3630"/>
          <cell r="H3630" t="str">
            <v>Benzenesulfonic acid, 5[[4-[bis(2-hydroxyethyl)amino]-6-methoxy-1,3,5-triazin-2-yl]amino-2-[[2-[4-[[4-methoxy-6-[(2-sulfoethyl)amino]-1,3,5-triazin-2-yl]amino]-2-sulfophenyl]ethenyl]-, sodium salt, compd. With ???</v>
          </cell>
          <cell r="I3630"/>
          <cell r="J3630"/>
          <cell r="K3630"/>
          <cell r="L3630"/>
          <cell r="M3630"/>
          <cell r="N3630"/>
          <cell r="O3630"/>
          <cell r="P3630"/>
          <cell r="Q3630"/>
          <cell r="R3630"/>
          <cell r="S3630"/>
          <cell r="T3630"/>
          <cell r="U3630"/>
          <cell r="V3630"/>
          <cell r="W3630"/>
          <cell r="X3630" t="str">
            <v>C32H45N11NaO15S3</v>
          </cell>
        </row>
        <row r="3631">
          <cell r="B3631" t="str">
            <v>85154-07-0</v>
          </cell>
          <cell r="C3631" t="str">
            <v>85154-07-0</v>
          </cell>
          <cell r="D3631"/>
          <cell r="E3631">
            <v>0</v>
          </cell>
          <cell r="F3631"/>
          <cell r="G3631"/>
          <cell r="H3631" t="str">
            <v>Benzenesulfonic acid, 2,2'-(1,2-ethenediyl)bis 5[[4-methoxy-6-[[2-sulfoethyl)amino]-1,3,5-triazin-2-yl]amino]-sodium salt, compd. with 2,2'-iminobis[ethanol]</v>
          </cell>
          <cell r="I3631"/>
          <cell r="J3631"/>
          <cell r="K3631"/>
          <cell r="L3631"/>
          <cell r="M3631"/>
          <cell r="N3631"/>
          <cell r="O3631"/>
          <cell r="P3631"/>
          <cell r="Q3631"/>
          <cell r="R3631"/>
          <cell r="S3631"/>
          <cell r="T3631"/>
          <cell r="U3631"/>
          <cell r="V3631"/>
          <cell r="W3631"/>
          <cell r="X3631" t="str">
            <v>C30H41N11NaO16S4</v>
          </cell>
        </row>
        <row r="3632">
          <cell r="B3632" t="str">
            <v>85169-39-7</v>
          </cell>
          <cell r="C3632" t="str">
            <v>85169-39-7</v>
          </cell>
          <cell r="D3632"/>
          <cell r="E3632"/>
          <cell r="F3632"/>
          <cell r="G3632"/>
          <cell r="H3632" t="str">
            <v>Benzenesulfonic acid, 2,2'-(1,2-ethenediyl)bis 5[[4-methoxy-6-[[2-sulfoethyl)amino]-1,3,5-triazin-2-yl]amino]-, sodium salt compd. with 2-aminoethanesulfonic acid monosodium salt and 2,2'-iminobis[ethanol]</v>
          </cell>
          <cell r="I3632"/>
          <cell r="J3632"/>
          <cell r="K3632"/>
          <cell r="L3632"/>
          <cell r="M3632"/>
          <cell r="N3632"/>
          <cell r="O3632"/>
          <cell r="P3632"/>
          <cell r="Q3632"/>
          <cell r="R3632"/>
          <cell r="S3632"/>
          <cell r="T3632"/>
          <cell r="U3632"/>
          <cell r="V3632"/>
          <cell r="W3632"/>
          <cell r="X3632" t="str">
            <v>C32H48N12Na2O19S5</v>
          </cell>
        </row>
        <row r="3633">
          <cell r="B3633" t="str">
            <v>85187-63-9</v>
          </cell>
          <cell r="C3633" t="str">
            <v>85187-63-9</v>
          </cell>
          <cell r="D3633"/>
          <cell r="E3633"/>
          <cell r="F3633"/>
          <cell r="G3633"/>
          <cell r="H3633" t="str">
            <v>Benzenesulfonic acid, 2,2'-(1,2-ethenediyl)bis 5[[4-[bis(2-hydroxyethyl]amino]-6-methoxy-1,3,5-triazin-2-yl]amino]-, sodium salt, compd. with 2-aminoethanesulfonic acid with monosodium salt and 2,2'-iminobis[ethanol]</v>
          </cell>
          <cell r="I3633"/>
          <cell r="J3633"/>
          <cell r="K3633"/>
          <cell r="L3633"/>
          <cell r="M3633"/>
          <cell r="N3633"/>
          <cell r="O3633"/>
          <cell r="P3633"/>
          <cell r="Q3633"/>
          <cell r="R3633"/>
          <cell r="S3633"/>
          <cell r="T3633"/>
          <cell r="U3633"/>
          <cell r="V3633"/>
          <cell r="W3633"/>
          <cell r="X3633" t="str">
            <v>C36H56N12Na2O17S3</v>
          </cell>
        </row>
        <row r="3634">
          <cell r="B3634" t="str">
            <v>85187-64-0</v>
          </cell>
          <cell r="C3634" t="str">
            <v>85187-64-0</v>
          </cell>
          <cell r="D3634"/>
          <cell r="E3634"/>
          <cell r="F3634"/>
          <cell r="G3634"/>
          <cell r="H3634" t="str">
            <v>Benzenesulfonic acid, 2,2'-(1,2-ethenediyl)bis 5[[4-[bis(2-hydroxyethyl]amino]-6-methoxy-1,3,5-triazin-2-yl]amino]-, sodium salt, compd. with 2,2'-iminobis[ethanol]</v>
          </cell>
          <cell r="I3634"/>
          <cell r="J3634"/>
          <cell r="K3634"/>
          <cell r="L3634"/>
          <cell r="M3634"/>
          <cell r="N3634"/>
          <cell r="O3634"/>
          <cell r="P3634"/>
          <cell r="Q3634"/>
          <cell r="R3634"/>
          <cell r="S3634"/>
          <cell r="T3634"/>
          <cell r="U3634"/>
          <cell r="V3634"/>
          <cell r="W3634"/>
          <cell r="X3634" t="str">
            <v>C34H49N11NaO14S2</v>
          </cell>
        </row>
        <row r="3635">
          <cell r="B3635" t="str">
            <v>85209-91-2</v>
          </cell>
          <cell r="C3635" t="str">
            <v>85209-91-2</v>
          </cell>
          <cell r="D3635"/>
          <cell r="E3635">
            <v>0</v>
          </cell>
          <cell r="F3635"/>
          <cell r="G3635"/>
          <cell r="H3635" t="str">
            <v>2,2'-methylene bis(4,6-di-tert-butylphenyl) phosphate, sodium salt</v>
          </cell>
          <cell r="I3635" t="str">
            <v>Sodium 2,2'-methylene-bis-(4,6-di-tert-butylphenyl)phosphate
2,2'-Methylene bis(4,6-di-tert-butylphenyl) sodium phosphate</v>
          </cell>
          <cell r="J3635"/>
          <cell r="K3635"/>
          <cell r="L3635"/>
          <cell r="M3635"/>
          <cell r="N3635"/>
          <cell r="O3635"/>
          <cell r="P3635"/>
          <cell r="Q3635"/>
          <cell r="R3635"/>
          <cell r="S3635"/>
          <cell r="T3635"/>
          <cell r="U3635"/>
          <cell r="V3635"/>
          <cell r="W3635"/>
          <cell r="X3635" t="str">
            <v>C29H42NaO4P</v>
          </cell>
        </row>
        <row r="3636">
          <cell r="B3636" t="str">
            <v>852282-89-4</v>
          </cell>
          <cell r="C3636" t="str">
            <v>852282-89-4</v>
          </cell>
          <cell r="D3636"/>
          <cell r="E3636">
            <v>0</v>
          </cell>
          <cell r="F3636"/>
          <cell r="G3636"/>
          <cell r="H3636" t="str">
            <v>1H-Benz[de]isoquinoline-1,3(2H)-dione, 2-[2,6-bis(1-methylethyl)phenyl]-6-[4-(1,1,3,3-tetramethylbutyl)phenoxy]</v>
          </cell>
          <cell r="I3636" t="str">
            <v>N-(2,6-Diisopropylphenyl)-6-[4-(1,1,3,3-tetramethylbutyl)phenoxy]-1Hbenzo[de]isoquinolin-1,3(2H)-dione</v>
          </cell>
          <cell r="J3636"/>
          <cell r="K3636"/>
          <cell r="L3636"/>
          <cell r="M3636"/>
          <cell r="N3636"/>
          <cell r="O3636"/>
          <cell r="P3636"/>
          <cell r="Q3636"/>
          <cell r="R3636"/>
          <cell r="S3636"/>
          <cell r="T3636"/>
          <cell r="U3636"/>
          <cell r="V3636"/>
          <cell r="W3636"/>
          <cell r="X3636" t="str">
            <v>C38H43NO3</v>
          </cell>
        </row>
        <row r="3637">
          <cell r="B3637" t="str">
            <v>85264-33-1</v>
          </cell>
          <cell r="C3637" t="str">
            <v>85264-33-1</v>
          </cell>
          <cell r="D3637"/>
          <cell r="E3637">
            <v>0</v>
          </cell>
          <cell r="F3637"/>
          <cell r="G3637"/>
          <cell r="H3637" t="str">
            <v>1H-Pyrazole-1-methanol, 3,5-dimethyl-</v>
          </cell>
          <cell r="I3637"/>
          <cell r="J3637"/>
          <cell r="K3637"/>
          <cell r="L3637"/>
          <cell r="M3637"/>
          <cell r="N3637"/>
          <cell r="O3637"/>
          <cell r="P3637"/>
          <cell r="Q3637"/>
          <cell r="R3637"/>
          <cell r="S3637"/>
          <cell r="T3637"/>
          <cell r="U3637"/>
          <cell r="V3637"/>
          <cell r="W3637"/>
          <cell r="X3637" t="str">
            <v>C6H10N2O</v>
          </cell>
        </row>
        <row r="3638">
          <cell r="B3638" t="str">
            <v>85305-20-0</v>
          </cell>
          <cell r="C3638" t="str">
            <v>85305-20-0</v>
          </cell>
          <cell r="D3638"/>
          <cell r="E3638"/>
          <cell r="F3638"/>
          <cell r="G3638"/>
          <cell r="H3638" t="str">
            <v>Phenol, 2,4,6-tris[1-(methylphenyl)ethyl]-</v>
          </cell>
          <cell r="I3638"/>
          <cell r="J3638"/>
          <cell r="K3638"/>
          <cell r="L3638"/>
          <cell r="M3638"/>
          <cell r="N3638"/>
          <cell r="O3638"/>
          <cell r="P3638"/>
          <cell r="Q3638"/>
          <cell r="R3638"/>
          <cell r="S3638"/>
          <cell r="T3638"/>
          <cell r="U3638"/>
          <cell r="V3638"/>
          <cell r="W3638"/>
          <cell r="X3638" t="str">
            <v>C33H36O</v>
          </cell>
        </row>
        <row r="3639">
          <cell r="B3639" t="str">
            <v>85305-32-4</v>
          </cell>
          <cell r="C3639" t="str">
            <v>85305-32-4</v>
          </cell>
          <cell r="D3639"/>
          <cell r="E3639"/>
          <cell r="F3639"/>
          <cell r="G3639"/>
          <cell r="H3639" t="str">
            <v>Benzenesulfonic acid, 5[[4-[bis(2-hydroxyethyl)amino]-6-methoxy-1,3,5-triazin-2-yl]amino-2-[[2-[4-[[4-methoxy-6-[(2-sulfoethyl)amino]-1,3,5-triazin-2-yl]amino]-2-sulfophenyl]ethenyl]-, sodium salt, compd. With ???</v>
          </cell>
          <cell r="I3639"/>
          <cell r="J3639"/>
          <cell r="K3639"/>
          <cell r="L3639"/>
          <cell r="M3639"/>
          <cell r="N3639"/>
          <cell r="O3639"/>
          <cell r="P3639"/>
          <cell r="Q3639"/>
          <cell r="R3639"/>
          <cell r="S3639"/>
          <cell r="T3639"/>
          <cell r="U3639"/>
          <cell r="V3639"/>
          <cell r="W3639"/>
          <cell r="X3639" t="str">
            <v>C34H52N12NaO18S4</v>
          </cell>
        </row>
        <row r="3640">
          <cell r="B3640" t="str">
            <v>85-41-6</v>
          </cell>
          <cell r="C3640" t="str">
            <v>85-41-6</v>
          </cell>
          <cell r="D3640"/>
          <cell r="E3640"/>
          <cell r="F3640"/>
          <cell r="G3640"/>
          <cell r="H3640" t="str">
            <v>Phthalimide</v>
          </cell>
          <cell r="I3640"/>
          <cell r="J3640"/>
          <cell r="K3640" t="str">
            <v>Swiss ordinance</v>
          </cell>
          <cell r="L3640"/>
          <cell r="M3640"/>
          <cell r="N3640"/>
          <cell r="O3640"/>
          <cell r="P3640"/>
          <cell r="Q3640"/>
          <cell r="R3640"/>
          <cell r="S3640"/>
          <cell r="T3640"/>
          <cell r="U3640"/>
          <cell r="V3640"/>
          <cell r="W3640"/>
          <cell r="X3640" t="str">
            <v>C8H5NO2</v>
          </cell>
        </row>
        <row r="3641">
          <cell r="B3641" t="str">
            <v>85-42-7</v>
          </cell>
          <cell r="C3641" t="str">
            <v>85-42-7</v>
          </cell>
          <cell r="D3641"/>
          <cell r="E3641">
            <v>0</v>
          </cell>
          <cell r="F3641"/>
          <cell r="G3641"/>
          <cell r="H3641" t="str">
            <v>1,2-Cyclohexanedicarboxylic anhydride</v>
          </cell>
          <cell r="I3641" t="str">
            <v>Hexahydrophthalic anhydride
Cis + trans isomers (CAS 13149-00-3 + 14166-21-3)
HHPA</v>
          </cell>
          <cell r="J3641"/>
          <cell r="K3641"/>
          <cell r="L3641"/>
          <cell r="M3641"/>
          <cell r="N3641"/>
          <cell r="O3641"/>
          <cell r="P3641"/>
          <cell r="Q3641"/>
          <cell r="R3641"/>
          <cell r="S3641"/>
          <cell r="T3641"/>
          <cell r="U3641"/>
          <cell r="V3641"/>
          <cell r="W3641"/>
          <cell r="X3641" t="str">
            <v>C8H10O3</v>
          </cell>
        </row>
        <row r="3642">
          <cell r="B3642" t="str">
            <v>85-43-8</v>
          </cell>
          <cell r="C3642" t="str">
            <v>85-43-8</v>
          </cell>
          <cell r="D3642"/>
          <cell r="E3642">
            <v>0</v>
          </cell>
          <cell r="F3642"/>
          <cell r="G3642"/>
          <cell r="H3642" t="str">
            <v>1,2,3,6-Tetrahydrophthalic anhydride</v>
          </cell>
          <cell r="I3642"/>
          <cell r="J3642"/>
          <cell r="K3642"/>
          <cell r="L3642"/>
          <cell r="M3642"/>
          <cell r="N3642"/>
          <cell r="O3642"/>
          <cell r="P3642"/>
          <cell r="Q3642"/>
          <cell r="R3642"/>
          <cell r="S3642"/>
          <cell r="T3642"/>
          <cell r="U3642"/>
          <cell r="V3642"/>
          <cell r="W3642"/>
          <cell r="X3642" t="str">
            <v>C8H8O3</v>
          </cell>
        </row>
        <row r="3643">
          <cell r="B3643" t="str">
            <v>85-44-9</v>
          </cell>
          <cell r="C3643" t="str">
            <v>85-44-9</v>
          </cell>
          <cell r="D3643"/>
          <cell r="E3643"/>
          <cell r="F3643"/>
          <cell r="G3643"/>
          <cell r="H3643" t="str">
            <v>Phthalic anhydride</v>
          </cell>
          <cell r="I3643" t="str">
            <v>PHTHALIC ANHYDRIDE
Phthalic anhydride
1,3-Isobenzofurandione
1,2-Benzenedicarboxylic acid anhydride</v>
          </cell>
          <cell r="J3643"/>
          <cell r="K3643"/>
          <cell r="L3643"/>
          <cell r="M3643"/>
          <cell r="N3643"/>
          <cell r="O3643"/>
          <cell r="P3643"/>
          <cell r="Q3643"/>
          <cell r="R3643"/>
          <cell r="S3643"/>
          <cell r="T3643"/>
          <cell r="U3643"/>
          <cell r="V3643"/>
          <cell r="W3643"/>
          <cell r="X3643" t="str">
            <v>C8H4O3</v>
          </cell>
        </row>
        <row r="3644">
          <cell r="B3644" t="str">
            <v>85-47-2</v>
          </cell>
          <cell r="C3644" t="str">
            <v>85-47-2</v>
          </cell>
          <cell r="D3644"/>
          <cell r="E3644">
            <v>0</v>
          </cell>
          <cell r="F3644"/>
          <cell r="G3644"/>
          <cell r="H3644" t="str">
            <v>1-Naphthalenesulphonic acid</v>
          </cell>
          <cell r="I3644" t="str">
            <v>1-Naphthalenesulfonic acid
1-Naphthalenesulphonic acid</v>
          </cell>
          <cell r="J3644"/>
          <cell r="K3644"/>
          <cell r="L3644"/>
          <cell r="M3644"/>
          <cell r="N3644"/>
          <cell r="O3644"/>
          <cell r="P3644"/>
          <cell r="Q3644"/>
          <cell r="R3644"/>
          <cell r="S3644"/>
          <cell r="T3644"/>
          <cell r="U3644"/>
          <cell r="V3644"/>
          <cell r="W3644"/>
          <cell r="X3644" t="str">
            <v>C10H8O3S</v>
          </cell>
        </row>
        <row r="3645">
          <cell r="B3645" t="str">
            <v>85-56-3</v>
          </cell>
          <cell r="C3645" t="str">
            <v>85-56-3</v>
          </cell>
          <cell r="D3645"/>
          <cell r="E3645"/>
          <cell r="F3645"/>
          <cell r="G3645"/>
          <cell r="H3645" t="str">
            <v>Chlorobenzoylbenzoic acid
Benzoic acid, o-(p-chlorobenzoyl)-
2-(4-Chlorobenzoyl)benzoic acid</v>
          </cell>
          <cell r="I3645" t="str">
            <v>(Component of Ebecryl P39)
ClADBB
Component of Ebecryl P39</v>
          </cell>
          <cell r="J3645"/>
          <cell r="K3645"/>
          <cell r="L3645"/>
          <cell r="M3645"/>
          <cell r="N3645"/>
          <cell r="O3645"/>
          <cell r="P3645"/>
          <cell r="Q3645"/>
          <cell r="R3645"/>
          <cell r="S3645"/>
          <cell r="T3645"/>
          <cell r="U3645"/>
          <cell r="V3645"/>
          <cell r="W3645"/>
          <cell r="X3645" t="str">
            <v>C14H9ClO3</v>
          </cell>
        </row>
        <row r="3646">
          <cell r="B3646" t="str">
            <v>85-60-9</v>
          </cell>
          <cell r="C3646" t="str">
            <v>85-60-9</v>
          </cell>
          <cell r="D3646"/>
          <cell r="E3646">
            <v>0</v>
          </cell>
          <cell r="F3646"/>
          <cell r="G3646"/>
          <cell r="H3646" t="str">
            <v>1,1-Bis(2-methyl-4-hydroxy-5-tert-butylphenyl)butane</v>
          </cell>
          <cell r="I3646" t="str">
            <v>4,4'-BUTYLIDENEBIS(6-TERT-BUTYL-M-CRESOL)</v>
          </cell>
          <cell r="J3646"/>
          <cell r="K3646"/>
          <cell r="L3646"/>
          <cell r="M3646"/>
          <cell r="N3646"/>
          <cell r="O3646"/>
          <cell r="P3646"/>
          <cell r="Q3646"/>
          <cell r="R3646"/>
          <cell r="S3646"/>
          <cell r="T3646"/>
          <cell r="U3646"/>
          <cell r="V3646"/>
          <cell r="W3646"/>
          <cell r="X3646" t="str">
            <v>C26H38O2</v>
          </cell>
        </row>
        <row r="3647">
          <cell r="B3647" t="str">
            <v>85-70-1</v>
          </cell>
          <cell r="C3647" t="str">
            <v>85-70-1</v>
          </cell>
          <cell r="D3647"/>
          <cell r="E3647"/>
          <cell r="F3647"/>
          <cell r="G3647"/>
          <cell r="H3647" t="str">
            <v>Phthalic acid, mixed esters with butyl glycolate and butanol</v>
          </cell>
          <cell r="I3647" t="str">
            <v>BUTYL PHTHALYL BUTYL GLYCOLATE
Butoxycarbonylmethyl butyl phthalate</v>
          </cell>
          <cell r="J3647"/>
          <cell r="K3647"/>
          <cell r="L3647"/>
          <cell r="M3647"/>
          <cell r="N3647"/>
          <cell r="O3647"/>
          <cell r="P3647"/>
          <cell r="Q3647"/>
          <cell r="R3647"/>
          <cell r="S3647"/>
          <cell r="T3647"/>
          <cell r="U3647"/>
          <cell r="V3647"/>
          <cell r="W3647"/>
          <cell r="X3647" t="str">
            <v>C18H24O6</v>
          </cell>
        </row>
        <row r="3648">
          <cell r="B3648" t="str">
            <v>85-71-2</v>
          </cell>
          <cell r="C3648" t="str">
            <v>85-71-2</v>
          </cell>
          <cell r="D3648"/>
          <cell r="E3648"/>
          <cell r="F3648"/>
          <cell r="G3648"/>
          <cell r="H3648" t="str">
            <v>Phthalic acid, mixed esters with ethyl glycolate and methanol</v>
          </cell>
          <cell r="I3648" t="str">
            <v>METHYL PHTHALYL ETHYL GLYCOLATE</v>
          </cell>
          <cell r="J3648"/>
          <cell r="K3648"/>
          <cell r="L3648"/>
          <cell r="M3648"/>
          <cell r="N3648"/>
          <cell r="O3648"/>
          <cell r="P3648"/>
          <cell r="Q3648"/>
          <cell r="R3648"/>
          <cell r="S3648"/>
          <cell r="T3648"/>
          <cell r="U3648"/>
          <cell r="V3648"/>
          <cell r="W3648"/>
          <cell r="X3648" t="str">
            <v>C13H14O6</v>
          </cell>
        </row>
        <row r="3649">
          <cell r="B3649" t="str">
            <v>85712-03-4</v>
          </cell>
          <cell r="C3649" t="str">
            <v>85712-03-4</v>
          </cell>
          <cell r="D3649"/>
          <cell r="E3649">
            <v>0</v>
          </cell>
          <cell r="F3649"/>
          <cell r="G3649"/>
          <cell r="H3649" t="str">
            <v>1-Hexanol, 2,5,5-trimethyl-</v>
          </cell>
          <cell r="I3649"/>
          <cell r="J3649"/>
          <cell r="K3649" t="str">
            <v>Swiss ordinance</v>
          </cell>
          <cell r="L3649"/>
          <cell r="M3649"/>
          <cell r="N3649"/>
          <cell r="O3649"/>
          <cell r="P3649"/>
          <cell r="Q3649"/>
          <cell r="R3649"/>
          <cell r="S3649"/>
          <cell r="T3649"/>
          <cell r="U3649"/>
          <cell r="V3649"/>
          <cell r="W3649"/>
          <cell r="X3649" t="str">
            <v>C9H20O</v>
          </cell>
        </row>
        <row r="3650">
          <cell r="B3650" t="str">
            <v>85-83-6</v>
          </cell>
          <cell r="C3650" t="str">
            <v>85-83-6</v>
          </cell>
          <cell r="D3650"/>
          <cell r="E3650"/>
          <cell r="F3650"/>
          <cell r="G3650"/>
          <cell r="H3650" t="str">
            <v>Solvent Red 24
C.I. Solvent Red 24</v>
          </cell>
          <cell r="I3650"/>
          <cell r="J3650"/>
          <cell r="K3650"/>
          <cell r="L3650"/>
          <cell r="M3650"/>
          <cell r="N3650"/>
          <cell r="O3650"/>
          <cell r="P3650"/>
          <cell r="Q3650"/>
          <cell r="R3650"/>
          <cell r="S3650"/>
          <cell r="T3650"/>
          <cell r="U3650"/>
          <cell r="V3650"/>
          <cell r="W3650"/>
          <cell r="X3650" t="str">
            <v>C24H20N4O</v>
          </cell>
        </row>
        <row r="3651">
          <cell r="B3651" t="str">
            <v>85865-95-8</v>
          </cell>
          <cell r="C3651" t="str">
            <v>85865-95-8</v>
          </cell>
          <cell r="D3651"/>
          <cell r="E3651">
            <v>0</v>
          </cell>
          <cell r="F3651"/>
          <cell r="G3651"/>
          <cell r="H3651" t="str">
            <v>Acrylic acid, (methyl-1,3-phenylene)bis[iminocarbonyloxy-2,1-ethanediyloxy-4,1-phenylene(1-methylethylidene)-4,1-phenyleneoxy-2,1-ethanediyl] ester</v>
          </cell>
          <cell r="I3651"/>
          <cell r="J3651"/>
          <cell r="K3651"/>
          <cell r="L3651"/>
          <cell r="M3651"/>
          <cell r="N3651"/>
          <cell r="O3651"/>
          <cell r="P3651"/>
          <cell r="Q3651"/>
          <cell r="R3651"/>
          <cell r="S3651"/>
          <cell r="T3651"/>
          <cell r="U3651"/>
          <cell r="V3651"/>
          <cell r="W3651"/>
          <cell r="X3651" t="str">
            <v>C53H58N2O12</v>
          </cell>
        </row>
        <row r="3652">
          <cell r="B3652" t="str">
            <v>85-86-9</v>
          </cell>
          <cell r="C3652" t="str">
            <v>85-86-9</v>
          </cell>
          <cell r="D3652"/>
          <cell r="E3652"/>
          <cell r="F3652"/>
          <cell r="G3652"/>
          <cell r="H3652" t="str">
            <v>Solvent Red 23</v>
          </cell>
          <cell r="I3652"/>
          <cell r="J3652"/>
          <cell r="K3652"/>
          <cell r="L3652"/>
          <cell r="M3652"/>
          <cell r="N3652"/>
          <cell r="O3652"/>
          <cell r="P3652"/>
          <cell r="Q3652"/>
          <cell r="R3652"/>
          <cell r="S3652"/>
          <cell r="T3652"/>
          <cell r="U3652"/>
          <cell r="V3652"/>
          <cell r="W3652"/>
          <cell r="X3652" t="str">
            <v>C22H16N4O</v>
          </cell>
        </row>
        <row r="3653">
          <cell r="B3653" t="str">
            <v>85902-02-9</v>
          </cell>
          <cell r="C3653" t="str">
            <v>85902-02-9</v>
          </cell>
          <cell r="D3653"/>
          <cell r="E3653">
            <v>0</v>
          </cell>
          <cell r="F3653"/>
          <cell r="G3653"/>
          <cell r="H3653" t="str">
            <v>1,3-bis(alpha-isocyanatoisopropyl)benzene</v>
          </cell>
          <cell r="I3653" t="str">
            <v>Tetramethyl m-xylylene diisocyanate
1,3-bis(1-isocyanato-1-methylethyl)benzene 
m-TMXDI</v>
          </cell>
          <cell r="J3653"/>
          <cell r="K3653"/>
          <cell r="L3653"/>
          <cell r="M3653"/>
          <cell r="N3653"/>
          <cell r="O3653"/>
          <cell r="P3653"/>
          <cell r="Q3653"/>
          <cell r="R3653"/>
          <cell r="S3653"/>
          <cell r="T3653"/>
          <cell r="U3653"/>
          <cell r="V3653"/>
          <cell r="W3653"/>
          <cell r="X3653" t="str">
            <v>C14H16N2O2</v>
          </cell>
        </row>
        <row r="3654">
          <cell r="B3654" t="str">
            <v>85-98-3</v>
          </cell>
          <cell r="C3654" t="str">
            <v>85-98-3</v>
          </cell>
          <cell r="D3654"/>
          <cell r="E3654"/>
          <cell r="F3654"/>
          <cell r="G3654"/>
          <cell r="H3654" t="str">
            <v>Diethyldiphenylurea</v>
          </cell>
          <cell r="I3654"/>
          <cell r="J3654"/>
          <cell r="K3654"/>
          <cell r="L3654"/>
          <cell r="M3654"/>
          <cell r="N3654"/>
          <cell r="O3654"/>
          <cell r="P3654"/>
          <cell r="Q3654"/>
          <cell r="R3654"/>
          <cell r="S3654"/>
          <cell r="T3654"/>
          <cell r="U3654"/>
          <cell r="V3654"/>
          <cell r="W3654"/>
          <cell r="X3654" t="str">
            <v>C17H20N2O</v>
          </cell>
        </row>
        <row r="3655">
          <cell r="B3655" t="str">
            <v>86089-17-0</v>
          </cell>
          <cell r="C3655" t="str">
            <v>86089-17-0</v>
          </cell>
          <cell r="D3655"/>
          <cell r="E3655"/>
          <cell r="F3655"/>
          <cell r="G3655"/>
          <cell r="H3655" t="str">
            <v>Tridecanamine, branched and linear</v>
          </cell>
          <cell r="I3655"/>
          <cell r="J3655"/>
          <cell r="K3655" t="str">
            <v>Swiss ordinance</v>
          </cell>
          <cell r="L3655"/>
          <cell r="M3655"/>
          <cell r="N3655"/>
          <cell r="O3655"/>
          <cell r="P3655"/>
          <cell r="Q3655"/>
          <cell r="R3655"/>
          <cell r="S3655"/>
          <cell r="T3655"/>
          <cell r="U3655"/>
          <cell r="V3655"/>
          <cell r="W3655"/>
          <cell r="X3655" t="str">
            <v>C13H29N</v>
          </cell>
        </row>
        <row r="3656">
          <cell r="B3656" t="str">
            <v>86178-38-3</v>
          </cell>
          <cell r="C3656" t="str">
            <v>86178-38-3</v>
          </cell>
          <cell r="D3656"/>
          <cell r="E3656"/>
          <cell r="F3656"/>
          <cell r="G3656"/>
          <cell r="H3656" t="str">
            <v>Acrylic acid, 3,3,5-trimethylcyclohexyl ester</v>
          </cell>
          <cell r="I3656"/>
          <cell r="J3656"/>
          <cell r="K3656" t="str">
            <v>Swiss ordinance</v>
          </cell>
          <cell r="L3656"/>
          <cell r="M3656"/>
          <cell r="N3656"/>
          <cell r="O3656"/>
          <cell r="P3656"/>
          <cell r="Q3656"/>
          <cell r="R3656"/>
          <cell r="S3656"/>
          <cell r="T3656"/>
          <cell r="U3656"/>
          <cell r="V3656"/>
          <cell r="W3656"/>
          <cell r="X3656" t="str">
            <v>C12H20O2</v>
          </cell>
        </row>
        <row r="3657">
          <cell r="B3657" t="str">
            <v>86-25-9</v>
          </cell>
          <cell r="C3657" t="str">
            <v>86-25-9</v>
          </cell>
          <cell r="D3657"/>
          <cell r="E3657"/>
          <cell r="F3657"/>
          <cell r="G3657"/>
          <cell r="H3657" t="str">
            <v>MONOOCTYLDIPHENYLAMINE</v>
          </cell>
          <cell r="I3657" t="str">
            <v>MONOOCTYLDIPHENYLAMINE</v>
          </cell>
          <cell r="J3657"/>
          <cell r="K3657"/>
          <cell r="L3657"/>
          <cell r="M3657"/>
          <cell r="N3657"/>
          <cell r="O3657"/>
          <cell r="P3657"/>
          <cell r="Q3657"/>
          <cell r="R3657"/>
          <cell r="S3657"/>
          <cell r="T3657"/>
          <cell r="U3657"/>
          <cell r="V3657"/>
          <cell r="W3657"/>
          <cell r="X3657" t="str">
            <v>C20H27N</v>
          </cell>
        </row>
        <row r="3658">
          <cell r="B3658" t="str">
            <v>86261-90-7</v>
          </cell>
          <cell r="C3658" t="str">
            <v>86261-90-7</v>
          </cell>
          <cell r="D3658"/>
          <cell r="E3658">
            <v>0</v>
          </cell>
          <cell r="F3658"/>
          <cell r="G3658"/>
          <cell r="H3658" t="str">
            <v>Acrylic acid, 2-methyl-, 2-(2-oxo-1-imidazolidinyl)ethyl ester
2-Propenoic acid, 2-methyl-, 2-(2-oxo-7-imidazolidinyl) ethyl</v>
          </cell>
          <cell r="I3658" t="str">
            <v>2-(2-oxo-imidazolidin-1-yl)ethylmethacrylate</v>
          </cell>
          <cell r="J3658"/>
          <cell r="K3658"/>
          <cell r="L3658"/>
          <cell r="M3658"/>
          <cell r="N3658"/>
          <cell r="O3658"/>
          <cell r="P3658"/>
          <cell r="Q3658"/>
          <cell r="R3658"/>
          <cell r="S3658"/>
          <cell r="T3658"/>
          <cell r="U3658"/>
          <cell r="V3658"/>
          <cell r="W3658"/>
          <cell r="X3658" t="str">
            <v>C9H14N2O3</v>
          </cell>
        </row>
        <row r="3659">
          <cell r="B3659" t="str">
            <v>866-83-1</v>
          </cell>
          <cell r="C3659" t="str">
            <v>866-83-1</v>
          </cell>
          <cell r="D3659"/>
          <cell r="E3659"/>
          <cell r="F3659"/>
          <cell r="G3659"/>
          <cell r="H3659" t="str">
            <v>MONOPOTASSIUM CITRATE</v>
          </cell>
          <cell r="I3659" t="str">
            <v>MONOPOTASSIUM CITRATE</v>
          </cell>
          <cell r="J3659"/>
          <cell r="K3659"/>
          <cell r="L3659"/>
          <cell r="M3659"/>
          <cell r="N3659"/>
          <cell r="O3659"/>
          <cell r="P3659"/>
          <cell r="Q3659"/>
          <cell r="R3659"/>
          <cell r="S3659"/>
          <cell r="T3659"/>
          <cell r="U3659"/>
          <cell r="V3659"/>
          <cell r="W3659"/>
          <cell r="X3659" t="str">
            <v>C6H7KO7</v>
          </cell>
        </row>
        <row r="3660">
          <cell r="B3660" t="str">
            <v>866-84-2</v>
          </cell>
          <cell r="C3660" t="str">
            <v>866-84-2</v>
          </cell>
          <cell r="D3660"/>
          <cell r="E3660"/>
          <cell r="F3660"/>
          <cell r="G3660"/>
          <cell r="H3660" t="str">
            <v>TRIPOTASSIUM CITRATE</v>
          </cell>
          <cell r="I3660"/>
          <cell r="J3660"/>
          <cell r="K3660"/>
          <cell r="L3660"/>
          <cell r="M3660"/>
          <cell r="N3660"/>
          <cell r="O3660"/>
          <cell r="P3660"/>
          <cell r="Q3660"/>
          <cell r="R3660"/>
          <cell r="S3660"/>
          <cell r="T3660"/>
          <cell r="U3660"/>
          <cell r="V3660"/>
          <cell r="W3660"/>
          <cell r="X3660" t="str">
            <v>C6H5K3O7</v>
          </cell>
        </row>
        <row r="3661">
          <cell r="B3661" t="str">
            <v>867-13-0</v>
          </cell>
          <cell r="C3661" t="str">
            <v>867-13-0</v>
          </cell>
          <cell r="D3661"/>
          <cell r="E3661"/>
          <cell r="F3661"/>
          <cell r="G3661"/>
          <cell r="H3661" t="str">
            <v>Triethyl phosphonoacetate</v>
          </cell>
          <cell r="I3661" t="str">
            <v>CARBETHOXYMETHYL DIETHYL PHOSPHONATE
Triethyl phosphonoacetate</v>
          </cell>
          <cell r="J3661"/>
          <cell r="K3661"/>
          <cell r="L3661"/>
          <cell r="M3661"/>
          <cell r="N3661"/>
          <cell r="O3661"/>
          <cell r="P3661"/>
          <cell r="Q3661"/>
          <cell r="R3661"/>
          <cell r="S3661"/>
          <cell r="T3661"/>
          <cell r="U3661"/>
          <cell r="V3661"/>
          <cell r="W3661"/>
          <cell r="X3661" t="str">
            <v>C8H17O5P</v>
          </cell>
        </row>
        <row r="3662">
          <cell r="B3662" t="str">
            <v>868-63-3</v>
          </cell>
          <cell r="C3662" t="str">
            <v>868-63-3</v>
          </cell>
          <cell r="D3662"/>
          <cell r="E3662">
            <v>0</v>
          </cell>
          <cell r="F3662"/>
          <cell r="G3662"/>
          <cell r="H3662" t="str">
            <v>2-Propenamide, N,N'-(1,2-dihydroxy-1,2-ethanediyl)bis</v>
          </cell>
          <cell r="I3662" t="str">
            <v>Glyoxalbisacrylamide</v>
          </cell>
          <cell r="J3662"/>
          <cell r="K3662"/>
          <cell r="L3662"/>
          <cell r="M3662"/>
          <cell r="N3662"/>
          <cell r="O3662"/>
          <cell r="P3662"/>
          <cell r="Q3662"/>
          <cell r="R3662"/>
          <cell r="S3662"/>
          <cell r="T3662"/>
          <cell r="U3662"/>
          <cell r="V3662"/>
          <cell r="W3662"/>
          <cell r="X3662" t="str">
            <v>C8H12N2O4</v>
          </cell>
        </row>
        <row r="3663">
          <cell r="B3663" t="str">
            <v>868-77-9</v>
          </cell>
          <cell r="C3663" t="str">
            <v>868-77-9</v>
          </cell>
          <cell r="D3663"/>
          <cell r="E3663"/>
          <cell r="F3663"/>
          <cell r="G3663"/>
          <cell r="H3663" t="str">
            <v>Methacrylic acid, monoester with ethyleneglycol</v>
          </cell>
          <cell r="I3663" t="str">
            <v>2-HYDROXYETHYL METHACRYLATE
Methacrylic acid, monoester with ethyleneglycol
2-Propenoic acid, 2-methyl-, 2-hydroxyethyl ester</v>
          </cell>
          <cell r="J3663"/>
          <cell r="K3663"/>
          <cell r="L3663"/>
          <cell r="M3663"/>
          <cell r="N3663"/>
          <cell r="O3663"/>
          <cell r="P3663"/>
          <cell r="Q3663"/>
          <cell r="R3663"/>
          <cell r="S3663"/>
          <cell r="T3663"/>
          <cell r="U3663"/>
          <cell r="V3663"/>
          <cell r="W3663"/>
          <cell r="X3663" t="str">
            <v>C6H10O3</v>
          </cell>
        </row>
        <row r="3664">
          <cell r="B3664" t="str">
            <v>869-24-9</v>
          </cell>
          <cell r="C3664" t="str">
            <v>869-24-9</v>
          </cell>
          <cell r="D3664"/>
          <cell r="E3664"/>
          <cell r="F3664"/>
          <cell r="G3664"/>
          <cell r="H3664" t="str">
            <v>BETA-DIETHYLAMINOETHYL CHLORIDE</v>
          </cell>
          <cell r="I3664" t="str">
            <v>BETA-DIETHYLAMINOETHYL CHLORIDE</v>
          </cell>
          <cell r="J3664"/>
          <cell r="K3664"/>
          <cell r="L3664"/>
          <cell r="M3664"/>
          <cell r="N3664"/>
          <cell r="O3664"/>
          <cell r="P3664"/>
          <cell r="Q3664"/>
          <cell r="R3664"/>
          <cell r="S3664"/>
          <cell r="T3664"/>
          <cell r="U3664"/>
          <cell r="V3664"/>
          <cell r="W3664"/>
          <cell r="X3664" t="str">
            <v>C6H15Cl2N</v>
          </cell>
        </row>
        <row r="3665">
          <cell r="B3665" t="str">
            <v>86-93-1</v>
          </cell>
          <cell r="C3665" t="str">
            <v>86-93-1</v>
          </cell>
          <cell r="D3665"/>
          <cell r="E3665">
            <v>0</v>
          </cell>
          <cell r="F3665"/>
          <cell r="G3665"/>
          <cell r="H3665" t="str">
            <v>1H-Tetrazole-5-thiol, 1-phenyl-</v>
          </cell>
          <cell r="I3665"/>
          <cell r="J3665"/>
          <cell r="K3665" t="str">
            <v>Swiss ordinance</v>
          </cell>
          <cell r="L3665"/>
          <cell r="M3665"/>
          <cell r="N3665"/>
          <cell r="O3665"/>
          <cell r="P3665"/>
          <cell r="Q3665"/>
          <cell r="R3665"/>
          <cell r="S3665"/>
          <cell r="T3665"/>
          <cell r="U3665"/>
          <cell r="V3665"/>
          <cell r="W3665"/>
          <cell r="X3665" t="str">
            <v>C7H6N4S</v>
          </cell>
        </row>
        <row r="3666">
          <cell r="B3666" t="str">
            <v>87075-62-5</v>
          </cell>
          <cell r="C3666" t="str">
            <v>87075-62-5</v>
          </cell>
          <cell r="D3666"/>
          <cell r="E3666">
            <v>0</v>
          </cell>
          <cell r="F3666"/>
          <cell r="G3666"/>
          <cell r="H3666" t="str">
            <v>13-Docosenamide, N-9-octadecenyl-, (Z,Z)-</v>
          </cell>
          <cell r="I3666"/>
          <cell r="J3666"/>
          <cell r="K3666"/>
          <cell r="L3666"/>
          <cell r="M3666"/>
          <cell r="N3666"/>
          <cell r="O3666"/>
          <cell r="P3666"/>
          <cell r="Q3666"/>
          <cell r="R3666"/>
          <cell r="S3666"/>
          <cell r="T3666"/>
          <cell r="U3666"/>
          <cell r="V3666"/>
          <cell r="W3666"/>
          <cell r="X3666" t="str">
            <v>C40H77NO</v>
          </cell>
        </row>
        <row r="3667">
          <cell r="B3667" t="str">
            <v>871-78-3</v>
          </cell>
          <cell r="C3667" t="str">
            <v>871-78-3</v>
          </cell>
          <cell r="D3667"/>
          <cell r="E3667"/>
          <cell r="F3667"/>
          <cell r="G3667"/>
          <cell r="H3667" t="str">
            <v>Ethylenediamine, N,N'-diacetyl</v>
          </cell>
          <cell r="I3667" t="str">
            <v>N,N'-Diacetylethylenediamine
Acetamide, N,N'-1,2-ethanediylbis-
Acetamide, N,N'-ethylenebis-
Ethane-1,2-diamine, N,N'-diacetyl</v>
          </cell>
          <cell r="J3667"/>
          <cell r="K3667"/>
          <cell r="L3667"/>
          <cell r="M3667"/>
          <cell r="N3667"/>
          <cell r="O3667"/>
          <cell r="P3667"/>
          <cell r="Q3667"/>
          <cell r="R3667"/>
          <cell r="S3667"/>
          <cell r="T3667"/>
          <cell r="U3667"/>
          <cell r="V3667"/>
          <cell r="W3667"/>
          <cell r="X3667" t="str">
            <v>C6H12N2O2</v>
          </cell>
        </row>
        <row r="3668">
          <cell r="B3668" t="str">
            <v>87-18-3</v>
          </cell>
          <cell r="C3668" t="str">
            <v>87-18-3</v>
          </cell>
          <cell r="D3668"/>
          <cell r="E3668"/>
          <cell r="F3668"/>
          <cell r="G3668"/>
          <cell r="H3668" t="str">
            <v>Salicylic acid, 4-tert-butylphenyl ester</v>
          </cell>
          <cell r="I3668" t="str">
            <v>BUTYLPHENYL SALICYLATE, P-TERT-</v>
          </cell>
          <cell r="J3668"/>
          <cell r="K3668"/>
          <cell r="L3668"/>
          <cell r="M3668"/>
          <cell r="N3668"/>
          <cell r="O3668"/>
          <cell r="P3668"/>
          <cell r="Q3668"/>
          <cell r="R3668"/>
          <cell r="S3668"/>
          <cell r="T3668"/>
          <cell r="U3668"/>
          <cell r="V3668"/>
          <cell r="W3668"/>
          <cell r="X3668" t="str">
            <v>C17H18O3</v>
          </cell>
        </row>
        <row r="3669">
          <cell r="B3669" t="str">
            <v>872-05-9</v>
          </cell>
          <cell r="C3669" t="str">
            <v>872-05-9</v>
          </cell>
          <cell r="D3669"/>
          <cell r="E3669">
            <v>0</v>
          </cell>
          <cell r="F3669"/>
          <cell r="G3669"/>
          <cell r="H3669" t="str">
            <v>1-Decene</v>
          </cell>
          <cell r="I3669"/>
          <cell r="J3669"/>
          <cell r="K3669"/>
          <cell r="L3669"/>
          <cell r="M3669"/>
          <cell r="N3669"/>
          <cell r="O3669"/>
          <cell r="P3669"/>
          <cell r="Q3669"/>
          <cell r="R3669"/>
          <cell r="S3669"/>
          <cell r="T3669"/>
          <cell r="U3669"/>
          <cell r="V3669"/>
          <cell r="W3669"/>
          <cell r="X3669" t="str">
            <v>C10H20</v>
          </cell>
        </row>
        <row r="3670">
          <cell r="B3670" t="str">
            <v>872-50-4</v>
          </cell>
          <cell r="C3670" t="str">
            <v>872-50-4</v>
          </cell>
          <cell r="D3670"/>
          <cell r="E3670">
            <v>0</v>
          </cell>
          <cell r="F3670"/>
          <cell r="G3670"/>
          <cell r="H3670" t="str">
            <v>2-Pyrrolidinone, 1-methyl</v>
          </cell>
          <cell r="I3670" t="str">
            <v>N-Methyl-2-pyrrolidone
N-Methylpyrrolidone
NMP</v>
          </cell>
          <cell r="J3670"/>
          <cell r="K3670"/>
          <cell r="L3670"/>
          <cell r="M3670"/>
          <cell r="N3670"/>
          <cell r="O3670"/>
          <cell r="P3670"/>
          <cell r="Q3670"/>
          <cell r="R3670"/>
          <cell r="S3670"/>
          <cell r="T3670"/>
          <cell r="U3670"/>
          <cell r="V3670"/>
          <cell r="W3670"/>
          <cell r="X3670" t="str">
            <v>C5H9NO</v>
          </cell>
        </row>
        <row r="3671">
          <cell r="B3671" t="str">
            <v>87320-05-6</v>
          </cell>
          <cell r="C3671" t="str">
            <v>87320-05-6</v>
          </cell>
          <cell r="D3671"/>
          <cell r="E3671">
            <v>0</v>
          </cell>
          <cell r="F3671"/>
          <cell r="G3671"/>
          <cell r="H3671" t="str">
            <v>Acrylic acid, [2-[1,1-dimethyl-2-[(1-oxo-2-propenyl)oxy]ethyl]-5-ethyl-1,3-dioxan-5-yl]methyl ester</v>
          </cell>
          <cell r="I3671"/>
          <cell r="J3671"/>
          <cell r="K3671"/>
          <cell r="L3671"/>
          <cell r="M3671"/>
          <cell r="N3671"/>
          <cell r="O3671"/>
          <cell r="P3671"/>
          <cell r="Q3671"/>
          <cell r="R3671"/>
          <cell r="S3671"/>
          <cell r="T3671"/>
          <cell r="U3671"/>
          <cell r="V3671"/>
          <cell r="W3671"/>
          <cell r="X3671" t="str">
            <v>C17H26O6</v>
          </cell>
        </row>
        <row r="3672">
          <cell r="B3672" t="str">
            <v>873-57-4</v>
          </cell>
          <cell r="C3672" t="str">
            <v>873-57-4</v>
          </cell>
          <cell r="D3672"/>
          <cell r="E3672"/>
          <cell r="F3672"/>
          <cell r="G3672"/>
          <cell r="H3672" t="str">
            <v>Pentamethylenedithiocarbamic acid, sodium salt</v>
          </cell>
          <cell r="I3672"/>
          <cell r="J3672"/>
          <cell r="K3672"/>
          <cell r="L3672"/>
          <cell r="M3672"/>
          <cell r="N3672"/>
          <cell r="O3672"/>
          <cell r="P3672"/>
          <cell r="Q3672"/>
          <cell r="R3672"/>
          <cell r="S3672"/>
          <cell r="T3672"/>
          <cell r="U3672"/>
          <cell r="V3672"/>
          <cell r="W3672"/>
          <cell r="X3672" t="str">
            <v>C6H10NNaS2</v>
          </cell>
        </row>
        <row r="3673">
          <cell r="B3673" t="str">
            <v>873-93-8</v>
          </cell>
          <cell r="C3673" t="str">
            <v>873-93-8</v>
          </cell>
          <cell r="D3673"/>
          <cell r="E3673">
            <v>0</v>
          </cell>
          <cell r="F3673"/>
          <cell r="G3673"/>
          <cell r="H3673" t="str">
            <v>2,6,7-​trioxa-​1-​phosphabicyclo[2.2.2]octane-​4-​methanol</v>
          </cell>
          <cell r="I3673" t="str">
            <v>4-(Hydroxymethyl)-1-phospha-2,6,7-trioxabicyclo[2.2.2]octane
Pentaerythritol cyclic phosphite
Part of Addivant's Weston 618 (1 -​ 2 %)</v>
          </cell>
          <cell r="J3673"/>
          <cell r="K3673"/>
          <cell r="L3673"/>
          <cell r="M3673"/>
          <cell r="N3673"/>
          <cell r="O3673"/>
          <cell r="P3673"/>
          <cell r="Q3673"/>
          <cell r="R3673"/>
          <cell r="S3673"/>
          <cell r="T3673"/>
          <cell r="U3673"/>
          <cell r="V3673"/>
          <cell r="W3673"/>
          <cell r="X3673" t="str">
            <v>C5H9O4P</v>
          </cell>
        </row>
        <row r="3674">
          <cell r="B3674" t="str">
            <v>873-94-9</v>
          </cell>
          <cell r="C3674" t="str">
            <v>873-94-9</v>
          </cell>
          <cell r="D3674"/>
          <cell r="E3674"/>
          <cell r="F3674"/>
          <cell r="G3674"/>
          <cell r="H3674" t="str">
            <v>Cyclohexanone, 3,3,5-trimethyl-</v>
          </cell>
          <cell r="I3674"/>
          <cell r="J3674"/>
          <cell r="K3674" t="str">
            <v>Swiss ordinance</v>
          </cell>
          <cell r="L3674"/>
          <cell r="M3674"/>
          <cell r="N3674"/>
          <cell r="O3674"/>
          <cell r="P3674"/>
          <cell r="Q3674"/>
          <cell r="R3674"/>
          <cell r="S3674"/>
          <cell r="T3674"/>
          <cell r="U3674"/>
          <cell r="V3674"/>
          <cell r="W3674"/>
          <cell r="X3674" t="str">
            <v>C9H16O</v>
          </cell>
        </row>
        <row r="3675">
          <cell r="B3675" t="str">
            <v>87-40-1</v>
          </cell>
          <cell r="C3675" t="e">
            <v>#N/A</v>
          </cell>
          <cell r="D3675"/>
          <cell r="E3675"/>
          <cell r="F3675"/>
          <cell r="G3675"/>
          <cell r="H3675" t="str">
            <v xml:space="preserve">Trichloroanisole-2,4,6                                                                                                                                </v>
          </cell>
          <cell r="I3675"/>
          <cell r="J3675"/>
          <cell r="K3675"/>
          <cell r="L3675"/>
          <cell r="M3675"/>
          <cell r="N3675"/>
          <cell r="O3675"/>
          <cell r="P3675" t="str">
            <v>o</v>
          </cell>
          <cell r="Q3675"/>
          <cell r="R3675"/>
          <cell r="S3675"/>
          <cell r="T3675"/>
          <cell r="U3675">
            <v>459</v>
          </cell>
          <cell r="V3675"/>
          <cell r="W3675"/>
          <cell r="X3675" t="str">
            <v>C7H5Cl3O</v>
          </cell>
        </row>
        <row r="3676">
          <cell r="B3676" t="str">
            <v>875-35-4</v>
          </cell>
          <cell r="C3676" t="str">
            <v>875-35-4</v>
          </cell>
          <cell r="D3676"/>
          <cell r="E3676">
            <v>0</v>
          </cell>
          <cell r="F3676"/>
          <cell r="G3676"/>
          <cell r="H3676" t="str">
            <v>3-Pyridinecarbonitrile, 2,6-dichloro-4-methyl-</v>
          </cell>
          <cell r="I3676"/>
          <cell r="J3676"/>
          <cell r="K3676" t="str">
            <v>Swiss ordinance</v>
          </cell>
          <cell r="L3676"/>
          <cell r="M3676"/>
          <cell r="N3676"/>
          <cell r="O3676"/>
          <cell r="P3676"/>
          <cell r="Q3676"/>
          <cell r="R3676"/>
          <cell r="S3676"/>
          <cell r="T3676"/>
          <cell r="U3676"/>
          <cell r="V3676"/>
          <cell r="W3676"/>
          <cell r="X3676" t="str">
            <v>C7H4Cl2N2</v>
          </cell>
        </row>
        <row r="3677">
          <cell r="B3677" t="str">
            <v>87564-37-2</v>
          </cell>
          <cell r="C3677" t="str">
            <v>87564-37-2</v>
          </cell>
          <cell r="D3677"/>
          <cell r="E3677"/>
          <cell r="F3677"/>
          <cell r="G3677"/>
          <cell r="H3677" t="str">
            <v>Pyridinium, 1,1',1'',1'''-[(8,18-dichloro-5,15-diethyl-5,15-dihydrodiindolo[3,2-b:3',2'-m]triphenodioxazinetetrayl)tetrakis[methyleneimino(2-oxo-2,1-ethanediyl)]]tetrakis-, tetrachloride</v>
          </cell>
          <cell r="I3677"/>
          <cell r="J3677"/>
          <cell r="K3677"/>
          <cell r="L3677"/>
          <cell r="M3677"/>
          <cell r="N3677"/>
          <cell r="O3677"/>
          <cell r="P3677"/>
          <cell r="Q3677"/>
          <cell r="R3677"/>
          <cell r="S3677"/>
          <cell r="T3677"/>
          <cell r="U3677"/>
          <cell r="V3677"/>
          <cell r="W3677"/>
          <cell r="X3677" t="str">
            <v>C66H58Cl6N12O6</v>
          </cell>
        </row>
        <row r="3678">
          <cell r="B3678" t="str">
            <v>87-62-7</v>
          </cell>
          <cell r="C3678" t="str">
            <v>87-62-7</v>
          </cell>
          <cell r="D3678"/>
          <cell r="E3678">
            <v>0</v>
          </cell>
          <cell r="F3678"/>
          <cell r="G3678"/>
          <cell r="H3678" t="str">
            <v>2,6-Xylidine</v>
          </cell>
          <cell r="I3678"/>
          <cell r="J3678"/>
          <cell r="K3678" t="str">
            <v>Swiss ordinance</v>
          </cell>
          <cell r="L3678"/>
          <cell r="M3678"/>
          <cell r="N3678"/>
          <cell r="O3678"/>
          <cell r="P3678"/>
          <cell r="Q3678"/>
          <cell r="R3678"/>
          <cell r="S3678"/>
          <cell r="T3678"/>
          <cell r="U3678"/>
          <cell r="V3678"/>
          <cell r="W3678"/>
          <cell r="X3678" t="str">
            <v>C8H11N</v>
          </cell>
        </row>
        <row r="3679">
          <cell r="B3679" t="str">
            <v>87-69-4</v>
          </cell>
          <cell r="C3679" t="str">
            <v>87-69-4</v>
          </cell>
          <cell r="D3679"/>
          <cell r="E3679"/>
          <cell r="F3679"/>
          <cell r="G3679"/>
          <cell r="H3679" t="str">
            <v>L-Tartaric acid
Tartaric acid</v>
          </cell>
          <cell r="I3679" t="str">
            <v>Tartaric acid
Butanedioic acid, 2,3-dihydroxy-[R-(R*,R*)]-</v>
          </cell>
          <cell r="J3679"/>
          <cell r="K3679"/>
          <cell r="L3679"/>
          <cell r="M3679"/>
          <cell r="N3679"/>
          <cell r="O3679"/>
          <cell r="P3679"/>
          <cell r="Q3679"/>
          <cell r="R3679"/>
          <cell r="S3679"/>
          <cell r="T3679"/>
          <cell r="U3679"/>
          <cell r="V3679"/>
          <cell r="W3679"/>
          <cell r="X3679" t="str">
            <v>C4H6O6</v>
          </cell>
        </row>
        <row r="3680">
          <cell r="B3680" t="str">
            <v>87-74-1</v>
          </cell>
          <cell r="C3680" t="str">
            <v>87-74-1</v>
          </cell>
          <cell r="D3680"/>
          <cell r="E3680"/>
          <cell r="F3680"/>
          <cell r="G3680"/>
          <cell r="H3680" t="str">
            <v>D-Glycero-D-gulo-Heptonic acid</v>
          </cell>
          <cell r="I3680"/>
          <cell r="J3680"/>
          <cell r="K3680"/>
          <cell r="L3680"/>
          <cell r="M3680"/>
          <cell r="N3680"/>
          <cell r="O3680"/>
          <cell r="P3680"/>
          <cell r="Q3680"/>
          <cell r="R3680"/>
          <cell r="S3680"/>
          <cell r="T3680"/>
          <cell r="U3680"/>
          <cell r="V3680"/>
          <cell r="W3680"/>
          <cell r="X3680" t="str">
            <v>C7H14O8</v>
          </cell>
        </row>
        <row r="3681">
          <cell r="B3681" t="str">
            <v>87-78-5</v>
          </cell>
          <cell r="C3681" t="str">
            <v>87-78-5</v>
          </cell>
          <cell r="D3681"/>
          <cell r="E3681"/>
          <cell r="F3681"/>
          <cell r="G3681"/>
          <cell r="H3681" t="str">
            <v>Mannitol</v>
          </cell>
          <cell r="I3681"/>
          <cell r="J3681"/>
          <cell r="K3681"/>
          <cell r="L3681"/>
          <cell r="M3681"/>
          <cell r="N3681"/>
          <cell r="O3681"/>
          <cell r="P3681"/>
          <cell r="Q3681"/>
          <cell r="R3681"/>
          <cell r="S3681"/>
          <cell r="T3681"/>
          <cell r="U3681"/>
          <cell r="V3681"/>
          <cell r="W3681"/>
          <cell r="X3681" t="str">
            <v>C6H14O6</v>
          </cell>
        </row>
        <row r="3682">
          <cell r="B3682" t="str">
            <v>87-79-6</v>
          </cell>
          <cell r="C3682" t="str">
            <v>87-79-6</v>
          </cell>
          <cell r="D3682"/>
          <cell r="E3682"/>
          <cell r="F3682"/>
          <cell r="G3682"/>
          <cell r="H3682" t="str">
            <v>SORBOSE</v>
          </cell>
          <cell r="I3682"/>
          <cell r="J3682"/>
          <cell r="K3682"/>
          <cell r="L3682"/>
          <cell r="M3682"/>
          <cell r="N3682"/>
          <cell r="O3682"/>
          <cell r="P3682"/>
          <cell r="Q3682"/>
          <cell r="R3682"/>
          <cell r="S3682"/>
          <cell r="T3682"/>
          <cell r="U3682"/>
          <cell r="V3682"/>
          <cell r="W3682"/>
          <cell r="X3682" t="str">
            <v>C6H12O6</v>
          </cell>
        </row>
        <row r="3683">
          <cell r="B3683" t="str">
            <v>87826-41-3
69158-41-4
54686-97-4
81541-12-0</v>
          </cell>
          <cell r="C3683" t="e">
            <v>#N/A</v>
          </cell>
          <cell r="D3683"/>
          <cell r="E3683"/>
          <cell r="F3683"/>
          <cell r="G3683"/>
          <cell r="H3683" t="str">
            <v>Bis(4-methylbenzylidene) sorbitol</v>
          </cell>
          <cell r="I3683" t="str">
            <v>BMBS
bis(p-Methylbenzylidene)sorbitol
Di(p-tolylidene) sorbitol
DI-P-TOLYLIDENE SORBITOL
MDBS</v>
          </cell>
          <cell r="J3683"/>
          <cell r="K3683"/>
          <cell r="L3683"/>
          <cell r="M3683"/>
          <cell r="N3683"/>
          <cell r="O3683"/>
          <cell r="P3683"/>
          <cell r="Q3683"/>
          <cell r="R3683"/>
          <cell r="S3683"/>
          <cell r="T3683"/>
          <cell r="U3683"/>
          <cell r="V3683"/>
          <cell r="W3683"/>
          <cell r="X3683" t="str">
            <v>C22H26O6</v>
          </cell>
        </row>
        <row r="3684">
          <cell r="B3684" t="str">
            <v>87-86-5</v>
          </cell>
          <cell r="C3684" t="str">
            <v>87-86-5</v>
          </cell>
          <cell r="D3684"/>
          <cell r="E3684"/>
          <cell r="F3684"/>
          <cell r="G3684"/>
          <cell r="H3684" t="str">
            <v>PENTACHLOROPHENOL</v>
          </cell>
          <cell r="I3684" t="str">
            <v>PENTACHLOROPHENOL</v>
          </cell>
          <cell r="J3684"/>
          <cell r="K3684"/>
          <cell r="L3684"/>
          <cell r="M3684"/>
          <cell r="N3684"/>
          <cell r="O3684"/>
          <cell r="P3684"/>
          <cell r="Q3684"/>
          <cell r="R3684"/>
          <cell r="S3684"/>
          <cell r="T3684"/>
          <cell r="U3684"/>
          <cell r="V3684"/>
          <cell r="W3684"/>
          <cell r="X3684" t="str">
            <v>C6HCl5O</v>
          </cell>
        </row>
        <row r="3685">
          <cell r="B3685" t="str">
            <v>87-90-1</v>
          </cell>
          <cell r="C3685" t="str">
            <v>87-90-1</v>
          </cell>
          <cell r="D3685"/>
          <cell r="E3685">
            <v>0</v>
          </cell>
          <cell r="F3685"/>
          <cell r="G3685"/>
          <cell r="H3685" t="str">
            <v>1,3,5-Triazine- 2,4,6(1H,3H,5H)-trione, 1,3,5-trichloro-
Trichlorocyanuric acid</v>
          </cell>
          <cell r="I3685" t="str">
            <v>TRICHLOROISOCYANURIC ACID
Trichlorocyanuric acid</v>
          </cell>
          <cell r="J3685"/>
          <cell r="K3685"/>
          <cell r="L3685"/>
          <cell r="M3685"/>
          <cell r="N3685"/>
          <cell r="O3685"/>
          <cell r="P3685"/>
          <cell r="Q3685"/>
          <cell r="R3685"/>
          <cell r="S3685"/>
          <cell r="T3685"/>
          <cell r="U3685"/>
          <cell r="V3685"/>
          <cell r="W3685"/>
          <cell r="X3685" t="str">
            <v>C3Cl3N3O3</v>
          </cell>
        </row>
        <row r="3686">
          <cell r="B3686" t="str">
            <v>87-92-3</v>
          </cell>
          <cell r="C3686" t="str">
            <v>87-92-3</v>
          </cell>
          <cell r="D3686"/>
          <cell r="E3686"/>
          <cell r="F3686"/>
          <cell r="G3686"/>
          <cell r="H3686" t="str">
            <v>Tartaric acid, dibutyl ester</v>
          </cell>
          <cell r="I3686" t="str">
            <v>see 92180</v>
          </cell>
          <cell r="J3686"/>
          <cell r="K3686"/>
          <cell r="L3686"/>
          <cell r="M3686"/>
          <cell r="N3686"/>
          <cell r="O3686"/>
          <cell r="P3686"/>
          <cell r="Q3686"/>
          <cell r="R3686"/>
          <cell r="S3686"/>
          <cell r="T3686"/>
          <cell r="U3686"/>
          <cell r="V3686"/>
          <cell r="W3686"/>
          <cell r="X3686" t="str">
            <v>C12H22O6</v>
          </cell>
        </row>
        <row r="3687">
          <cell r="B3687" t="str">
            <v>87-97-8</v>
          </cell>
          <cell r="C3687" t="str">
            <v>87-97-8</v>
          </cell>
          <cell r="D3687"/>
          <cell r="E3687">
            <v>0</v>
          </cell>
          <cell r="F3687"/>
          <cell r="G3687"/>
          <cell r="H3687" t="str">
            <v>2,6-Di-tert-butyl-4-(methoxy-methyl)phenol</v>
          </cell>
          <cell r="I3687"/>
          <cell r="J3687"/>
          <cell r="K3687"/>
          <cell r="L3687"/>
          <cell r="M3687"/>
          <cell r="N3687"/>
          <cell r="O3687"/>
          <cell r="P3687"/>
          <cell r="Q3687"/>
          <cell r="R3687"/>
          <cell r="S3687"/>
          <cell r="T3687"/>
          <cell r="U3687"/>
          <cell r="V3687"/>
          <cell r="W3687"/>
          <cell r="X3687" t="str">
            <v>C16H26O2</v>
          </cell>
        </row>
        <row r="3688">
          <cell r="B3688" t="str">
            <v>880-09-1</v>
          </cell>
          <cell r="C3688" t="str">
            <v>880-09-1</v>
          </cell>
          <cell r="D3688"/>
          <cell r="E3688">
            <v>0</v>
          </cell>
          <cell r="F3688"/>
          <cell r="G3688"/>
          <cell r="H3688" t="str">
            <v>1,1'-METHYLENEDIPIPERIDINE</v>
          </cell>
          <cell r="I3688"/>
          <cell r="J3688"/>
          <cell r="K3688"/>
          <cell r="L3688"/>
          <cell r="M3688"/>
          <cell r="N3688"/>
          <cell r="O3688"/>
          <cell r="P3688"/>
          <cell r="Q3688"/>
          <cell r="R3688"/>
          <cell r="S3688"/>
          <cell r="T3688"/>
          <cell r="U3688"/>
          <cell r="V3688"/>
          <cell r="W3688"/>
          <cell r="X3688" t="str">
            <v>C11H22N2</v>
          </cell>
        </row>
        <row r="3689">
          <cell r="B3689" t="str">
            <v>88-04-0</v>
          </cell>
          <cell r="C3689" t="str">
            <v>88-04-0</v>
          </cell>
          <cell r="D3689"/>
          <cell r="E3689"/>
          <cell r="F3689"/>
          <cell r="G3689"/>
          <cell r="H3689" t="str">
            <v>Phenol, 4-chloro-3,5-dimethyl-</v>
          </cell>
          <cell r="I3689" t="str">
            <v>CHLOROXYLENOL</v>
          </cell>
          <cell r="J3689"/>
          <cell r="K3689"/>
          <cell r="L3689"/>
          <cell r="M3689"/>
          <cell r="N3689"/>
          <cell r="O3689"/>
          <cell r="P3689"/>
          <cell r="Q3689"/>
          <cell r="R3689"/>
          <cell r="S3689"/>
          <cell r="T3689"/>
          <cell r="U3689"/>
          <cell r="V3689"/>
          <cell r="W3689"/>
          <cell r="X3689" t="str">
            <v>C8H9ClO</v>
          </cell>
        </row>
        <row r="3690">
          <cell r="B3690" t="str">
            <v>88-06-2</v>
          </cell>
          <cell r="C3690" t="str">
            <v>88-06-2</v>
          </cell>
          <cell r="D3690"/>
          <cell r="E3690"/>
          <cell r="F3690"/>
          <cell r="G3690"/>
          <cell r="H3690" t="str">
            <v>Phenol, 2,4,6-trichloro-</v>
          </cell>
          <cell r="I3690"/>
          <cell r="J3690"/>
          <cell r="K3690"/>
          <cell r="L3690"/>
          <cell r="M3690"/>
          <cell r="N3690"/>
          <cell r="O3690"/>
          <cell r="P3690"/>
          <cell r="Q3690"/>
          <cell r="R3690"/>
          <cell r="S3690"/>
          <cell r="T3690"/>
          <cell r="U3690"/>
          <cell r="V3690"/>
          <cell r="W3690"/>
          <cell r="X3690" t="str">
            <v>C6H3Cl3O</v>
          </cell>
        </row>
        <row r="3691">
          <cell r="B3691" t="str">
            <v>88-10-8</v>
          </cell>
          <cell r="C3691" t="str">
            <v>88-10-8</v>
          </cell>
          <cell r="D3691"/>
          <cell r="E3691"/>
          <cell r="F3691"/>
          <cell r="G3691"/>
          <cell r="H3691" t="str">
            <v>Carbamoyl chloride, diethyl-</v>
          </cell>
          <cell r="I3691"/>
          <cell r="J3691"/>
          <cell r="K3691" t="str">
            <v>Swiss ordinance</v>
          </cell>
          <cell r="L3691"/>
          <cell r="M3691"/>
          <cell r="N3691"/>
          <cell r="O3691"/>
          <cell r="P3691"/>
          <cell r="Q3691"/>
          <cell r="R3691"/>
          <cell r="S3691"/>
          <cell r="T3691"/>
          <cell r="U3691"/>
          <cell r="V3691"/>
          <cell r="W3691"/>
          <cell r="X3691" t="str">
            <v>C5H10ClNO</v>
          </cell>
        </row>
        <row r="3692">
          <cell r="B3692" t="str">
            <v>88-12-0</v>
          </cell>
          <cell r="C3692" t="str">
            <v>88-12-0</v>
          </cell>
          <cell r="D3692"/>
          <cell r="E3692"/>
          <cell r="F3692"/>
          <cell r="G3692"/>
          <cell r="H3692" t="str">
            <v>Vinylpyrrolidone</v>
          </cell>
          <cell r="I3692" t="str">
            <v>Vinyl pyrrolidone
2-Pyrrolidinone, 1-ethenyl-
N-Vinyl-2-pyrrolidone 
NVP</v>
          </cell>
          <cell r="J3692"/>
          <cell r="K3692"/>
          <cell r="L3692"/>
          <cell r="M3692"/>
          <cell r="N3692"/>
          <cell r="O3692"/>
          <cell r="P3692"/>
          <cell r="Q3692"/>
          <cell r="R3692"/>
          <cell r="S3692"/>
          <cell r="T3692"/>
          <cell r="U3692"/>
          <cell r="V3692"/>
          <cell r="W3692"/>
          <cell r="X3692" t="str">
            <v>C6H9NO</v>
          </cell>
        </row>
        <row r="3693">
          <cell r="B3693" t="str">
            <v>88-18-6</v>
          </cell>
          <cell r="C3693" t="str">
            <v>88-18-6</v>
          </cell>
          <cell r="D3693"/>
          <cell r="E3693"/>
          <cell r="F3693"/>
          <cell r="G3693"/>
          <cell r="H3693" t="str">
            <v>Phenol, o-tert-butyl-</v>
          </cell>
          <cell r="I3693"/>
          <cell r="J3693"/>
          <cell r="K3693" t="str">
            <v>Swiss ordinance</v>
          </cell>
          <cell r="L3693"/>
          <cell r="M3693"/>
          <cell r="N3693"/>
          <cell r="O3693"/>
          <cell r="P3693"/>
          <cell r="Q3693"/>
          <cell r="R3693"/>
          <cell r="S3693"/>
          <cell r="T3693"/>
          <cell r="U3693"/>
          <cell r="V3693"/>
          <cell r="W3693"/>
          <cell r="X3693" t="str">
            <v>C10H14O</v>
          </cell>
        </row>
        <row r="3694">
          <cell r="B3694" t="str">
            <v>88-19-7</v>
          </cell>
          <cell r="C3694" t="str">
            <v>88-19-7</v>
          </cell>
          <cell r="D3694"/>
          <cell r="E3694"/>
          <cell r="F3694"/>
          <cell r="G3694"/>
          <cell r="H3694" t="str">
            <v>o-Toluenesulphonamide</v>
          </cell>
          <cell r="I3694" t="str">
            <v>TOLUENESULFONAMIDE, O-</v>
          </cell>
          <cell r="J3694"/>
          <cell r="K3694"/>
          <cell r="L3694"/>
          <cell r="M3694"/>
          <cell r="N3694"/>
          <cell r="O3694"/>
          <cell r="P3694"/>
          <cell r="Q3694"/>
          <cell r="R3694"/>
          <cell r="S3694"/>
          <cell r="T3694"/>
          <cell r="U3694"/>
          <cell r="V3694"/>
          <cell r="W3694"/>
          <cell r="X3694" t="str">
            <v>C7H9NO2S</v>
          </cell>
        </row>
        <row r="3695">
          <cell r="B3695" t="str">
            <v>882073-43-0</v>
          </cell>
          <cell r="C3695" t="str">
            <v>882073-43-0</v>
          </cell>
          <cell r="D3695"/>
          <cell r="E3695"/>
          <cell r="F3695"/>
          <cell r="G3695"/>
          <cell r="H3695" t="str">
            <v>Bis(4-propylbenzylidene)propylsorbitol</v>
          </cell>
          <cell r="I3695" t="str">
            <v>1,2,3-Trideoxy-4,6:5,7-bis-O-((4-propylphenyl)methylene)-nonitol</v>
          </cell>
          <cell r="J3695"/>
          <cell r="K3695"/>
          <cell r="L3695"/>
          <cell r="M3695"/>
          <cell r="N3695"/>
          <cell r="O3695"/>
          <cell r="P3695"/>
          <cell r="Q3695"/>
          <cell r="R3695"/>
          <cell r="S3695"/>
          <cell r="T3695"/>
          <cell r="U3695"/>
          <cell r="V3695"/>
          <cell r="W3695"/>
          <cell r="X3695" t="str">
            <v>C29H40O6</v>
          </cell>
        </row>
        <row r="3696">
          <cell r="B3696" t="str">
            <v>88-24-4</v>
          </cell>
          <cell r="C3696" t="str">
            <v>88-24-4</v>
          </cell>
          <cell r="D3696"/>
          <cell r="E3696">
            <v>0</v>
          </cell>
          <cell r="F3696"/>
          <cell r="G3696"/>
          <cell r="H3696" t="str">
            <v>2,2'-Methylene bis(4-ethyl-6-tert-butylphenol)
Bis(2-hydroxy-3-tert-butyl-5-ethylphenyl)methane</v>
          </cell>
          <cell r="I3696" t="str">
            <v>2,2'-METHYLENEBIS(6-TERT-BUTYL-4-ETHYLPHENOL)
Bis(2-hydroxy-3-tert-butyl-5-ethylphenyl)methane
2,2'-Methylene bis(4-ethyl-6-tert-butylphenol)
Antioxidant 425</v>
          </cell>
          <cell r="J3696"/>
          <cell r="K3696"/>
          <cell r="L3696"/>
          <cell r="M3696"/>
          <cell r="N3696"/>
          <cell r="O3696"/>
          <cell r="P3696"/>
          <cell r="Q3696"/>
          <cell r="R3696"/>
          <cell r="S3696"/>
          <cell r="T3696"/>
          <cell r="U3696"/>
          <cell r="V3696"/>
          <cell r="W3696"/>
          <cell r="X3696" t="str">
            <v>C25H36O2</v>
          </cell>
        </row>
        <row r="3697">
          <cell r="B3697" t="str">
            <v>88-27-7</v>
          </cell>
          <cell r="C3697" t="str">
            <v>88-27-7</v>
          </cell>
          <cell r="D3697"/>
          <cell r="E3697"/>
          <cell r="F3697"/>
          <cell r="G3697"/>
          <cell r="H3697" t="str">
            <v>p-Cresol, 2,6-di-tert-butyl-.alpha.-(dimethylamino)-</v>
          </cell>
          <cell r="I3697"/>
          <cell r="J3697"/>
          <cell r="K3697" t="str">
            <v>Swiss ordinance</v>
          </cell>
          <cell r="L3697"/>
          <cell r="M3697"/>
          <cell r="N3697"/>
          <cell r="O3697"/>
          <cell r="P3697"/>
          <cell r="Q3697"/>
          <cell r="R3697"/>
          <cell r="S3697"/>
          <cell r="T3697"/>
          <cell r="U3697"/>
          <cell r="V3697"/>
          <cell r="W3697"/>
          <cell r="X3697" t="str">
            <v>C17H29NO</v>
          </cell>
        </row>
        <row r="3698">
          <cell r="B3698" t="str">
            <v>88-58-4</v>
          </cell>
          <cell r="C3698" t="str">
            <v>88-58-4</v>
          </cell>
          <cell r="D3698"/>
          <cell r="E3698">
            <v>0</v>
          </cell>
          <cell r="F3698"/>
          <cell r="G3698"/>
          <cell r="H3698" t="str">
            <v>2,5-Di-tert-butylhydroquinone</v>
          </cell>
          <cell r="I3698" t="str">
            <v>2,5-Di-tert-butyl hydroquinone
1,4-Benzenediol, 2,5-bis(1,1-dimethylethyl)
2,5-DI-TERT-BUTYLHYDROQUINONE
DBHQ</v>
          </cell>
          <cell r="J3698"/>
          <cell r="K3698"/>
          <cell r="L3698"/>
          <cell r="M3698"/>
          <cell r="N3698"/>
          <cell r="O3698"/>
          <cell r="P3698"/>
          <cell r="Q3698"/>
          <cell r="R3698"/>
          <cell r="S3698"/>
          <cell r="T3698"/>
          <cell r="U3698"/>
          <cell r="V3698"/>
          <cell r="W3698"/>
          <cell r="X3698" t="str">
            <v>C14H22O2</v>
          </cell>
        </row>
        <row r="3699">
          <cell r="B3699" t="str">
            <v>88-60-8</v>
          </cell>
          <cell r="C3699" t="str">
            <v>88-60-8</v>
          </cell>
          <cell r="D3699"/>
          <cell r="E3699">
            <v>0</v>
          </cell>
          <cell r="F3699"/>
          <cell r="G3699"/>
          <cell r="H3699" t="str">
            <v>2-tert-Butyl 5-Methyl phenol</v>
          </cell>
          <cell r="I3699" t="str">
            <v>Phenol, 2-(1,1-dimethylethyl)-5-methyl-
m-Cresol, 6-tert-butyl-</v>
          </cell>
          <cell r="J3699"/>
          <cell r="K3699"/>
          <cell r="L3699"/>
          <cell r="M3699"/>
          <cell r="N3699"/>
          <cell r="O3699"/>
          <cell r="P3699"/>
          <cell r="Q3699"/>
          <cell r="R3699"/>
          <cell r="S3699"/>
          <cell r="T3699"/>
          <cell r="U3699"/>
          <cell r="V3699"/>
          <cell r="W3699"/>
          <cell r="X3699" t="str">
            <v>C11H16O</v>
          </cell>
        </row>
        <row r="3700">
          <cell r="B3700" t="str">
            <v>88-63-1</v>
          </cell>
          <cell r="C3700" t="str">
            <v>88-63-1</v>
          </cell>
          <cell r="D3700"/>
          <cell r="E3700">
            <v>0</v>
          </cell>
          <cell r="F3700"/>
          <cell r="G3700"/>
          <cell r="H3700" t="str">
            <v>2,4-Diaminobenzenesulphonic acid</v>
          </cell>
          <cell r="I3700"/>
          <cell r="J3700"/>
          <cell r="K3700"/>
          <cell r="L3700"/>
          <cell r="M3700"/>
          <cell r="N3700"/>
          <cell r="O3700"/>
          <cell r="P3700"/>
          <cell r="Q3700"/>
          <cell r="R3700"/>
          <cell r="S3700"/>
          <cell r="T3700"/>
          <cell r="U3700"/>
          <cell r="V3700"/>
          <cell r="W3700"/>
          <cell r="X3700" t="str">
            <v>C6H8N2O3S</v>
          </cell>
        </row>
        <row r="3701">
          <cell r="B3701" t="str">
            <v>886-50-0</v>
          </cell>
          <cell r="C3701" t="str">
            <v>886-50-0</v>
          </cell>
          <cell r="D3701"/>
          <cell r="E3701"/>
          <cell r="F3701"/>
          <cell r="G3701"/>
          <cell r="H3701" t="str">
            <v>s-Triazine, 2-(tert-butylamino)-4-(ethylamino)-6-(methylthio)-</v>
          </cell>
          <cell r="I3701"/>
          <cell r="J3701"/>
          <cell r="K3701" t="str">
            <v>Swiss ordinance</v>
          </cell>
          <cell r="L3701"/>
          <cell r="M3701"/>
          <cell r="N3701"/>
          <cell r="O3701"/>
          <cell r="P3701"/>
          <cell r="Q3701"/>
          <cell r="R3701"/>
          <cell r="S3701"/>
          <cell r="T3701"/>
          <cell r="U3701"/>
          <cell r="V3701"/>
          <cell r="W3701"/>
          <cell r="X3701" t="str">
            <v>C10H19N5S</v>
          </cell>
        </row>
        <row r="3702">
          <cell r="B3702" t="str">
            <v>88-68-6</v>
          </cell>
          <cell r="C3702" t="str">
            <v>88-68-6</v>
          </cell>
          <cell r="D3702"/>
          <cell r="E3702">
            <v>0</v>
          </cell>
          <cell r="F3702"/>
          <cell r="G3702"/>
          <cell r="H3702" t="str">
            <v>2-Aminobenzamide 
2-Aminobenzamide</v>
          </cell>
          <cell r="I3702" t="str">
            <v>2-Aminobenzamide
Anthranilamide</v>
          </cell>
          <cell r="J3702"/>
          <cell r="K3702"/>
          <cell r="L3702"/>
          <cell r="M3702"/>
          <cell r="N3702"/>
          <cell r="O3702"/>
          <cell r="P3702"/>
          <cell r="Q3702"/>
          <cell r="R3702"/>
          <cell r="S3702"/>
          <cell r="T3702"/>
          <cell r="U3702"/>
          <cell r="V3702"/>
          <cell r="W3702"/>
          <cell r="X3702" t="str">
            <v>C7H8N2O</v>
          </cell>
        </row>
        <row r="3703">
          <cell r="B3703" t="str">
            <v>88-72-2</v>
          </cell>
          <cell r="C3703" t="str">
            <v>88-72-2</v>
          </cell>
          <cell r="D3703"/>
          <cell r="E3703"/>
          <cell r="F3703"/>
          <cell r="G3703"/>
          <cell r="H3703" t="str">
            <v>Toluene, o-nitro-</v>
          </cell>
          <cell r="I3703"/>
          <cell r="J3703"/>
          <cell r="K3703" t="str">
            <v>Swiss ordinance</v>
          </cell>
          <cell r="L3703"/>
          <cell r="M3703"/>
          <cell r="N3703"/>
          <cell r="O3703"/>
          <cell r="P3703"/>
          <cell r="Q3703"/>
          <cell r="R3703"/>
          <cell r="S3703"/>
          <cell r="T3703"/>
          <cell r="U3703"/>
          <cell r="V3703"/>
          <cell r="W3703"/>
          <cell r="X3703" t="str">
            <v>C7H7NO2</v>
          </cell>
        </row>
        <row r="3704">
          <cell r="B3704" t="str">
            <v>88917-22-0</v>
          </cell>
          <cell r="C3704" t="str">
            <v>88917-22-0</v>
          </cell>
          <cell r="D3704"/>
          <cell r="E3704"/>
          <cell r="F3704"/>
          <cell r="G3704"/>
          <cell r="H3704" t="str">
            <v>Dipropylene glycol methyl ether acetate</v>
          </cell>
          <cell r="I3704" t="str">
            <v>Dipropyleneglycol methyl ether acetate
DPMA
Dowanol DPMA (Dow)</v>
          </cell>
          <cell r="J3704"/>
          <cell r="K3704"/>
          <cell r="L3704"/>
          <cell r="M3704"/>
          <cell r="N3704"/>
          <cell r="O3704"/>
          <cell r="P3704"/>
          <cell r="Q3704"/>
          <cell r="R3704"/>
          <cell r="S3704"/>
          <cell r="T3704"/>
          <cell r="U3704"/>
          <cell r="V3704"/>
          <cell r="W3704"/>
          <cell r="X3704" t="str">
            <v>C9H18O4</v>
          </cell>
        </row>
        <row r="3705">
          <cell r="B3705" t="str">
            <v>88-95-9</v>
          </cell>
          <cell r="C3705" t="str">
            <v>88-95-9</v>
          </cell>
          <cell r="D3705"/>
          <cell r="E3705"/>
          <cell r="F3705"/>
          <cell r="G3705"/>
          <cell r="H3705" t="str">
            <v>o-Phthalic acid dichloride</v>
          </cell>
          <cell r="I3705"/>
          <cell r="J3705"/>
          <cell r="K3705"/>
          <cell r="L3705"/>
          <cell r="M3705"/>
          <cell r="N3705"/>
          <cell r="O3705"/>
          <cell r="P3705"/>
          <cell r="Q3705"/>
          <cell r="R3705"/>
          <cell r="S3705"/>
          <cell r="T3705"/>
          <cell r="U3705"/>
          <cell r="V3705"/>
          <cell r="W3705"/>
          <cell r="X3705" t="str">
            <v>C8H4Cl2O2</v>
          </cell>
        </row>
        <row r="3706">
          <cell r="B3706" t="str">
            <v>88-98-2</v>
          </cell>
          <cell r="C3706" t="str">
            <v>88-98-2</v>
          </cell>
          <cell r="D3706"/>
          <cell r="E3706">
            <v>0</v>
          </cell>
          <cell r="F3706"/>
          <cell r="G3706"/>
          <cell r="H3706" t="str">
            <v>1,2,3,6-Tetrahydrophthalic acid</v>
          </cell>
          <cell r="I3706"/>
          <cell r="J3706"/>
          <cell r="K3706"/>
          <cell r="L3706"/>
          <cell r="M3706"/>
          <cell r="N3706"/>
          <cell r="O3706"/>
          <cell r="P3706"/>
          <cell r="Q3706"/>
          <cell r="R3706"/>
          <cell r="S3706"/>
          <cell r="T3706"/>
          <cell r="U3706"/>
          <cell r="V3706"/>
          <cell r="W3706"/>
          <cell r="X3706" t="str">
            <v>C8H10O4</v>
          </cell>
        </row>
        <row r="3707">
          <cell r="B3707" t="str">
            <v>88992-91-0</v>
          </cell>
          <cell r="C3707" t="str">
            <v>88992-91-0</v>
          </cell>
          <cell r="D3707"/>
          <cell r="E3707">
            <v>0</v>
          </cell>
          <cell r="F3707"/>
          <cell r="G3707"/>
          <cell r="H3707" t="str">
            <v>1-Propanaminium, N,N-dimethyl-N-[2-[(1-oxo-2-propenyl)oxy]ethyl]-3-sulfo-, hydroxide, inner salt</v>
          </cell>
          <cell r="I3707"/>
          <cell r="J3707"/>
          <cell r="K3707" t="str">
            <v>Swiss ordinance</v>
          </cell>
          <cell r="L3707"/>
          <cell r="M3707"/>
          <cell r="N3707"/>
          <cell r="O3707"/>
          <cell r="P3707"/>
          <cell r="Q3707"/>
          <cell r="R3707"/>
          <cell r="S3707"/>
          <cell r="T3707"/>
          <cell r="U3707"/>
          <cell r="V3707"/>
          <cell r="W3707"/>
          <cell r="X3707" t="str">
            <v>C10H19NO5S</v>
          </cell>
        </row>
        <row r="3708">
          <cell r="B3708" t="str">
            <v>88-99-3</v>
          </cell>
          <cell r="C3708" t="str">
            <v>88-99-3</v>
          </cell>
          <cell r="D3708"/>
          <cell r="E3708"/>
          <cell r="F3708"/>
          <cell r="G3708"/>
          <cell r="H3708" t="str">
            <v>o-Phthalic acid</v>
          </cell>
          <cell r="I3708" t="str">
            <v>O-PHTHALIC ACID
1,2-Benzenedicarboxylic acid</v>
          </cell>
          <cell r="J3708"/>
          <cell r="K3708"/>
          <cell r="L3708"/>
          <cell r="M3708"/>
          <cell r="N3708"/>
          <cell r="O3708"/>
          <cell r="P3708"/>
          <cell r="Q3708"/>
          <cell r="R3708"/>
          <cell r="S3708"/>
          <cell r="T3708"/>
          <cell r="U3708"/>
          <cell r="V3708"/>
          <cell r="W3708"/>
          <cell r="X3708" t="str">
            <v>C8H6O4</v>
          </cell>
        </row>
        <row r="3709">
          <cell r="B3709" t="str">
            <v>89-04-3</v>
          </cell>
          <cell r="C3709" t="str">
            <v>89-04-3</v>
          </cell>
          <cell r="D3709"/>
          <cell r="E3709"/>
          <cell r="F3709"/>
          <cell r="G3709"/>
          <cell r="H3709" t="str">
            <v>Trimellitic acid, trioctyl ester</v>
          </cell>
          <cell r="I3709"/>
          <cell r="J3709"/>
          <cell r="K3709"/>
          <cell r="L3709"/>
          <cell r="M3709"/>
          <cell r="N3709"/>
          <cell r="O3709"/>
          <cell r="P3709"/>
          <cell r="Q3709"/>
          <cell r="R3709"/>
          <cell r="S3709"/>
          <cell r="T3709"/>
          <cell r="U3709"/>
          <cell r="V3709"/>
          <cell r="W3709"/>
          <cell r="X3709" t="str">
            <v>C33H54O6</v>
          </cell>
        </row>
        <row r="3710">
          <cell r="B3710" t="str">
            <v>89-05-4</v>
          </cell>
          <cell r="C3710" t="str">
            <v>89-05-4</v>
          </cell>
          <cell r="D3710"/>
          <cell r="E3710"/>
          <cell r="F3710"/>
          <cell r="G3710"/>
          <cell r="H3710" t="str">
            <v>Pyromellitic acid</v>
          </cell>
          <cell r="I3710" t="str">
            <v>1,2,4,5-Benzenetetracarboxylic acid</v>
          </cell>
          <cell r="J3710"/>
          <cell r="K3710"/>
          <cell r="L3710"/>
          <cell r="M3710"/>
          <cell r="N3710"/>
          <cell r="O3710"/>
          <cell r="P3710"/>
          <cell r="Q3710"/>
          <cell r="R3710"/>
          <cell r="S3710"/>
          <cell r="T3710"/>
          <cell r="U3710"/>
          <cell r="V3710"/>
          <cell r="W3710"/>
          <cell r="X3710" t="str">
            <v>C10H6O8</v>
          </cell>
        </row>
        <row r="3711">
          <cell r="B3711" t="str">
            <v>89-19-0</v>
          </cell>
          <cell r="C3711" t="str">
            <v>89-19-0</v>
          </cell>
          <cell r="D3711"/>
          <cell r="E3711"/>
          <cell r="F3711"/>
          <cell r="G3711"/>
          <cell r="H3711" t="str">
            <v>BUTYL DECYL PHTHALATE</v>
          </cell>
          <cell r="I3711" t="str">
            <v>BUTYL DECYL PHTHALATE</v>
          </cell>
          <cell r="J3711"/>
          <cell r="K3711"/>
          <cell r="L3711"/>
          <cell r="M3711"/>
          <cell r="N3711"/>
          <cell r="O3711"/>
          <cell r="P3711"/>
          <cell r="Q3711"/>
          <cell r="R3711"/>
          <cell r="S3711"/>
          <cell r="T3711"/>
          <cell r="U3711"/>
          <cell r="V3711"/>
          <cell r="W3711"/>
          <cell r="X3711" t="str">
            <v>C22H34O4</v>
          </cell>
        </row>
        <row r="3712">
          <cell r="B3712" t="str">
            <v>89-28-1</v>
          </cell>
          <cell r="C3712" t="str">
            <v>89-28-1</v>
          </cell>
          <cell r="D3712"/>
          <cell r="E3712">
            <v>0</v>
          </cell>
          <cell r="F3712"/>
          <cell r="G3712"/>
          <cell r="H3712" t="str">
            <v>1,2-Dihydro-6-dodecyl-2,2,4-trimethylquinoline</v>
          </cell>
          <cell r="I3712" t="str">
            <v>1,2-DIHYDRO-2,2,4-TRIMETHYL-6-DODECYLQUINOLINE</v>
          </cell>
          <cell r="J3712"/>
          <cell r="K3712"/>
          <cell r="L3712"/>
          <cell r="M3712"/>
          <cell r="N3712"/>
          <cell r="O3712"/>
          <cell r="P3712"/>
          <cell r="Q3712"/>
          <cell r="R3712"/>
          <cell r="S3712"/>
          <cell r="T3712"/>
          <cell r="U3712"/>
          <cell r="V3712"/>
          <cell r="W3712"/>
          <cell r="X3712" t="str">
            <v>C24H39N</v>
          </cell>
        </row>
        <row r="3713">
          <cell r="B3713" t="str">
            <v>89-32-7</v>
          </cell>
          <cell r="C3713" t="str">
            <v>89-32-7</v>
          </cell>
          <cell r="D3713"/>
          <cell r="E3713"/>
          <cell r="F3713"/>
          <cell r="G3713"/>
          <cell r="H3713" t="str">
            <v>Pyromellitic anhydride</v>
          </cell>
          <cell r="I3713" t="str">
            <v>PYROMELLITIC DIANHYDRIDE</v>
          </cell>
          <cell r="J3713"/>
          <cell r="K3713"/>
          <cell r="L3713"/>
          <cell r="M3713"/>
          <cell r="N3713"/>
          <cell r="O3713"/>
          <cell r="P3713"/>
          <cell r="Q3713"/>
          <cell r="R3713"/>
          <cell r="S3713"/>
          <cell r="T3713"/>
          <cell r="U3713"/>
          <cell r="V3713"/>
          <cell r="W3713"/>
          <cell r="X3713" t="str">
            <v>C10H2O6</v>
          </cell>
        </row>
        <row r="3714">
          <cell r="B3714" t="str">
            <v>89-57-6</v>
          </cell>
          <cell r="C3714" t="str">
            <v>89-57-6</v>
          </cell>
          <cell r="D3714"/>
          <cell r="E3714"/>
          <cell r="F3714"/>
          <cell r="G3714"/>
          <cell r="H3714" t="str">
            <v>Salicylic acid, 5-amino-</v>
          </cell>
          <cell r="I3714"/>
          <cell r="J3714"/>
          <cell r="K3714" t="str">
            <v>Swiss ordinance</v>
          </cell>
          <cell r="L3714"/>
          <cell r="M3714"/>
          <cell r="N3714"/>
          <cell r="O3714"/>
          <cell r="P3714"/>
          <cell r="Q3714"/>
          <cell r="R3714"/>
          <cell r="S3714"/>
          <cell r="T3714"/>
          <cell r="U3714"/>
          <cell r="V3714"/>
          <cell r="W3714"/>
          <cell r="X3714" t="str">
            <v>C7H7NO3</v>
          </cell>
        </row>
        <row r="3715">
          <cell r="B3715" t="str">
            <v>895-85-2</v>
          </cell>
          <cell r="C3715" t="str">
            <v>895-85-2</v>
          </cell>
          <cell r="D3715"/>
          <cell r="E3715"/>
          <cell r="F3715"/>
          <cell r="G3715"/>
          <cell r="H3715" t="str">
            <v>Bis(4-methylbenzoyl) peroxide</v>
          </cell>
          <cell r="I3715" t="str">
            <v>DI(4-METHYLBENZOYL)PEROXIDE</v>
          </cell>
          <cell r="J3715"/>
          <cell r="K3715"/>
          <cell r="L3715"/>
          <cell r="M3715"/>
          <cell r="N3715"/>
          <cell r="O3715"/>
          <cell r="P3715"/>
          <cell r="Q3715"/>
          <cell r="R3715"/>
          <cell r="S3715"/>
          <cell r="T3715"/>
          <cell r="U3715"/>
          <cell r="V3715"/>
          <cell r="W3715"/>
          <cell r="X3715" t="str">
            <v>C16H14O4</v>
          </cell>
        </row>
        <row r="3716">
          <cell r="B3716" t="str">
            <v>89-65-6</v>
          </cell>
          <cell r="C3716" t="str">
            <v>89-65-6</v>
          </cell>
          <cell r="D3716"/>
          <cell r="E3716"/>
          <cell r="F3716"/>
          <cell r="G3716"/>
          <cell r="H3716" t="str">
            <v>Isoascorbic acid</v>
          </cell>
          <cell r="I3716" t="str">
            <v>Erhytorbic acid
D-erythro-Hex-2-enonic acid, gamma-lactone
Isoascorbic acid</v>
          </cell>
          <cell r="J3716"/>
          <cell r="K3716"/>
          <cell r="L3716"/>
          <cell r="M3716"/>
          <cell r="N3716"/>
          <cell r="O3716"/>
          <cell r="P3716"/>
          <cell r="Q3716"/>
          <cell r="R3716"/>
          <cell r="S3716"/>
          <cell r="T3716"/>
          <cell r="U3716"/>
          <cell r="V3716"/>
          <cell r="W3716"/>
          <cell r="X3716" t="str">
            <v>C6H8O6</v>
          </cell>
        </row>
        <row r="3717">
          <cell r="B3717" t="str">
            <v>89-72-5</v>
          </cell>
          <cell r="C3717" t="str">
            <v>89-72-5</v>
          </cell>
          <cell r="D3717"/>
          <cell r="E3717">
            <v>0</v>
          </cell>
          <cell r="F3717"/>
          <cell r="G3717"/>
          <cell r="H3717" t="str">
            <v>2-sec-Butylphenol</v>
          </cell>
          <cell r="I3717"/>
          <cell r="J3717"/>
          <cell r="K3717" t="str">
            <v>Swiss ordinance</v>
          </cell>
          <cell r="L3717"/>
          <cell r="M3717"/>
          <cell r="N3717"/>
          <cell r="O3717"/>
          <cell r="P3717"/>
          <cell r="Q3717"/>
          <cell r="R3717"/>
          <cell r="S3717"/>
          <cell r="T3717"/>
          <cell r="U3717"/>
          <cell r="V3717"/>
          <cell r="W3717"/>
          <cell r="X3717" t="str">
            <v>C10H14O</v>
          </cell>
        </row>
        <row r="3718">
          <cell r="B3718" t="str">
            <v>89-83-8</v>
          </cell>
          <cell r="C3718" t="str">
            <v>89-83-8</v>
          </cell>
          <cell r="D3718"/>
          <cell r="E3718"/>
          <cell r="F3718"/>
          <cell r="G3718"/>
          <cell r="H3718" t="str">
            <v>THYMOL
2-Isopropyl-5-methylphenol</v>
          </cell>
          <cell r="I3718" t="str">
            <v>Thymol</v>
          </cell>
          <cell r="J3718"/>
          <cell r="K3718"/>
          <cell r="L3718"/>
          <cell r="M3718"/>
          <cell r="N3718"/>
          <cell r="O3718"/>
          <cell r="P3718"/>
          <cell r="Q3718"/>
          <cell r="R3718"/>
          <cell r="S3718"/>
          <cell r="T3718"/>
          <cell r="U3718"/>
          <cell r="V3718"/>
          <cell r="W3718"/>
          <cell r="X3718" t="str">
            <v>C10H14O</v>
          </cell>
        </row>
        <row r="3719">
          <cell r="B3719" t="str">
            <v>90-00-6</v>
          </cell>
          <cell r="C3719" t="str">
            <v>90-00-6</v>
          </cell>
          <cell r="D3719"/>
          <cell r="E3719">
            <v>0</v>
          </cell>
          <cell r="F3719"/>
          <cell r="G3719"/>
          <cell r="H3719" t="str">
            <v>2-Ethylphenol</v>
          </cell>
          <cell r="I3719"/>
          <cell r="J3719"/>
          <cell r="K3719"/>
          <cell r="L3719"/>
          <cell r="M3719"/>
          <cell r="N3719"/>
          <cell r="O3719"/>
          <cell r="P3719"/>
          <cell r="Q3719"/>
          <cell r="R3719"/>
          <cell r="S3719"/>
          <cell r="T3719"/>
          <cell r="U3719"/>
          <cell r="V3719"/>
          <cell r="W3719"/>
          <cell r="X3719" t="str">
            <v>C8H10O</v>
          </cell>
        </row>
        <row r="3720">
          <cell r="B3720" t="str">
            <v>90-01-7</v>
          </cell>
          <cell r="C3720" t="str">
            <v>90-01-7</v>
          </cell>
          <cell r="D3720"/>
          <cell r="E3720"/>
          <cell r="F3720"/>
          <cell r="G3720"/>
          <cell r="H3720" t="str">
            <v>SALIGENIN</v>
          </cell>
          <cell r="I3720" t="str">
            <v>SALIGENIN</v>
          </cell>
          <cell r="J3720"/>
          <cell r="K3720"/>
          <cell r="L3720"/>
          <cell r="M3720"/>
          <cell r="N3720"/>
          <cell r="O3720"/>
          <cell r="P3720"/>
          <cell r="Q3720"/>
          <cell r="R3720"/>
          <cell r="S3720"/>
          <cell r="T3720"/>
          <cell r="U3720"/>
          <cell r="V3720"/>
          <cell r="W3720"/>
          <cell r="X3720" t="str">
            <v>C7H8O2</v>
          </cell>
        </row>
        <row r="3721">
          <cell r="B3721" t="str">
            <v>90-04-0</v>
          </cell>
          <cell r="C3721" t="str">
            <v>90-04-0</v>
          </cell>
          <cell r="D3721"/>
          <cell r="E3721">
            <v>0</v>
          </cell>
          <cell r="F3721"/>
          <cell r="G3721"/>
          <cell r="H3721" t="str">
            <v>2-Methoxy aniline</v>
          </cell>
          <cell r="I3721"/>
          <cell r="J3721"/>
          <cell r="K3721"/>
          <cell r="L3721"/>
          <cell r="M3721"/>
          <cell r="N3721"/>
          <cell r="O3721"/>
          <cell r="P3721"/>
          <cell r="Q3721"/>
          <cell r="R3721"/>
          <cell r="S3721"/>
          <cell r="T3721"/>
          <cell r="U3721"/>
          <cell r="V3721"/>
          <cell r="W3721"/>
          <cell r="X3721" t="str">
            <v>C7H9NO</v>
          </cell>
        </row>
        <row r="3722">
          <cell r="B3722" t="str">
            <v>9004-62-0</v>
          </cell>
          <cell r="C3722" t="str">
            <v>9004-62-0</v>
          </cell>
          <cell r="D3722"/>
          <cell r="E3722"/>
          <cell r="F3722"/>
          <cell r="G3722"/>
          <cell r="H3722" t="str">
            <v>Hydroxyethylcellulose</v>
          </cell>
          <cell r="I3722" t="str">
            <v>HYDROXYETHYL CELLULOSE</v>
          </cell>
          <cell r="J3722"/>
          <cell r="K3722"/>
          <cell r="L3722"/>
          <cell r="M3722"/>
          <cell r="N3722"/>
          <cell r="O3722"/>
          <cell r="P3722"/>
          <cell r="Q3722"/>
          <cell r="R3722"/>
          <cell r="S3722"/>
          <cell r="T3722"/>
          <cell r="U3722"/>
          <cell r="V3722"/>
          <cell r="W3722"/>
          <cell r="X3722" t="str">
            <v>C8H14O6</v>
          </cell>
        </row>
        <row r="3723">
          <cell r="B3723" t="str">
            <v>9005-07-6</v>
          </cell>
          <cell r="C3723" t="str">
            <v>9005-07-6</v>
          </cell>
          <cell r="D3723"/>
          <cell r="E3723"/>
          <cell r="F3723"/>
          <cell r="G3723"/>
          <cell r="H3723" t="str">
            <v>Polyethyleneglycol dioleate
Poly(oxy-1,2-ethanediyl)alpha-(1-oxo-9-octadecenyl)-omega-[(1-oxo-9-octadecenyl)oxy]-(Z,Z)-</v>
          </cell>
          <cell r="I3723" t="str">
            <v>PEG-4 dioleate</v>
          </cell>
          <cell r="J3723"/>
          <cell r="K3723"/>
          <cell r="L3723"/>
          <cell r="M3723"/>
          <cell r="N3723"/>
          <cell r="O3723"/>
          <cell r="P3723"/>
          <cell r="Q3723"/>
          <cell r="R3723"/>
          <cell r="S3723"/>
          <cell r="T3723"/>
          <cell r="U3723"/>
          <cell r="V3723"/>
          <cell r="W3723"/>
          <cell r="X3723" t="str">
            <v>C38H70O4</v>
          </cell>
        </row>
        <row r="3724">
          <cell r="B3724" t="str">
            <v>9005-25-8</v>
          </cell>
          <cell r="C3724" t="str">
            <v>9005-25-8</v>
          </cell>
          <cell r="D3724"/>
          <cell r="E3724"/>
          <cell r="F3724"/>
          <cell r="G3724"/>
          <cell r="H3724" t="str">
            <v>Starch, edible</v>
          </cell>
          <cell r="I3724" t="str">
            <v xml:space="preserve">STARCH, UNMODIFIED
Starches, native
Starch, wheat
Starch, tapioca
Starch, rice
Starch, pregelatinised
Starch, potato
Starch, physically modified
Starch, edible
Starch, corn
Starch, bleached
</v>
          </cell>
          <cell r="J3724"/>
          <cell r="K3724"/>
          <cell r="L3724"/>
          <cell r="M3724"/>
          <cell r="N3724"/>
          <cell r="O3724"/>
          <cell r="P3724"/>
          <cell r="Q3724"/>
          <cell r="R3724"/>
          <cell r="S3724"/>
          <cell r="T3724"/>
          <cell r="U3724"/>
          <cell r="V3724"/>
          <cell r="W3724"/>
          <cell r="X3724" t="str">
            <v>C12H22O11</v>
          </cell>
        </row>
        <row r="3725">
          <cell r="B3725" t="str">
            <v>90-12-0</v>
          </cell>
          <cell r="C3725" t="str">
            <v>90-12-0</v>
          </cell>
          <cell r="D3725"/>
          <cell r="E3725"/>
          <cell r="F3725"/>
          <cell r="G3725"/>
          <cell r="H3725" t="str">
            <v>Naphthalene, 1-methyl</v>
          </cell>
          <cell r="I3725" t="str">
            <v>1-methylnaphthalene
alpha-methyl naphthalene</v>
          </cell>
          <cell r="J3725"/>
          <cell r="K3725"/>
          <cell r="L3725"/>
          <cell r="M3725"/>
          <cell r="N3725"/>
          <cell r="O3725"/>
          <cell r="P3725"/>
          <cell r="Q3725"/>
          <cell r="R3725"/>
          <cell r="S3725"/>
          <cell r="T3725"/>
          <cell r="U3725"/>
          <cell r="V3725"/>
          <cell r="W3725"/>
          <cell r="X3725" t="str">
            <v>C11H10</v>
          </cell>
        </row>
        <row r="3726">
          <cell r="B3726" t="str">
            <v>901-44-0</v>
          </cell>
          <cell r="C3726" t="str">
            <v>901-44-0</v>
          </cell>
          <cell r="D3726"/>
          <cell r="E3726">
            <v>0</v>
          </cell>
          <cell r="F3726"/>
          <cell r="G3726"/>
          <cell r="H3726" t="str">
            <v>2,2-Bis(4-hydroxyphenyl)propane-bis(2-hydroxyethyl) ether</v>
          </cell>
          <cell r="I3726"/>
          <cell r="J3726"/>
          <cell r="K3726"/>
          <cell r="L3726"/>
          <cell r="M3726"/>
          <cell r="N3726"/>
          <cell r="O3726"/>
          <cell r="P3726"/>
          <cell r="Q3726"/>
          <cell r="R3726"/>
          <cell r="S3726"/>
          <cell r="T3726"/>
          <cell r="U3726"/>
          <cell r="V3726"/>
          <cell r="W3726"/>
          <cell r="X3726" t="str">
            <v>C19H24O4</v>
          </cell>
        </row>
        <row r="3727">
          <cell r="B3727" t="str">
            <v>9014-90-8</v>
          </cell>
          <cell r="C3727" t="str">
            <v>9014-90-8</v>
          </cell>
          <cell r="D3727"/>
          <cell r="E3727"/>
          <cell r="F3727"/>
          <cell r="G3727"/>
          <cell r="H3727" t="str">
            <v>Poly(oxy-1,2-ethanediyl), .alpha.-sulfo-.omega.-(nonylphenoxy)-, sodium salt
Polyethyleneglycol ether of nonylphenol, sodium sulphate</v>
          </cell>
          <cell r="I3727" t="str">
            <v>SODIUM ETHYLENE ETHER OF NONYLPHENOL SULFATE
Polyethyleneglycol nonylphenyl ether, sodium sulphate</v>
          </cell>
          <cell r="J3727"/>
          <cell r="K3727"/>
          <cell r="L3727"/>
          <cell r="M3727"/>
          <cell r="N3727"/>
          <cell r="O3727"/>
          <cell r="P3727"/>
          <cell r="Q3727"/>
          <cell r="R3727"/>
          <cell r="S3727"/>
          <cell r="T3727"/>
          <cell r="U3727"/>
          <cell r="V3727"/>
          <cell r="W3727"/>
          <cell r="X3727" t="str">
            <v>C27H47NaO10S</v>
          </cell>
        </row>
        <row r="3728">
          <cell r="B3728" t="str">
            <v>90-15-3</v>
          </cell>
          <cell r="C3728" t="str">
            <v>90-15-3</v>
          </cell>
          <cell r="D3728"/>
          <cell r="E3728">
            <v>0</v>
          </cell>
          <cell r="F3728"/>
          <cell r="G3728"/>
          <cell r="H3728" t="str">
            <v>1-Naphthol</v>
          </cell>
          <cell r="I3728" t="str">
            <v>1-Hydroxy naphthalene 
alpha-Hydroxynaphthalene 
1-Naphthalenol 
alpha-Naphthol
CI 76605
CI Oxidation Base 33</v>
          </cell>
          <cell r="J3728"/>
          <cell r="K3728"/>
          <cell r="L3728"/>
          <cell r="M3728"/>
          <cell r="N3728"/>
          <cell r="O3728"/>
          <cell r="P3728"/>
          <cell r="Q3728"/>
          <cell r="R3728"/>
          <cell r="S3728"/>
          <cell r="T3728"/>
          <cell r="U3728"/>
          <cell r="V3728"/>
          <cell r="W3728"/>
          <cell r="X3728" t="str">
            <v>C10H8O</v>
          </cell>
        </row>
        <row r="3729">
          <cell r="B3729" t="str">
            <v>90-30-2</v>
          </cell>
          <cell r="C3729" t="str">
            <v>90-30-2</v>
          </cell>
          <cell r="D3729"/>
          <cell r="E3729">
            <v>0</v>
          </cell>
          <cell r="F3729"/>
          <cell r="G3729"/>
          <cell r="H3729" t="str">
            <v>1-Naphthalenamine, N-phenyl-</v>
          </cell>
          <cell r="I3729" t="str">
            <v>N-PHENYL-1-NAPHTHYLAMINE</v>
          </cell>
          <cell r="J3729"/>
          <cell r="K3729"/>
          <cell r="L3729"/>
          <cell r="M3729"/>
          <cell r="N3729"/>
          <cell r="O3729"/>
          <cell r="P3729"/>
          <cell r="Q3729"/>
          <cell r="R3729"/>
          <cell r="S3729"/>
          <cell r="T3729"/>
          <cell r="U3729"/>
          <cell r="V3729"/>
          <cell r="W3729"/>
          <cell r="X3729" t="str">
            <v>C16H13N</v>
          </cell>
        </row>
        <row r="3730">
          <cell r="B3730" t="str">
            <v>90388-00-4</v>
          </cell>
          <cell r="C3730" t="str">
            <v>90388-00-4</v>
          </cell>
          <cell r="D3730"/>
          <cell r="E3730"/>
          <cell r="F3730"/>
          <cell r="G3730"/>
          <cell r="H3730" t="str">
            <v>Heptadecanol, branched and linear</v>
          </cell>
          <cell r="I3730"/>
          <cell r="J3730"/>
          <cell r="K3730"/>
          <cell r="L3730"/>
          <cell r="M3730"/>
          <cell r="N3730"/>
          <cell r="O3730"/>
          <cell r="P3730"/>
          <cell r="Q3730"/>
          <cell r="R3730"/>
          <cell r="S3730"/>
          <cell r="T3730"/>
          <cell r="U3730"/>
          <cell r="V3730"/>
          <cell r="W3730"/>
          <cell r="X3730" t="str">
            <v>C17H36O</v>
          </cell>
        </row>
        <row r="3731">
          <cell r="B3731" t="str">
            <v>9041-07-0</v>
          </cell>
          <cell r="C3731" t="str">
            <v>9041-07-0</v>
          </cell>
          <cell r="D3731"/>
          <cell r="E3731"/>
          <cell r="F3731"/>
          <cell r="G3731"/>
          <cell r="H3731" t="str">
            <v>Decaglycerol</v>
          </cell>
          <cell r="I3731"/>
          <cell r="J3731"/>
          <cell r="K3731"/>
          <cell r="L3731"/>
          <cell r="M3731"/>
          <cell r="N3731"/>
          <cell r="O3731"/>
          <cell r="P3731"/>
          <cell r="Q3731"/>
          <cell r="R3731"/>
          <cell r="S3731"/>
          <cell r="T3731"/>
          <cell r="U3731"/>
          <cell r="V3731"/>
          <cell r="W3731"/>
          <cell r="X3731" t="str">
            <v>C30H62O21</v>
          </cell>
        </row>
        <row r="3732">
          <cell r="B3732" t="str">
            <v>90-43-7</v>
          </cell>
          <cell r="C3732" t="str">
            <v>90-43-7</v>
          </cell>
          <cell r="D3732"/>
          <cell r="E3732">
            <v>0</v>
          </cell>
          <cell r="F3732"/>
          <cell r="G3732"/>
          <cell r="H3732" t="str">
            <v>2-Phenylphenol</v>
          </cell>
          <cell r="I3732" t="str">
            <v>O-PHENYLPHENOL
2-Phenylphenol
[1,1'-Biphenyl]-2-ol
OPP</v>
          </cell>
          <cell r="J3732"/>
          <cell r="K3732"/>
          <cell r="L3732"/>
          <cell r="M3732"/>
          <cell r="N3732"/>
          <cell r="O3732"/>
          <cell r="P3732"/>
          <cell r="Q3732"/>
          <cell r="R3732"/>
          <cell r="S3732"/>
          <cell r="T3732"/>
          <cell r="U3732"/>
          <cell r="V3732"/>
          <cell r="W3732"/>
          <cell r="X3732" t="str">
            <v>C12H10O</v>
          </cell>
        </row>
        <row r="3733">
          <cell r="B3733" t="str">
            <v>90498-90-1</v>
          </cell>
          <cell r="C3733" t="str">
            <v>90498-90-1</v>
          </cell>
          <cell r="D3733"/>
          <cell r="E3733">
            <v>0</v>
          </cell>
          <cell r="F3733"/>
          <cell r="G3733"/>
          <cell r="H3733" t="str">
            <v>3,9-Bis[2-(3-(tert-butyl-4-hydroxy-5-methylphenyl)propionyloxy)-1,1-dimethylethyl]-2,4,8,10-tetraoxaspiro[5.5] undecane</v>
          </cell>
          <cell r="I3733" t="str">
            <v>3,9-BIS(2-(3-(3-TERT-BUTYL-4-HYDROXY-5-METHYLPHENYL)PROPIONYLOXY)-1,1-DIMETHYLETHYL)-2,4,8,10-TETRAOXASPIRO(5.5)UNDECANE
Sumilizer AG 80</v>
          </cell>
          <cell r="J3733"/>
          <cell r="K3733"/>
          <cell r="L3733"/>
          <cell r="M3733"/>
          <cell r="N3733"/>
          <cell r="O3733"/>
          <cell r="P3733"/>
          <cell r="Q3733"/>
          <cell r="R3733"/>
          <cell r="S3733"/>
          <cell r="T3733"/>
          <cell r="U3733"/>
          <cell r="V3733"/>
          <cell r="W3733"/>
          <cell r="X3733" t="str">
            <v>C43H64O10</v>
          </cell>
        </row>
        <row r="3734">
          <cell r="B3734" t="str">
            <v>90-66-4</v>
          </cell>
          <cell r="C3734" t="str">
            <v>90-66-4</v>
          </cell>
          <cell r="D3734"/>
          <cell r="E3734">
            <v>0</v>
          </cell>
          <cell r="F3734"/>
          <cell r="G3734"/>
          <cell r="H3734" t="str">
            <v>2,2'-Thiobis(6-t-butyl-4-methylphenol)</v>
          </cell>
          <cell r="I3734" t="str">
            <v>p-Cresol, 2,2'-thiobis[6-tert-butyl-</v>
          </cell>
          <cell r="J3734"/>
          <cell r="K3734" t="str">
            <v>Antioxydant</v>
          </cell>
          <cell r="L3734"/>
          <cell r="M3734"/>
          <cell r="N3734"/>
          <cell r="O3734"/>
          <cell r="P3734"/>
          <cell r="Q3734"/>
          <cell r="R3734"/>
          <cell r="S3734"/>
          <cell r="T3734"/>
          <cell r="U3734">
            <v>1306</v>
          </cell>
          <cell r="V3734"/>
          <cell r="W3734">
            <v>1</v>
          </cell>
          <cell r="X3734" t="str">
            <v>C22H30O2S</v>
          </cell>
        </row>
        <row r="3735">
          <cell r="B3735" t="str">
            <v>90-66-4</v>
          </cell>
          <cell r="C3735" t="str">
            <v>90-66-4</v>
          </cell>
          <cell r="D3735"/>
          <cell r="E3735"/>
          <cell r="F3735"/>
          <cell r="G3735"/>
          <cell r="H3735" t="str">
            <v>p-Cresol, 2,2'-thiobis[6-tert-butyl-</v>
          </cell>
          <cell r="I3735"/>
          <cell r="J3735"/>
          <cell r="K3735"/>
          <cell r="L3735"/>
          <cell r="M3735"/>
          <cell r="N3735"/>
          <cell r="O3735"/>
          <cell r="P3735"/>
          <cell r="Q3735"/>
          <cell r="R3735"/>
          <cell r="S3735"/>
          <cell r="T3735"/>
          <cell r="U3735"/>
          <cell r="V3735"/>
          <cell r="W3735"/>
          <cell r="X3735" t="str">
            <v>C22H30O2S</v>
          </cell>
        </row>
        <row r="3736">
          <cell r="B3736" t="str">
            <v>90-72-2</v>
          </cell>
          <cell r="C3736" t="str">
            <v>90-72-2</v>
          </cell>
          <cell r="D3736"/>
          <cell r="E3736">
            <v>0</v>
          </cell>
          <cell r="F3736"/>
          <cell r="G3736"/>
          <cell r="H3736" t="str">
            <v>2,4,6-Tris((dimethylamino)methyl)phenol
2,4,6-Tris[(dimethylamino)methyl]phenol</v>
          </cell>
          <cell r="I3736" t="str">
            <v>2,4,6-TRIS((DIMETHYLAMINO)METHYL)PHENOL</v>
          </cell>
          <cell r="J3736"/>
          <cell r="K3736"/>
          <cell r="L3736"/>
          <cell r="M3736"/>
          <cell r="N3736"/>
          <cell r="O3736"/>
          <cell r="P3736"/>
          <cell r="Q3736"/>
          <cell r="R3736"/>
          <cell r="S3736"/>
          <cell r="T3736"/>
          <cell r="U3736"/>
          <cell r="V3736"/>
          <cell r="W3736"/>
          <cell r="X3736" t="str">
            <v>C15H27N3O</v>
          </cell>
        </row>
        <row r="3737">
          <cell r="B3737" t="str">
            <v>90-80-2</v>
          </cell>
          <cell r="C3737" t="str">
            <v>90-80-2</v>
          </cell>
          <cell r="D3737"/>
          <cell r="E3737"/>
          <cell r="F3737"/>
          <cell r="G3737"/>
          <cell r="H3737" t="str">
            <v>Gluconic acid lactone
D-Gluconic acid, delta-lactone</v>
          </cell>
          <cell r="I3737"/>
          <cell r="J3737"/>
          <cell r="K3737"/>
          <cell r="L3737"/>
          <cell r="M3737"/>
          <cell r="N3737"/>
          <cell r="O3737"/>
          <cell r="P3737"/>
          <cell r="Q3737"/>
          <cell r="R3737"/>
          <cell r="S3737"/>
          <cell r="T3737"/>
          <cell r="U3737"/>
          <cell r="V3737"/>
          <cell r="W3737"/>
          <cell r="X3737" t="str">
            <v>C6H10O6</v>
          </cell>
        </row>
        <row r="3738">
          <cell r="B3738" t="str">
            <v>908020-52-0</v>
          </cell>
          <cell r="C3738" t="str">
            <v>908020-52-0</v>
          </cell>
          <cell r="D3738"/>
          <cell r="E3738"/>
          <cell r="F3738"/>
          <cell r="G3738"/>
          <cell r="H3738" t="str">
            <v>perfluoro[(2-ethyloxy-ethoxy)acetic acid], ammonium salt</v>
          </cell>
          <cell r="I3738"/>
          <cell r="J3738"/>
          <cell r="K3738"/>
          <cell r="L3738"/>
          <cell r="M3738"/>
          <cell r="N3738"/>
          <cell r="O3738"/>
          <cell r="P3738"/>
          <cell r="Q3738"/>
          <cell r="R3738"/>
          <cell r="S3738"/>
          <cell r="T3738"/>
          <cell r="U3738"/>
          <cell r="V3738"/>
          <cell r="W3738"/>
          <cell r="X3738" t="str">
            <v>C6H4F11NO4</v>
          </cell>
        </row>
        <row r="3739">
          <cell r="B3739" t="str">
            <v>91-08-7</v>
          </cell>
          <cell r="C3739" t="str">
            <v>91-08-7</v>
          </cell>
          <cell r="D3739"/>
          <cell r="E3739"/>
          <cell r="F3739"/>
          <cell r="G3739"/>
          <cell r="H3739" t="str">
            <v>Toluene 2,6-diisocyanate</v>
          </cell>
          <cell r="I3739" t="str">
            <v>TOLUENE 2,6-DIISOCYANATE
Benzene, 1,3-diisocyanato-2-methyl-
2,6-TDI</v>
          </cell>
          <cell r="J3739"/>
          <cell r="K3739"/>
          <cell r="L3739"/>
          <cell r="M3739"/>
          <cell r="N3739"/>
          <cell r="O3739"/>
          <cell r="P3739"/>
          <cell r="Q3739"/>
          <cell r="R3739"/>
          <cell r="S3739"/>
          <cell r="T3739"/>
          <cell r="U3739"/>
          <cell r="V3739"/>
          <cell r="W3739"/>
          <cell r="X3739" t="str">
            <v>C9H6N2O2</v>
          </cell>
        </row>
        <row r="3740">
          <cell r="B3740" t="str">
            <v>91-15-6</v>
          </cell>
          <cell r="C3740" t="str">
            <v>91-15-6</v>
          </cell>
          <cell r="D3740"/>
          <cell r="E3740"/>
          <cell r="F3740"/>
          <cell r="G3740"/>
          <cell r="H3740" t="str">
            <v>Phthalonitrile</v>
          </cell>
          <cell r="I3740"/>
          <cell r="J3740"/>
          <cell r="K3740" t="str">
            <v>Swiss ordinance</v>
          </cell>
          <cell r="L3740"/>
          <cell r="M3740"/>
          <cell r="N3740"/>
          <cell r="O3740"/>
          <cell r="P3740"/>
          <cell r="Q3740"/>
          <cell r="R3740"/>
          <cell r="S3740"/>
          <cell r="T3740"/>
          <cell r="U3740"/>
          <cell r="V3740"/>
          <cell r="W3740"/>
          <cell r="X3740" t="str">
            <v>C8H4N2</v>
          </cell>
        </row>
        <row r="3741">
          <cell r="B3741" t="str">
            <v>91-16-7</v>
          </cell>
          <cell r="C3741" t="str">
            <v>91-16-7</v>
          </cell>
          <cell r="D3741"/>
          <cell r="E3741">
            <v>0</v>
          </cell>
          <cell r="F3741"/>
          <cell r="G3741"/>
          <cell r="H3741" t="str">
            <v>1,2-dimethoxy benzene</v>
          </cell>
          <cell r="I3741" t="str">
            <v>Ortho-dimethoxy benzene</v>
          </cell>
          <cell r="J3741"/>
          <cell r="K3741"/>
          <cell r="L3741"/>
          <cell r="M3741"/>
          <cell r="N3741"/>
          <cell r="O3741"/>
          <cell r="P3741"/>
          <cell r="Q3741"/>
          <cell r="R3741"/>
          <cell r="S3741"/>
          <cell r="T3741"/>
          <cell r="U3741"/>
          <cell r="V3741"/>
          <cell r="W3741"/>
          <cell r="X3741" t="str">
            <v>C8H10O2</v>
          </cell>
        </row>
        <row r="3742">
          <cell r="B3742" t="str">
            <v>91-20-3</v>
          </cell>
          <cell r="C3742" t="str">
            <v>91-20-3</v>
          </cell>
          <cell r="D3742"/>
          <cell r="E3742"/>
          <cell r="F3742"/>
          <cell r="G3742"/>
          <cell r="H3742" t="str">
            <v>Naphthalene</v>
          </cell>
          <cell r="I3742"/>
          <cell r="J3742"/>
          <cell r="K3742"/>
          <cell r="L3742"/>
          <cell r="M3742"/>
          <cell r="N3742"/>
          <cell r="O3742"/>
          <cell r="P3742"/>
          <cell r="Q3742"/>
          <cell r="R3742"/>
          <cell r="S3742"/>
          <cell r="T3742"/>
          <cell r="U3742"/>
          <cell r="V3742"/>
          <cell r="W3742"/>
          <cell r="X3742" t="str">
            <v>C10H8</v>
          </cell>
        </row>
        <row r="3743">
          <cell r="B3743" t="str">
            <v>91362-37-7</v>
          </cell>
          <cell r="C3743" t="str">
            <v>91362-37-7</v>
          </cell>
          <cell r="D3743"/>
          <cell r="E3743"/>
          <cell r="F3743"/>
          <cell r="G3743"/>
          <cell r="H3743" t="str">
            <v>Bis(2,4-di-tert-butylphenyl) biphenyl-4-phosphonite</v>
          </cell>
          <cell r="I3743" t="str">
            <v>Part of AO-PQ or P-EPQ (119345-01-6)</v>
          </cell>
          <cell r="J3743"/>
          <cell r="K3743"/>
          <cell r="L3743"/>
          <cell r="M3743"/>
          <cell r="N3743"/>
          <cell r="O3743"/>
          <cell r="P3743"/>
          <cell r="Q3743"/>
          <cell r="R3743"/>
          <cell r="S3743"/>
          <cell r="T3743"/>
          <cell r="U3743"/>
          <cell r="V3743"/>
          <cell r="W3743"/>
          <cell r="X3743" t="str">
            <v>C40H51O2P</v>
          </cell>
        </row>
        <row r="3744">
          <cell r="B3744" t="str">
            <v>91-44-1</v>
          </cell>
          <cell r="C3744" t="str">
            <v>91-44-1</v>
          </cell>
          <cell r="D3744"/>
          <cell r="E3744"/>
          <cell r="F3744"/>
          <cell r="G3744"/>
          <cell r="H3744" t="str">
            <v>Coumarin, 7-(diethylamino)-4-methyl-</v>
          </cell>
          <cell r="I3744"/>
          <cell r="J3744"/>
          <cell r="K3744" t="str">
            <v>Swiss ordinance</v>
          </cell>
          <cell r="L3744"/>
          <cell r="M3744"/>
          <cell r="N3744"/>
          <cell r="O3744"/>
          <cell r="P3744"/>
          <cell r="Q3744"/>
          <cell r="R3744"/>
          <cell r="S3744"/>
          <cell r="T3744"/>
          <cell r="U3744"/>
          <cell r="V3744"/>
          <cell r="W3744"/>
          <cell r="X3744" t="str">
            <v>C14H17NO2</v>
          </cell>
        </row>
        <row r="3745">
          <cell r="B3745" t="str">
            <v>91-53-2</v>
          </cell>
          <cell r="C3745" t="str">
            <v>91-53-2</v>
          </cell>
          <cell r="D3745"/>
          <cell r="E3745">
            <v>0</v>
          </cell>
          <cell r="F3745"/>
          <cell r="G3745"/>
          <cell r="H3745" t="str">
            <v>1,2-Dihydroxy-6-ethoxy-2,2,4-trimethylquinoline</v>
          </cell>
          <cell r="I3745" t="str">
            <v>ETHOXYQUIN</v>
          </cell>
          <cell r="J3745"/>
          <cell r="K3745"/>
          <cell r="L3745"/>
          <cell r="M3745"/>
          <cell r="N3745"/>
          <cell r="O3745"/>
          <cell r="P3745"/>
          <cell r="Q3745"/>
          <cell r="R3745"/>
          <cell r="S3745"/>
          <cell r="T3745"/>
          <cell r="U3745"/>
          <cell r="V3745"/>
          <cell r="W3745"/>
          <cell r="X3745" t="str">
            <v>C14H19NO</v>
          </cell>
        </row>
        <row r="3746">
          <cell r="B3746" t="str">
            <v>915-67-3</v>
          </cell>
          <cell r="C3746" t="str">
            <v>915-67-3</v>
          </cell>
          <cell r="D3746"/>
          <cell r="E3746"/>
          <cell r="F3746"/>
          <cell r="G3746"/>
          <cell r="H3746" t="str">
            <v>Food Red 9</v>
          </cell>
          <cell r="I3746"/>
          <cell r="J3746"/>
          <cell r="K3746"/>
          <cell r="L3746"/>
          <cell r="M3746"/>
          <cell r="N3746"/>
          <cell r="O3746"/>
          <cell r="P3746"/>
          <cell r="Q3746"/>
          <cell r="R3746"/>
          <cell r="S3746"/>
          <cell r="T3746"/>
          <cell r="U3746"/>
          <cell r="V3746"/>
          <cell r="W3746"/>
          <cell r="X3746" t="str">
            <v>C20H11N2Na3O10S3</v>
          </cell>
        </row>
        <row r="3747">
          <cell r="B3747" t="str">
            <v>91-57-6</v>
          </cell>
          <cell r="C3747" t="str">
            <v>91-57-6</v>
          </cell>
          <cell r="D3747"/>
          <cell r="E3747"/>
          <cell r="F3747"/>
          <cell r="G3747"/>
          <cell r="H3747" t="str">
            <v>Naphthalene, 2-methyl</v>
          </cell>
          <cell r="I3747" t="str">
            <v>2-methylnaphthalene
beta-methyl naphthalene</v>
          </cell>
          <cell r="J3747"/>
          <cell r="K3747"/>
          <cell r="L3747"/>
          <cell r="M3747"/>
          <cell r="N3747"/>
          <cell r="O3747"/>
          <cell r="P3747"/>
          <cell r="Q3747"/>
          <cell r="R3747"/>
          <cell r="S3747"/>
          <cell r="T3747"/>
          <cell r="U3747"/>
          <cell r="V3747"/>
          <cell r="W3747"/>
          <cell r="X3747" t="str">
            <v>C11H10</v>
          </cell>
        </row>
        <row r="3748">
          <cell r="B3748" t="str">
            <v>91-64-5</v>
          </cell>
          <cell r="C3748" t="str">
            <v>91-64-5</v>
          </cell>
          <cell r="D3748"/>
          <cell r="E3748"/>
          <cell r="F3748"/>
          <cell r="G3748"/>
          <cell r="H3748" t="str">
            <v>Coumarin</v>
          </cell>
          <cell r="I3748"/>
          <cell r="J3748"/>
          <cell r="K3748" t="str">
            <v>Swiss ordinance</v>
          </cell>
          <cell r="L3748"/>
          <cell r="M3748"/>
          <cell r="N3748"/>
          <cell r="O3748"/>
          <cell r="P3748"/>
          <cell r="Q3748"/>
          <cell r="R3748"/>
          <cell r="S3748"/>
          <cell r="T3748"/>
          <cell r="U3748"/>
          <cell r="V3748"/>
          <cell r="W3748"/>
          <cell r="X3748" t="str">
            <v>C9H6O2</v>
          </cell>
        </row>
        <row r="3749">
          <cell r="B3749" t="str">
            <v>91-66-7</v>
          </cell>
          <cell r="C3749" t="str">
            <v>91-66-7</v>
          </cell>
          <cell r="D3749"/>
          <cell r="E3749"/>
          <cell r="F3749"/>
          <cell r="G3749"/>
          <cell r="H3749" t="str">
            <v>N,N-DIETHYLANILINE</v>
          </cell>
          <cell r="I3749"/>
          <cell r="J3749"/>
          <cell r="K3749"/>
          <cell r="L3749"/>
          <cell r="M3749"/>
          <cell r="N3749"/>
          <cell r="O3749"/>
          <cell r="P3749"/>
          <cell r="Q3749"/>
          <cell r="R3749"/>
          <cell r="S3749"/>
          <cell r="T3749"/>
          <cell r="U3749"/>
          <cell r="V3749"/>
          <cell r="W3749"/>
          <cell r="X3749" t="str">
            <v>C10H15N</v>
          </cell>
        </row>
        <row r="3750">
          <cell r="B3750" t="str">
            <v>91744-35-3</v>
          </cell>
          <cell r="C3750" t="str">
            <v>91744-35-3</v>
          </cell>
          <cell r="D3750"/>
          <cell r="E3750"/>
          <cell r="F3750"/>
          <cell r="G3750"/>
          <cell r="H3750" t="str">
            <v>Glycerol, dodecanoate diacetate</v>
          </cell>
          <cell r="I3750" t="str">
            <v>Dodecanoic acid, ester with 1,2,3-propanetriol, acetylated
Lauric acid, ester with 1,2,3-propanetriol, acetylated</v>
          </cell>
          <cell r="J3750"/>
          <cell r="K3750"/>
          <cell r="L3750"/>
          <cell r="M3750"/>
          <cell r="N3750"/>
          <cell r="O3750"/>
          <cell r="P3750"/>
          <cell r="Q3750"/>
          <cell r="R3750"/>
          <cell r="S3750"/>
          <cell r="T3750"/>
          <cell r="U3750"/>
          <cell r="V3750"/>
          <cell r="W3750"/>
          <cell r="X3750" t="str">
            <v>C19H34O6</v>
          </cell>
        </row>
        <row r="3751">
          <cell r="B3751" t="str">
            <v>91-76-9</v>
          </cell>
          <cell r="C3751" t="str">
            <v>91-76-9</v>
          </cell>
          <cell r="D3751"/>
          <cell r="E3751">
            <v>0</v>
          </cell>
          <cell r="F3751"/>
          <cell r="G3751"/>
          <cell r="H3751" t="str">
            <v>2,4-Diamino-6-phenyl-1,3,5-triazine</v>
          </cell>
          <cell r="I3751" t="str">
            <v>Benzoguanamine
2,4-Diamino-6-phenyl-1,3,5-triazine</v>
          </cell>
          <cell r="J3751"/>
          <cell r="K3751"/>
          <cell r="L3751"/>
          <cell r="M3751"/>
          <cell r="N3751"/>
          <cell r="O3751"/>
          <cell r="P3751"/>
          <cell r="Q3751"/>
          <cell r="R3751"/>
          <cell r="S3751"/>
          <cell r="T3751"/>
          <cell r="U3751"/>
          <cell r="V3751"/>
          <cell r="W3751"/>
          <cell r="X3751" t="str">
            <v>C9H9N5</v>
          </cell>
        </row>
        <row r="3752">
          <cell r="B3752" t="str">
            <v>919-30-2</v>
          </cell>
          <cell r="C3752" t="str">
            <v>919-30-2</v>
          </cell>
          <cell r="D3752"/>
          <cell r="E3752"/>
          <cell r="F3752"/>
          <cell r="G3752"/>
          <cell r="H3752" t="str">
            <v>Silane, 3-aminopropyl triethoxy</v>
          </cell>
          <cell r="I3752" t="str">
            <v>3-(TRIETHOXYSILYL)PROPYLAMINE
3-Aminopropyltriethoxysilane
1-Propanamine, 3-(triethoxysilyl)-
3-Aminopropyl triethoxy silane</v>
          </cell>
          <cell r="J3752"/>
          <cell r="K3752"/>
          <cell r="L3752"/>
          <cell r="M3752"/>
          <cell r="N3752"/>
          <cell r="O3752"/>
          <cell r="P3752"/>
          <cell r="Q3752"/>
          <cell r="R3752"/>
          <cell r="S3752"/>
          <cell r="T3752"/>
          <cell r="U3752"/>
          <cell r="V3752"/>
          <cell r="W3752"/>
          <cell r="X3752" t="str">
            <v>C9H23NO3Si</v>
          </cell>
        </row>
        <row r="3753">
          <cell r="B3753" t="str">
            <v>919-31-3</v>
          </cell>
          <cell r="C3753" t="str">
            <v>919-31-3</v>
          </cell>
          <cell r="D3753"/>
          <cell r="E3753"/>
          <cell r="F3753"/>
          <cell r="G3753"/>
          <cell r="H3753" t="str">
            <v>Propionitrile, 3-(triethoxysilyl)-</v>
          </cell>
          <cell r="I3753"/>
          <cell r="J3753"/>
          <cell r="K3753" t="str">
            <v>Swiss ordinance</v>
          </cell>
          <cell r="L3753"/>
          <cell r="M3753"/>
          <cell r="N3753"/>
          <cell r="O3753"/>
          <cell r="P3753"/>
          <cell r="Q3753"/>
          <cell r="R3753"/>
          <cell r="S3753"/>
          <cell r="T3753"/>
          <cell r="U3753"/>
          <cell r="V3753"/>
          <cell r="W3753"/>
          <cell r="X3753" t="str">
            <v>C9H19NO3Si</v>
          </cell>
        </row>
        <row r="3754">
          <cell r="B3754" t="str">
            <v>91-97-4</v>
          </cell>
          <cell r="C3754" t="str">
            <v>91-97-4</v>
          </cell>
          <cell r="D3754"/>
          <cell r="E3754">
            <v>0</v>
          </cell>
          <cell r="F3754"/>
          <cell r="G3754"/>
          <cell r="H3754" t="str">
            <v>3,3'-Dimethyl-4,4'-diisocyanatobiphenyl</v>
          </cell>
          <cell r="I3754"/>
          <cell r="J3754"/>
          <cell r="K3754"/>
          <cell r="L3754"/>
          <cell r="M3754"/>
          <cell r="N3754"/>
          <cell r="O3754"/>
          <cell r="P3754"/>
          <cell r="Q3754"/>
          <cell r="R3754"/>
          <cell r="S3754"/>
          <cell r="T3754"/>
          <cell r="U3754"/>
          <cell r="V3754"/>
          <cell r="W3754"/>
          <cell r="X3754" t="str">
            <v>C16H12N2O2</v>
          </cell>
        </row>
        <row r="3755">
          <cell r="B3755" t="str">
            <v>92045-32-4</v>
          </cell>
          <cell r="C3755" t="str">
            <v>92045-32-4</v>
          </cell>
          <cell r="D3755"/>
          <cell r="E3755"/>
          <cell r="F3755"/>
          <cell r="G3755"/>
          <cell r="H3755" t="str">
            <v>Heptane, branched and linear</v>
          </cell>
          <cell r="I3755"/>
          <cell r="J3755"/>
          <cell r="K3755"/>
          <cell r="L3755"/>
          <cell r="M3755"/>
          <cell r="N3755"/>
          <cell r="O3755"/>
          <cell r="P3755"/>
          <cell r="Q3755"/>
          <cell r="R3755"/>
          <cell r="S3755"/>
          <cell r="T3755"/>
          <cell r="U3755"/>
          <cell r="V3755"/>
          <cell r="W3755"/>
          <cell r="X3755" t="str">
            <v>C9H20</v>
          </cell>
        </row>
        <row r="3756">
          <cell r="B3756" t="str">
            <v>920-46-7</v>
          </cell>
          <cell r="C3756" t="str">
            <v>920-46-7</v>
          </cell>
          <cell r="D3756"/>
          <cell r="E3756"/>
          <cell r="F3756"/>
          <cell r="G3756"/>
          <cell r="H3756" t="str">
            <v>methacryloyl chloride</v>
          </cell>
          <cell r="I3756" t="str">
            <v>2-propenoyl chloride, 2-methyl-</v>
          </cell>
          <cell r="J3756"/>
          <cell r="K3756"/>
          <cell r="L3756"/>
          <cell r="M3756"/>
          <cell r="N3756"/>
          <cell r="O3756"/>
          <cell r="P3756"/>
          <cell r="Q3756"/>
          <cell r="R3756"/>
          <cell r="S3756"/>
          <cell r="T3756"/>
          <cell r="U3756"/>
          <cell r="V3756"/>
          <cell r="W3756"/>
          <cell r="X3756" t="str">
            <v>C4H5ClO</v>
          </cell>
        </row>
        <row r="3757">
          <cell r="B3757" t="str">
            <v>92-15-9</v>
          </cell>
          <cell r="C3757" t="str">
            <v>92-15-9</v>
          </cell>
          <cell r="D3757"/>
          <cell r="E3757"/>
          <cell r="F3757"/>
          <cell r="G3757"/>
          <cell r="H3757" t="str">
            <v>o-Acetoacetanisidide</v>
          </cell>
          <cell r="I3757"/>
          <cell r="J3757"/>
          <cell r="K3757" t="str">
            <v>Swiss ordinance</v>
          </cell>
          <cell r="L3757"/>
          <cell r="M3757"/>
          <cell r="N3757"/>
          <cell r="O3757"/>
          <cell r="P3757"/>
          <cell r="Q3757"/>
          <cell r="R3757"/>
          <cell r="S3757"/>
          <cell r="T3757"/>
          <cell r="U3757"/>
          <cell r="V3757"/>
          <cell r="W3757"/>
          <cell r="X3757" t="str">
            <v>C11H13NO3</v>
          </cell>
        </row>
        <row r="3758">
          <cell r="B3758" t="str">
            <v>922-80-5</v>
          </cell>
          <cell r="C3758" t="str">
            <v>922-80-5</v>
          </cell>
          <cell r="D3758"/>
          <cell r="E3758"/>
          <cell r="F3758"/>
          <cell r="G3758"/>
          <cell r="H3758" t="str">
            <v>Sulphosuccinic acid, dipentyl ester, sodium salt</v>
          </cell>
          <cell r="I3758" t="str">
            <v>SODIUM 1,4-DIPENTYL SULFOSUCCINATE
Sodium diamyl sulfosuccinate
Butanedioic acid, sulfo-, 1,4 dipentyl ester, sodium salt</v>
          </cell>
          <cell r="J3758"/>
          <cell r="K3758"/>
          <cell r="L3758"/>
          <cell r="M3758"/>
          <cell r="N3758"/>
          <cell r="O3758"/>
          <cell r="P3758"/>
          <cell r="Q3758"/>
          <cell r="R3758"/>
          <cell r="S3758"/>
          <cell r="T3758"/>
          <cell r="U3758"/>
          <cell r="V3758"/>
          <cell r="W3758"/>
          <cell r="X3758" t="str">
            <v>C14H25NaO7S</v>
          </cell>
        </row>
        <row r="3759">
          <cell r="B3759" t="str">
            <v>923-02-4</v>
          </cell>
          <cell r="C3759" t="str">
            <v>923-02-4</v>
          </cell>
          <cell r="D3759"/>
          <cell r="E3759"/>
          <cell r="F3759"/>
          <cell r="G3759"/>
          <cell r="H3759" t="str">
            <v>N-Methylolmethacrylamide
2-Propenamide, N-(hydroxymethyl)-2-methyl-</v>
          </cell>
          <cell r="I3759" t="str">
            <v>N-METHYLOLMETHACRYLAMIDE
N-Methylolmethacrylamide
2-Propenamide, N-(hydroxymethyl)-2-methyl-</v>
          </cell>
          <cell r="J3759"/>
          <cell r="K3759"/>
          <cell r="L3759"/>
          <cell r="M3759"/>
          <cell r="N3759"/>
          <cell r="O3759"/>
          <cell r="P3759"/>
          <cell r="Q3759"/>
          <cell r="R3759"/>
          <cell r="S3759"/>
          <cell r="T3759"/>
          <cell r="U3759"/>
          <cell r="V3759"/>
          <cell r="W3759"/>
          <cell r="X3759" t="str">
            <v>C5H9NO2</v>
          </cell>
        </row>
        <row r="3760">
          <cell r="B3760" t="str">
            <v>923-26-2</v>
          </cell>
          <cell r="C3760" t="str">
            <v>923-26-2</v>
          </cell>
          <cell r="D3760"/>
          <cell r="E3760"/>
          <cell r="F3760"/>
          <cell r="G3760"/>
          <cell r="H3760" t="str">
            <v>Methacrylic acid, 2-hydroxypropyl ester
2-Propenoic acid, 2-methyl, 2-hydroxypropyl ester</v>
          </cell>
          <cell r="I3760" t="str">
            <v>Methacrylic acid, 2-hydroxypropyl ester
2-Propenoic acid, 2-methyl, 2-hydroxypropyl ester</v>
          </cell>
          <cell r="J3760"/>
          <cell r="K3760"/>
          <cell r="L3760"/>
          <cell r="M3760"/>
          <cell r="N3760"/>
          <cell r="O3760"/>
          <cell r="P3760"/>
          <cell r="Q3760"/>
          <cell r="R3760"/>
          <cell r="S3760"/>
          <cell r="T3760"/>
          <cell r="U3760"/>
          <cell r="V3760"/>
          <cell r="W3760"/>
          <cell r="X3760" t="str">
            <v>C7H12O3</v>
          </cell>
        </row>
        <row r="3761">
          <cell r="B3761" t="str">
            <v>92370-80-4</v>
          </cell>
          <cell r="C3761" t="str">
            <v>92370-80-4</v>
          </cell>
          <cell r="D3761"/>
          <cell r="E3761"/>
          <cell r="F3761"/>
          <cell r="G3761"/>
          <cell r="H3761" t="str">
            <v>Tetradecahydroanthracene-9,10-diol</v>
          </cell>
          <cell r="I3761" t="str">
            <v>9,​10-​Anthracenediol, tetradecahydro
TDHA-9,10-diol</v>
          </cell>
          <cell r="J3761"/>
          <cell r="K3761"/>
          <cell r="L3761"/>
          <cell r="M3761"/>
          <cell r="N3761"/>
          <cell r="O3761"/>
          <cell r="P3761"/>
          <cell r="Q3761"/>
          <cell r="R3761"/>
          <cell r="S3761"/>
          <cell r="T3761"/>
          <cell r="U3761"/>
          <cell r="V3761"/>
          <cell r="W3761"/>
          <cell r="X3761" t="str">
            <v>C14H24O2</v>
          </cell>
        </row>
        <row r="3762">
          <cell r="B3762" t="str">
            <v>92-43-3</v>
          </cell>
          <cell r="C3762" t="str">
            <v>92-43-3</v>
          </cell>
          <cell r="D3762"/>
          <cell r="E3762">
            <v>0</v>
          </cell>
          <cell r="F3762"/>
          <cell r="G3762"/>
          <cell r="H3762" t="str">
            <v>3-Pyrazolidinone, 1-phenyl-</v>
          </cell>
          <cell r="I3762"/>
          <cell r="J3762"/>
          <cell r="K3762" t="str">
            <v>Swiss ordinance</v>
          </cell>
          <cell r="L3762"/>
          <cell r="M3762"/>
          <cell r="N3762"/>
          <cell r="O3762"/>
          <cell r="P3762"/>
          <cell r="Q3762"/>
          <cell r="R3762"/>
          <cell r="S3762"/>
          <cell r="T3762"/>
          <cell r="U3762"/>
          <cell r="V3762"/>
          <cell r="W3762"/>
          <cell r="X3762" t="str">
            <v>C9H10N2O</v>
          </cell>
        </row>
        <row r="3763">
          <cell r="B3763" t="str">
            <v>924-42-5</v>
          </cell>
          <cell r="C3763" t="str">
            <v>924-42-5</v>
          </cell>
          <cell r="D3763"/>
          <cell r="E3763"/>
          <cell r="F3763"/>
          <cell r="G3763"/>
          <cell r="H3763" t="str">
            <v>N-Methylolacrylamide
2-Propenamide, N-(hydroxymethyl)-</v>
          </cell>
          <cell r="I3763" t="str">
            <v>N-METHYLOLACRYLAMIDE
N-Methylolacrylamide
2-Propenamide, N-(hydroxymethyl)-</v>
          </cell>
          <cell r="J3763"/>
          <cell r="K3763"/>
          <cell r="L3763"/>
          <cell r="M3763"/>
          <cell r="N3763"/>
          <cell r="O3763"/>
          <cell r="P3763"/>
          <cell r="Q3763"/>
          <cell r="R3763"/>
          <cell r="S3763"/>
          <cell r="T3763"/>
          <cell r="U3763"/>
          <cell r="V3763"/>
          <cell r="W3763"/>
          <cell r="X3763" t="str">
            <v>C4H7NO2</v>
          </cell>
        </row>
        <row r="3764">
          <cell r="B3764" t="str">
            <v>924-83-4</v>
          </cell>
          <cell r="C3764" t="str">
            <v>924-83-4</v>
          </cell>
          <cell r="D3764"/>
          <cell r="E3764"/>
          <cell r="F3764"/>
          <cell r="G3764"/>
          <cell r="H3764" t="str">
            <v>Maleic acid, monoisopropyl ester</v>
          </cell>
          <cell r="I3764"/>
          <cell r="J3764"/>
          <cell r="K3764" t="str">
            <v>Swiss ordinance</v>
          </cell>
          <cell r="L3764"/>
          <cell r="M3764"/>
          <cell r="N3764"/>
          <cell r="O3764"/>
          <cell r="P3764"/>
          <cell r="Q3764"/>
          <cell r="R3764"/>
          <cell r="S3764"/>
          <cell r="T3764"/>
          <cell r="U3764"/>
          <cell r="V3764"/>
          <cell r="W3764"/>
          <cell r="X3764" t="str">
            <v>C7H10O4</v>
          </cell>
        </row>
        <row r="3765">
          <cell r="B3765" t="str">
            <v>92-50-2</v>
          </cell>
          <cell r="C3765" t="str">
            <v>92-50-2</v>
          </cell>
          <cell r="D3765"/>
          <cell r="E3765"/>
          <cell r="F3765"/>
          <cell r="G3765"/>
          <cell r="H3765" t="str">
            <v>Ethanol, 2-(N-ethylanilino)-</v>
          </cell>
          <cell r="I3765"/>
          <cell r="J3765"/>
          <cell r="K3765" t="str">
            <v>Swiss ordinance</v>
          </cell>
          <cell r="L3765"/>
          <cell r="M3765"/>
          <cell r="N3765"/>
          <cell r="O3765"/>
          <cell r="P3765"/>
          <cell r="Q3765"/>
          <cell r="R3765"/>
          <cell r="S3765"/>
          <cell r="T3765"/>
          <cell r="U3765"/>
          <cell r="V3765"/>
          <cell r="W3765"/>
          <cell r="X3765" t="str">
            <v>C10H15NO</v>
          </cell>
        </row>
        <row r="3766">
          <cell r="B3766" t="str">
            <v>925-05-3</v>
          </cell>
          <cell r="C3766" t="str">
            <v>925-05-3</v>
          </cell>
          <cell r="D3766"/>
          <cell r="E3766"/>
          <cell r="F3766"/>
          <cell r="G3766"/>
          <cell r="H3766" t="str">
            <v>ISOBUTYL MALEATE</v>
          </cell>
          <cell r="I3766" t="str">
            <v>ISOBUTYL MALEATE</v>
          </cell>
          <cell r="J3766"/>
          <cell r="K3766"/>
          <cell r="L3766"/>
          <cell r="M3766"/>
          <cell r="N3766"/>
          <cell r="O3766"/>
          <cell r="P3766"/>
          <cell r="Q3766"/>
          <cell r="R3766"/>
          <cell r="S3766"/>
          <cell r="T3766"/>
          <cell r="U3766"/>
          <cell r="V3766"/>
          <cell r="W3766"/>
          <cell r="X3766" t="str">
            <v>C8H12O4</v>
          </cell>
        </row>
        <row r="3767">
          <cell r="B3767" t="str">
            <v>925-06-4</v>
          </cell>
          <cell r="C3767" t="str">
            <v>925-06-4</v>
          </cell>
          <cell r="D3767"/>
          <cell r="E3767"/>
          <cell r="F3767"/>
          <cell r="G3767"/>
          <cell r="H3767" t="str">
            <v>Butanedioic acid, bis(2-methylpropyl) ester</v>
          </cell>
          <cell r="I3767"/>
          <cell r="J3767"/>
          <cell r="K3767" t="str">
            <v>Swiss ordinance</v>
          </cell>
          <cell r="L3767"/>
          <cell r="M3767"/>
          <cell r="N3767"/>
          <cell r="O3767"/>
          <cell r="P3767"/>
          <cell r="Q3767"/>
          <cell r="R3767"/>
          <cell r="S3767"/>
          <cell r="T3767"/>
          <cell r="U3767"/>
          <cell r="V3767"/>
          <cell r="W3767"/>
          <cell r="X3767" t="str">
            <v>C12H22O4</v>
          </cell>
        </row>
        <row r="3768">
          <cell r="B3768" t="str">
            <v>925-21-3</v>
          </cell>
          <cell r="C3768" t="str">
            <v>925-21-3</v>
          </cell>
          <cell r="D3768"/>
          <cell r="E3768"/>
          <cell r="F3768"/>
          <cell r="G3768"/>
          <cell r="H3768" t="str">
            <v>Maleic acid, monobutyl ester</v>
          </cell>
          <cell r="I3768" t="str">
            <v>2-Butendioic acid (Z), monobutyl ester
Maleic acid, monobutyl ester</v>
          </cell>
          <cell r="J3768"/>
          <cell r="K3768"/>
          <cell r="L3768"/>
          <cell r="M3768"/>
          <cell r="N3768"/>
          <cell r="O3768"/>
          <cell r="P3768"/>
          <cell r="Q3768"/>
          <cell r="R3768"/>
          <cell r="S3768"/>
          <cell r="T3768"/>
          <cell r="U3768"/>
          <cell r="V3768"/>
          <cell r="W3768"/>
          <cell r="X3768" t="str">
            <v>C8H12O4</v>
          </cell>
        </row>
        <row r="3769">
          <cell r="B3769" t="str">
            <v>925-60-0</v>
          </cell>
          <cell r="C3769" t="str">
            <v>925-60-0</v>
          </cell>
          <cell r="D3769"/>
          <cell r="E3769"/>
          <cell r="F3769"/>
          <cell r="G3769"/>
          <cell r="H3769" t="str">
            <v>Acrylic acid, propyl ester</v>
          </cell>
          <cell r="I3769" t="str">
            <v>PROPYL ACRYLATE</v>
          </cell>
          <cell r="J3769"/>
          <cell r="K3769"/>
          <cell r="L3769"/>
          <cell r="M3769"/>
          <cell r="N3769"/>
          <cell r="O3769"/>
          <cell r="P3769"/>
          <cell r="Q3769"/>
          <cell r="R3769"/>
          <cell r="S3769"/>
          <cell r="T3769"/>
          <cell r="U3769"/>
          <cell r="V3769"/>
          <cell r="W3769"/>
          <cell r="X3769" t="str">
            <v>C6H10O2</v>
          </cell>
        </row>
        <row r="3770">
          <cell r="B3770" t="str">
            <v>926-56-7</v>
          </cell>
          <cell r="C3770" t="str">
            <v>926-56-7</v>
          </cell>
          <cell r="D3770"/>
          <cell r="E3770">
            <v>0</v>
          </cell>
          <cell r="F3770"/>
          <cell r="G3770"/>
          <cell r="H3770" t="str">
            <v>4-Methyl-1,3-pentadiene</v>
          </cell>
          <cell r="I3770"/>
          <cell r="J3770"/>
          <cell r="K3770"/>
          <cell r="L3770"/>
          <cell r="M3770"/>
          <cell r="N3770"/>
          <cell r="O3770"/>
          <cell r="P3770"/>
          <cell r="Q3770"/>
          <cell r="R3770"/>
          <cell r="S3770"/>
          <cell r="T3770"/>
          <cell r="U3770"/>
          <cell r="V3770"/>
          <cell r="W3770"/>
          <cell r="X3770" t="str">
            <v>C6H10</v>
          </cell>
        </row>
        <row r="3771">
          <cell r="B3771" t="str">
            <v>926-63-6</v>
          </cell>
          <cell r="C3771" t="str">
            <v>926-63-6</v>
          </cell>
          <cell r="D3771"/>
          <cell r="E3771"/>
          <cell r="F3771"/>
          <cell r="G3771"/>
          <cell r="H3771" t="str">
            <v>Propylamine, N,N-dimethyl-</v>
          </cell>
          <cell r="I3771"/>
          <cell r="J3771"/>
          <cell r="K3771"/>
          <cell r="L3771"/>
          <cell r="M3771"/>
          <cell r="N3771"/>
          <cell r="O3771"/>
          <cell r="P3771"/>
          <cell r="Q3771"/>
          <cell r="R3771"/>
          <cell r="S3771"/>
          <cell r="T3771"/>
          <cell r="U3771"/>
          <cell r="V3771"/>
          <cell r="W3771"/>
          <cell r="X3771" t="str">
            <v>C5H13N</v>
          </cell>
        </row>
        <row r="3772">
          <cell r="B3772" t="str">
            <v>926-65-8</v>
          </cell>
          <cell r="C3772" t="str">
            <v>926-65-8</v>
          </cell>
          <cell r="D3772"/>
          <cell r="E3772"/>
          <cell r="F3772"/>
          <cell r="G3772"/>
          <cell r="H3772" t="str">
            <v>Propane, 2-(ethenyloxy)-</v>
          </cell>
          <cell r="I3772"/>
          <cell r="J3772"/>
          <cell r="K3772"/>
          <cell r="L3772"/>
          <cell r="M3772"/>
          <cell r="N3772"/>
          <cell r="O3772"/>
          <cell r="P3772"/>
          <cell r="Q3772"/>
          <cell r="R3772"/>
          <cell r="S3772"/>
          <cell r="T3772"/>
          <cell r="U3772"/>
          <cell r="V3772"/>
          <cell r="W3772"/>
          <cell r="X3772" t="str">
            <v>C5H10O</v>
          </cell>
        </row>
        <row r="3773">
          <cell r="B3773" t="str">
            <v>92-69-3</v>
          </cell>
          <cell r="C3773" t="str">
            <v>92-69-3</v>
          </cell>
          <cell r="D3773"/>
          <cell r="E3773">
            <v>0</v>
          </cell>
          <cell r="F3773"/>
          <cell r="G3773"/>
          <cell r="H3773" t="str">
            <v>4-Phenylphenol</v>
          </cell>
          <cell r="I3773" t="str">
            <v>4-PHENYLPHENOL</v>
          </cell>
          <cell r="J3773"/>
          <cell r="K3773"/>
          <cell r="L3773"/>
          <cell r="M3773"/>
          <cell r="N3773"/>
          <cell r="O3773"/>
          <cell r="P3773"/>
          <cell r="Q3773"/>
          <cell r="R3773"/>
          <cell r="S3773"/>
          <cell r="T3773"/>
          <cell r="U3773"/>
          <cell r="V3773"/>
          <cell r="W3773"/>
          <cell r="X3773" t="str">
            <v>C12H10O</v>
          </cell>
        </row>
        <row r="3774">
          <cell r="B3774" t="str">
            <v>927-07-1</v>
          </cell>
          <cell r="C3774" t="str">
            <v>927-07-1</v>
          </cell>
          <cell r="D3774"/>
          <cell r="E3774"/>
          <cell r="F3774"/>
          <cell r="G3774"/>
          <cell r="H3774" t="str">
            <v>Peroxypivalic acid, tert-butyl ester</v>
          </cell>
          <cell r="I3774"/>
          <cell r="J3774"/>
          <cell r="K3774" t="str">
            <v>Swiss ordinance</v>
          </cell>
          <cell r="L3774"/>
          <cell r="M3774"/>
          <cell r="N3774"/>
          <cell r="O3774"/>
          <cell r="P3774"/>
          <cell r="Q3774"/>
          <cell r="R3774"/>
          <cell r="S3774"/>
          <cell r="T3774"/>
          <cell r="U3774"/>
          <cell r="V3774"/>
          <cell r="W3774"/>
          <cell r="X3774" t="str">
            <v>C9H18O3</v>
          </cell>
        </row>
        <row r="3775">
          <cell r="B3775" t="str">
            <v>927-20-8</v>
          </cell>
          <cell r="C3775" t="str">
            <v>927-20-8</v>
          </cell>
          <cell r="D3775"/>
          <cell r="E3775"/>
          <cell r="F3775"/>
          <cell r="G3775"/>
          <cell r="H3775" t="str">
            <v>MAGNESIUM GLYCEROPHOSPHATE</v>
          </cell>
          <cell r="I3775"/>
          <cell r="J3775"/>
          <cell r="K3775"/>
          <cell r="L3775"/>
          <cell r="M3775"/>
          <cell r="N3775"/>
          <cell r="O3775"/>
          <cell r="P3775"/>
          <cell r="Q3775"/>
          <cell r="R3775"/>
          <cell r="S3775"/>
          <cell r="T3775"/>
          <cell r="U3775"/>
          <cell r="V3775"/>
          <cell r="W3775"/>
          <cell r="X3775" t="str">
            <v>C3H7MgO6P</v>
          </cell>
        </row>
        <row r="3776">
          <cell r="B3776" t="str">
            <v>92-84-2</v>
          </cell>
          <cell r="C3776" t="str">
            <v>92-84-2</v>
          </cell>
          <cell r="D3776"/>
          <cell r="E3776"/>
          <cell r="F3776"/>
          <cell r="G3776"/>
          <cell r="H3776" t="str">
            <v>Phenothiazine</v>
          </cell>
          <cell r="I3776" t="str">
            <v>PHENOTHIAZINE</v>
          </cell>
          <cell r="J3776"/>
          <cell r="K3776"/>
          <cell r="L3776"/>
          <cell r="M3776"/>
          <cell r="N3776"/>
          <cell r="O3776"/>
          <cell r="P3776"/>
          <cell r="Q3776"/>
          <cell r="R3776"/>
          <cell r="S3776"/>
          <cell r="T3776"/>
          <cell r="U3776"/>
          <cell r="V3776"/>
          <cell r="W3776"/>
          <cell r="X3776" t="str">
            <v>C12H9NS</v>
          </cell>
        </row>
        <row r="3777">
          <cell r="B3777" t="str">
            <v>92-88-6</v>
          </cell>
          <cell r="C3777" t="str">
            <v>92-88-6</v>
          </cell>
          <cell r="D3777"/>
          <cell r="E3777">
            <v>0</v>
          </cell>
          <cell r="F3777"/>
          <cell r="G3777"/>
          <cell r="H3777" t="str">
            <v>4,4'-Dihydroxybiphenyl</v>
          </cell>
          <cell r="I3777"/>
          <cell r="J3777"/>
          <cell r="K3777"/>
          <cell r="L3777"/>
          <cell r="M3777"/>
          <cell r="N3777"/>
          <cell r="O3777"/>
          <cell r="P3777"/>
          <cell r="Q3777"/>
          <cell r="R3777"/>
          <cell r="S3777"/>
          <cell r="T3777"/>
          <cell r="U3777"/>
          <cell r="V3777"/>
          <cell r="W3777"/>
          <cell r="X3777" t="str">
            <v>C12H10O2</v>
          </cell>
        </row>
        <row r="3778">
          <cell r="B3778" t="str">
            <v>928-96-1</v>
          </cell>
          <cell r="C3778" t="str">
            <v>928-96-1</v>
          </cell>
          <cell r="D3778"/>
          <cell r="E3778">
            <v>0</v>
          </cell>
          <cell r="F3778"/>
          <cell r="G3778"/>
          <cell r="H3778" t="str">
            <v>3-Hexen-1-ol, (Z)-</v>
          </cell>
          <cell r="I3778"/>
          <cell r="J3778"/>
          <cell r="K3778" t="str">
            <v>Swiss ordinance</v>
          </cell>
          <cell r="L3778"/>
          <cell r="M3778"/>
          <cell r="N3778"/>
          <cell r="O3778"/>
          <cell r="P3778"/>
          <cell r="Q3778"/>
          <cell r="R3778"/>
          <cell r="S3778"/>
          <cell r="T3778"/>
          <cell r="U3778"/>
          <cell r="V3778"/>
          <cell r="W3778"/>
          <cell r="X3778" t="str">
            <v>C6H12O</v>
          </cell>
        </row>
        <row r="3779">
          <cell r="B3779" t="str">
            <v>929-06-6</v>
          </cell>
          <cell r="C3779" t="str">
            <v>929-06-6</v>
          </cell>
          <cell r="D3779"/>
          <cell r="E3779"/>
          <cell r="F3779"/>
          <cell r="G3779"/>
          <cell r="H3779" t="str">
            <v>Ethanol, 2-(2-aminoethoxy)-</v>
          </cell>
          <cell r="I3779"/>
          <cell r="J3779"/>
          <cell r="K3779" t="str">
            <v>Swiss ordinance</v>
          </cell>
          <cell r="L3779"/>
          <cell r="M3779"/>
          <cell r="N3779"/>
          <cell r="O3779"/>
          <cell r="P3779"/>
          <cell r="Q3779"/>
          <cell r="R3779"/>
          <cell r="S3779"/>
          <cell r="T3779"/>
          <cell r="U3779"/>
          <cell r="V3779"/>
          <cell r="W3779"/>
          <cell r="X3779" t="str">
            <v>C4H11NO2</v>
          </cell>
        </row>
        <row r="3780">
          <cell r="B3780" t="str">
            <v>92-93-3</v>
          </cell>
          <cell r="C3780" t="str">
            <v>92-93-3</v>
          </cell>
          <cell r="D3780"/>
          <cell r="E3780">
            <v>0</v>
          </cell>
          <cell r="F3780"/>
          <cell r="G3780"/>
          <cell r="H3780" t="str">
            <v>4-NITROBIPHENYL</v>
          </cell>
          <cell r="I3780" t="str">
            <v>4-NITROBIPHENYL</v>
          </cell>
          <cell r="J3780"/>
          <cell r="K3780"/>
          <cell r="L3780"/>
          <cell r="M3780"/>
          <cell r="N3780"/>
          <cell r="O3780"/>
          <cell r="P3780"/>
          <cell r="Q3780"/>
          <cell r="R3780"/>
          <cell r="S3780"/>
          <cell r="T3780"/>
          <cell r="U3780"/>
          <cell r="V3780"/>
          <cell r="W3780"/>
          <cell r="X3780" t="str">
            <v>C12H9NO2</v>
          </cell>
        </row>
        <row r="3781">
          <cell r="B3781" t="str">
            <v>929-62-4</v>
          </cell>
          <cell r="C3781" t="str">
            <v>929-62-4</v>
          </cell>
          <cell r="D3781"/>
          <cell r="E3781"/>
          <cell r="F3781"/>
          <cell r="G3781"/>
          <cell r="H3781" t="str">
            <v>Octyl vinyl ether</v>
          </cell>
          <cell r="I3781"/>
          <cell r="J3781"/>
          <cell r="K3781"/>
          <cell r="L3781"/>
          <cell r="M3781"/>
          <cell r="N3781"/>
          <cell r="O3781"/>
          <cell r="P3781"/>
          <cell r="Q3781"/>
          <cell r="R3781"/>
          <cell r="S3781"/>
          <cell r="T3781"/>
          <cell r="U3781"/>
          <cell r="V3781"/>
          <cell r="W3781"/>
          <cell r="X3781" t="str">
            <v>C10H20O</v>
          </cell>
        </row>
        <row r="3782">
          <cell r="B3782" t="str">
            <v>930-02-9</v>
          </cell>
          <cell r="C3782" t="str">
            <v>930-02-9</v>
          </cell>
          <cell r="D3782"/>
          <cell r="E3782"/>
          <cell r="F3782"/>
          <cell r="G3782"/>
          <cell r="H3782" t="str">
            <v>Ether, octadecyl vinyl
Octadecyl vinyl ether</v>
          </cell>
          <cell r="I3782"/>
          <cell r="J3782"/>
          <cell r="K3782"/>
          <cell r="L3782"/>
          <cell r="M3782"/>
          <cell r="N3782"/>
          <cell r="O3782"/>
          <cell r="P3782"/>
          <cell r="Q3782"/>
          <cell r="R3782"/>
          <cell r="S3782"/>
          <cell r="T3782"/>
          <cell r="U3782"/>
          <cell r="V3782"/>
          <cell r="W3782"/>
          <cell r="X3782" t="str">
            <v>C20H40O</v>
          </cell>
        </row>
        <row r="3783">
          <cell r="B3783" t="str">
            <v>930-62-1</v>
          </cell>
          <cell r="C3783" t="str">
            <v>930-62-1</v>
          </cell>
          <cell r="D3783"/>
          <cell r="E3783"/>
          <cell r="F3783"/>
          <cell r="G3783"/>
          <cell r="H3783" t="str">
            <v>Imidazole, 2,4-dimethyl-</v>
          </cell>
          <cell r="I3783" t="str">
            <v>1H-Imidazole, 2,4-dimethyl-</v>
          </cell>
          <cell r="J3783"/>
          <cell r="K3783"/>
          <cell r="L3783"/>
          <cell r="M3783"/>
          <cell r="N3783"/>
          <cell r="O3783"/>
          <cell r="P3783"/>
          <cell r="Q3783"/>
          <cell r="R3783"/>
          <cell r="S3783"/>
          <cell r="T3783"/>
          <cell r="U3783"/>
          <cell r="V3783"/>
          <cell r="W3783"/>
          <cell r="X3783" t="str">
            <v>C5H8N2</v>
          </cell>
        </row>
        <row r="3784">
          <cell r="B3784" t="str">
            <v>930-68-7</v>
          </cell>
          <cell r="C3784" t="str">
            <v>930-68-7</v>
          </cell>
          <cell r="D3784"/>
          <cell r="E3784">
            <v>0</v>
          </cell>
          <cell r="F3784"/>
          <cell r="G3784"/>
          <cell r="H3784" t="str">
            <v>2-Cyclohexen-1-one</v>
          </cell>
          <cell r="I3784"/>
          <cell r="J3784"/>
          <cell r="K3784"/>
          <cell r="L3784"/>
          <cell r="M3784"/>
          <cell r="N3784"/>
          <cell r="O3784"/>
          <cell r="P3784"/>
          <cell r="Q3784"/>
          <cell r="R3784"/>
          <cell r="S3784"/>
          <cell r="T3784"/>
          <cell r="U3784"/>
          <cell r="V3784"/>
          <cell r="W3784"/>
          <cell r="X3784" t="str">
            <v>C6H8O</v>
          </cell>
        </row>
        <row r="3785">
          <cell r="B3785" t="str">
            <v>931-36-2</v>
          </cell>
          <cell r="C3785" t="str">
            <v>931-36-2</v>
          </cell>
          <cell r="D3785"/>
          <cell r="E3785">
            <v>0</v>
          </cell>
          <cell r="F3785"/>
          <cell r="G3785"/>
          <cell r="H3785" t="str">
            <v>2-Ethyl-4-methylimidazole</v>
          </cell>
          <cell r="I3785"/>
          <cell r="J3785"/>
          <cell r="K3785" t="str">
            <v>Swiss ordinance</v>
          </cell>
          <cell r="L3785"/>
          <cell r="M3785"/>
          <cell r="N3785"/>
          <cell r="O3785"/>
          <cell r="P3785"/>
          <cell r="Q3785"/>
          <cell r="R3785"/>
          <cell r="S3785"/>
          <cell r="T3785"/>
          <cell r="U3785"/>
          <cell r="V3785"/>
          <cell r="W3785"/>
          <cell r="X3785" t="str">
            <v>C6H10N2</v>
          </cell>
        </row>
        <row r="3786">
          <cell r="B3786" t="str">
            <v>931-88-4</v>
          </cell>
          <cell r="C3786" t="str">
            <v>931-88-4</v>
          </cell>
          <cell r="D3786"/>
          <cell r="E3786"/>
          <cell r="F3786"/>
          <cell r="G3786"/>
          <cell r="H3786" t="str">
            <v>Cyclooctene</v>
          </cell>
          <cell r="I3786"/>
          <cell r="J3786"/>
          <cell r="K3786"/>
          <cell r="L3786"/>
          <cell r="M3786"/>
          <cell r="N3786"/>
          <cell r="O3786"/>
          <cell r="P3786"/>
          <cell r="Q3786"/>
          <cell r="R3786"/>
          <cell r="S3786"/>
          <cell r="T3786"/>
          <cell r="U3786"/>
          <cell r="V3786"/>
          <cell r="W3786"/>
          <cell r="X3786" t="str">
            <v>C8H14</v>
          </cell>
        </row>
        <row r="3787">
          <cell r="B3787" t="str">
            <v>93-35-6</v>
          </cell>
          <cell r="C3787" t="str">
            <v>93-35-6</v>
          </cell>
          <cell r="D3787"/>
          <cell r="E3787"/>
          <cell r="F3787"/>
          <cell r="G3787"/>
          <cell r="H3787" t="str">
            <v>UMBELLIFERONE</v>
          </cell>
          <cell r="I3787"/>
          <cell r="J3787"/>
          <cell r="K3787"/>
          <cell r="L3787"/>
          <cell r="M3787"/>
          <cell r="N3787"/>
          <cell r="O3787"/>
          <cell r="P3787"/>
          <cell r="Q3787"/>
          <cell r="R3787"/>
          <cell r="S3787"/>
          <cell r="T3787"/>
          <cell r="U3787"/>
          <cell r="V3787"/>
          <cell r="W3787"/>
          <cell r="X3787" t="str">
            <v>C9H6O3</v>
          </cell>
        </row>
        <row r="3788">
          <cell r="B3788" t="str">
            <v>93-46-9</v>
          </cell>
          <cell r="C3788" t="str">
            <v>93-46-9</v>
          </cell>
          <cell r="D3788"/>
          <cell r="E3788"/>
          <cell r="F3788"/>
          <cell r="G3788"/>
          <cell r="H3788" t="str">
            <v>N,N'-Di(2-naphthyl)-p-phenylenediamine</v>
          </cell>
          <cell r="I3788" t="str">
            <v>N,N'-DI-BETA-NAPHTHYL-P-PHENYLENEDIAMINE</v>
          </cell>
          <cell r="J3788"/>
          <cell r="K3788"/>
          <cell r="L3788"/>
          <cell r="M3788"/>
          <cell r="N3788"/>
          <cell r="O3788"/>
          <cell r="P3788"/>
          <cell r="Q3788"/>
          <cell r="R3788"/>
          <cell r="S3788"/>
          <cell r="T3788"/>
          <cell r="U3788"/>
          <cell r="V3788"/>
          <cell r="W3788"/>
          <cell r="X3788" t="str">
            <v>C26H20N2</v>
          </cell>
        </row>
        <row r="3789">
          <cell r="B3789" t="str">
            <v>935-79-5</v>
          </cell>
          <cell r="C3789" t="str">
            <v>935-79-5</v>
          </cell>
          <cell r="D3789"/>
          <cell r="E3789">
            <v>0</v>
          </cell>
          <cell r="F3789"/>
          <cell r="G3789"/>
          <cell r="H3789" t="str">
            <v>1,3-Isobenzofurandione, 3a,4,7,7a-tetrahydro-, cis-</v>
          </cell>
          <cell r="I3789"/>
          <cell r="J3789"/>
          <cell r="K3789" t="str">
            <v>Swiss ordinance</v>
          </cell>
          <cell r="L3789"/>
          <cell r="M3789"/>
          <cell r="N3789"/>
          <cell r="O3789"/>
          <cell r="P3789"/>
          <cell r="Q3789"/>
          <cell r="R3789"/>
          <cell r="S3789"/>
          <cell r="T3789"/>
          <cell r="U3789"/>
          <cell r="V3789"/>
          <cell r="W3789"/>
          <cell r="X3789" t="str">
            <v>C8H8O3</v>
          </cell>
        </row>
        <row r="3790">
          <cell r="B3790" t="str">
            <v>93-58-3</v>
          </cell>
          <cell r="C3790" t="str">
            <v>93-58-3</v>
          </cell>
          <cell r="D3790"/>
          <cell r="E3790"/>
          <cell r="F3790"/>
          <cell r="G3790"/>
          <cell r="H3790" t="str">
            <v>Benzoic acid, methyl ester</v>
          </cell>
          <cell r="I3790" t="str">
            <v>Methyl benzoate</v>
          </cell>
          <cell r="J3790"/>
          <cell r="K3790"/>
          <cell r="L3790"/>
          <cell r="M3790"/>
          <cell r="N3790"/>
          <cell r="O3790"/>
          <cell r="P3790"/>
          <cell r="Q3790"/>
          <cell r="R3790"/>
          <cell r="S3790"/>
          <cell r="T3790"/>
          <cell r="U3790"/>
          <cell r="V3790"/>
          <cell r="W3790"/>
          <cell r="X3790" t="str">
            <v>C8H8O2</v>
          </cell>
        </row>
        <row r="3791">
          <cell r="B3791" t="str">
            <v>93-68-5</v>
          </cell>
          <cell r="C3791" t="str">
            <v>93-68-5</v>
          </cell>
          <cell r="D3791"/>
          <cell r="E3791"/>
          <cell r="F3791"/>
          <cell r="G3791"/>
          <cell r="H3791" t="str">
            <v>o-Acetoacetotoluidide</v>
          </cell>
          <cell r="I3791"/>
          <cell r="J3791"/>
          <cell r="K3791" t="str">
            <v>Swiss ordinance</v>
          </cell>
          <cell r="L3791"/>
          <cell r="M3791"/>
          <cell r="N3791"/>
          <cell r="O3791"/>
          <cell r="P3791"/>
          <cell r="Q3791"/>
          <cell r="R3791"/>
          <cell r="S3791"/>
          <cell r="T3791"/>
          <cell r="U3791"/>
          <cell r="V3791"/>
          <cell r="W3791"/>
          <cell r="X3791" t="str">
            <v>C11H13NO2</v>
          </cell>
        </row>
        <row r="3792">
          <cell r="B3792" t="str">
            <v>93-69-6</v>
          </cell>
          <cell r="C3792" t="str">
            <v>93-69-6</v>
          </cell>
          <cell r="D3792"/>
          <cell r="E3792"/>
          <cell r="F3792"/>
          <cell r="G3792"/>
          <cell r="H3792" t="str">
            <v>o-Tolylbiguanidine</v>
          </cell>
          <cell r="I3792"/>
          <cell r="J3792"/>
          <cell r="K3792"/>
          <cell r="L3792"/>
          <cell r="M3792"/>
          <cell r="N3792"/>
          <cell r="O3792"/>
          <cell r="P3792"/>
          <cell r="Q3792"/>
          <cell r="R3792"/>
          <cell r="S3792"/>
          <cell r="T3792"/>
          <cell r="U3792"/>
          <cell r="V3792"/>
          <cell r="W3792"/>
          <cell r="X3792" t="str">
            <v>C9H13N5</v>
          </cell>
        </row>
        <row r="3793">
          <cell r="B3793" t="str">
            <v>93705-66-9</v>
          </cell>
          <cell r="C3793" t="str">
            <v>93705-66-9</v>
          </cell>
          <cell r="D3793"/>
          <cell r="E3793"/>
          <cell r="F3793"/>
          <cell r="G3793"/>
          <cell r="H3793" t="str">
            <v>Bis(3,5-dimethyl 4-hydroxyphenyl)methane bis(2,3-epoxypropyl) ether</v>
          </cell>
          <cell r="I3793" t="str">
            <v>4,4'-Dihydroxy-3,3',5,5'-tetramethyl diphenylmethane diglycidyl ether 
3,3',5,5'-Tetramethyl-4,4'-bis(2,3-epoxypropyloxy)diphenylmethane 
Tetramethyl bisphenol F diglycidyl ether 
TMBFDGE-4,4'</v>
          </cell>
          <cell r="J3793"/>
          <cell r="K3793"/>
          <cell r="L3793"/>
          <cell r="M3793"/>
          <cell r="N3793"/>
          <cell r="O3793"/>
          <cell r="P3793"/>
          <cell r="Q3793"/>
          <cell r="R3793"/>
          <cell r="S3793"/>
          <cell r="T3793"/>
          <cell r="U3793"/>
          <cell r="V3793"/>
          <cell r="W3793"/>
          <cell r="X3793" t="str">
            <v>C23H28O4</v>
          </cell>
        </row>
        <row r="3794">
          <cell r="B3794" t="str">
            <v>937-41-7</v>
          </cell>
          <cell r="C3794" t="str">
            <v>937-41-7</v>
          </cell>
          <cell r="D3794"/>
          <cell r="E3794"/>
          <cell r="F3794"/>
          <cell r="G3794"/>
          <cell r="H3794" t="str">
            <v>Acrylic acid, phenyl ester</v>
          </cell>
          <cell r="I3794" t="str">
            <v>2-Propenoic acid, phenyl ester</v>
          </cell>
          <cell r="J3794"/>
          <cell r="K3794"/>
          <cell r="L3794"/>
          <cell r="M3794"/>
          <cell r="N3794"/>
          <cell r="O3794"/>
          <cell r="P3794"/>
          <cell r="Q3794"/>
          <cell r="R3794"/>
          <cell r="S3794"/>
          <cell r="T3794"/>
          <cell r="U3794"/>
          <cell r="V3794"/>
          <cell r="W3794"/>
          <cell r="X3794" t="str">
            <v>C9H8O2</v>
          </cell>
        </row>
        <row r="3795">
          <cell r="B3795" t="str">
            <v>93777-46-9</v>
          </cell>
          <cell r="C3795" t="str">
            <v>93777-46-9</v>
          </cell>
          <cell r="D3795"/>
          <cell r="E3795">
            <v>0</v>
          </cell>
          <cell r="F3795"/>
          <cell r="G3795"/>
          <cell r="H3795" t="str">
            <v>2-Ethylhexanoic acid, decyl ester</v>
          </cell>
          <cell r="I3795" t="str">
            <v>see 54170</v>
          </cell>
          <cell r="J3795"/>
          <cell r="K3795"/>
          <cell r="L3795"/>
          <cell r="M3795"/>
          <cell r="N3795"/>
          <cell r="O3795"/>
          <cell r="P3795"/>
          <cell r="Q3795"/>
          <cell r="R3795"/>
          <cell r="S3795"/>
          <cell r="T3795"/>
          <cell r="U3795"/>
          <cell r="V3795"/>
          <cell r="W3795"/>
          <cell r="X3795" t="str">
            <v>C18H36O2</v>
          </cell>
        </row>
        <row r="3796">
          <cell r="B3796" t="str">
            <v>93803-56-6</v>
          </cell>
          <cell r="C3796" t="str">
            <v>93803-56-6</v>
          </cell>
          <cell r="D3796"/>
          <cell r="E3796"/>
          <cell r="F3796"/>
          <cell r="G3796"/>
          <cell r="H3796" t="str">
            <v>Isobutane, 1,1-di(3-tert-butyl 5-methyl 2-hydroxy phenyl)</v>
          </cell>
          <cell r="I3796" t="str">
            <v xml:space="preserve">2,2'-(2-Methylpropylidene)bis(6-(1,1-dimethylethyl)-p-cresol), </v>
          </cell>
          <cell r="J3796"/>
          <cell r="K3796"/>
          <cell r="L3796"/>
          <cell r="M3796"/>
          <cell r="N3796"/>
          <cell r="O3796"/>
          <cell r="P3796"/>
          <cell r="Q3796"/>
          <cell r="R3796"/>
          <cell r="S3796"/>
          <cell r="T3796"/>
          <cell r="U3796"/>
          <cell r="V3796"/>
          <cell r="W3796"/>
          <cell r="X3796" t="str">
            <v>C26H38O2</v>
          </cell>
        </row>
        <row r="3797">
          <cell r="B3797" t="str">
            <v>93-81-2</v>
          </cell>
          <cell r="C3797" t="str">
            <v>93-81-2</v>
          </cell>
          <cell r="D3797"/>
          <cell r="E3797"/>
          <cell r="F3797"/>
          <cell r="G3797"/>
          <cell r="H3797" t="str">
            <v>N-(2-aminoethyl)-N-(2-hydroxyethyl)-9-Octadecenamide</v>
          </cell>
          <cell r="I3797"/>
          <cell r="J3797"/>
          <cell r="K3797"/>
          <cell r="L3797"/>
          <cell r="M3797"/>
          <cell r="N3797"/>
          <cell r="O3797"/>
          <cell r="P3797"/>
          <cell r="Q3797"/>
          <cell r="R3797"/>
          <cell r="S3797"/>
          <cell r="T3797"/>
          <cell r="U3797"/>
          <cell r="V3797"/>
          <cell r="W3797"/>
          <cell r="X3797" t="str">
            <v>C22H44N2O2</v>
          </cell>
        </row>
        <row r="3798">
          <cell r="B3798" t="str">
            <v>938-18-1</v>
          </cell>
          <cell r="C3798" t="str">
            <v>938-18-1</v>
          </cell>
          <cell r="D3798"/>
          <cell r="E3798"/>
          <cell r="F3798"/>
          <cell r="G3798"/>
          <cell r="H3798" t="str">
            <v>Benzoyl chloride, 2,4,6-trimethyl-</v>
          </cell>
          <cell r="I3798"/>
          <cell r="J3798"/>
          <cell r="K3798" t="str">
            <v>Swiss ordinance</v>
          </cell>
          <cell r="L3798"/>
          <cell r="M3798"/>
          <cell r="N3798"/>
          <cell r="O3798"/>
          <cell r="P3798"/>
          <cell r="Q3798"/>
          <cell r="R3798"/>
          <cell r="S3798"/>
          <cell r="T3798"/>
          <cell r="U3798"/>
          <cell r="V3798"/>
          <cell r="W3798"/>
          <cell r="X3798" t="str">
            <v>C10H11ClO</v>
          </cell>
        </row>
        <row r="3799">
          <cell r="B3799" t="str">
            <v>93-82-3</v>
          </cell>
          <cell r="C3799" t="str">
            <v>93-82-3</v>
          </cell>
          <cell r="D3799"/>
          <cell r="E3799"/>
          <cell r="F3799"/>
          <cell r="G3799"/>
          <cell r="H3799" t="str">
            <v>N,N-Bis(2-hydroxyethyl) stearamide
Octadecanamide, N,N-bis(2-hydroxyethyl)-</v>
          </cell>
          <cell r="I3799" t="str">
            <v>N,N-Bis(2-hydroxyethyl)stearamide</v>
          </cell>
          <cell r="J3799"/>
          <cell r="K3799"/>
          <cell r="L3799"/>
          <cell r="M3799"/>
          <cell r="N3799"/>
          <cell r="O3799"/>
          <cell r="P3799"/>
          <cell r="Q3799"/>
          <cell r="R3799"/>
          <cell r="S3799"/>
          <cell r="T3799"/>
          <cell r="U3799"/>
          <cell r="V3799"/>
          <cell r="W3799"/>
          <cell r="X3799" t="str">
            <v>C22H45NO3</v>
          </cell>
        </row>
        <row r="3800">
          <cell r="B3800" t="str">
            <v>93-83-4</v>
          </cell>
          <cell r="C3800" t="str">
            <v>93-83-4</v>
          </cell>
          <cell r="D3800"/>
          <cell r="E3800"/>
          <cell r="F3800"/>
          <cell r="G3800"/>
          <cell r="H3800" t="str">
            <v>N,N-Bis(2-hydroxyethyl) oleamide
9-Octadecenamide,N,N-bis(2-hydroxyethyl)-,(Z)-</v>
          </cell>
          <cell r="I3800" t="str">
            <v>N,N-Bis(2-hydroxyethyl)oleamide
9-Octadecenamide,N,N-bis(2-hydroxyethyl)-,(Z)-</v>
          </cell>
          <cell r="J3800"/>
          <cell r="K3800"/>
          <cell r="L3800"/>
          <cell r="M3800"/>
          <cell r="N3800"/>
          <cell r="O3800"/>
          <cell r="P3800"/>
          <cell r="Q3800"/>
          <cell r="R3800"/>
          <cell r="S3800"/>
          <cell r="T3800"/>
          <cell r="U3800"/>
          <cell r="V3800"/>
          <cell r="W3800"/>
          <cell r="X3800" t="str">
            <v>C22H43NO3</v>
          </cell>
        </row>
        <row r="3801">
          <cell r="B3801" t="str">
            <v>93-89-0</v>
          </cell>
          <cell r="C3801" t="str">
            <v>93-89-0</v>
          </cell>
          <cell r="D3801"/>
          <cell r="E3801"/>
          <cell r="F3801"/>
          <cell r="G3801"/>
          <cell r="H3801" t="str">
            <v>Benzoic acid, ethyl ester</v>
          </cell>
          <cell r="I3801"/>
          <cell r="J3801"/>
          <cell r="K3801"/>
          <cell r="L3801"/>
          <cell r="M3801"/>
          <cell r="N3801"/>
          <cell r="O3801"/>
          <cell r="P3801"/>
          <cell r="Q3801"/>
          <cell r="R3801"/>
          <cell r="S3801"/>
          <cell r="T3801"/>
          <cell r="U3801"/>
          <cell r="V3801"/>
          <cell r="W3801"/>
          <cell r="X3801" t="str">
            <v>C9H10O2</v>
          </cell>
        </row>
        <row r="3802">
          <cell r="B3802" t="str">
            <v>93918-06-0</v>
          </cell>
          <cell r="C3802" t="str">
            <v>93918-06-0</v>
          </cell>
          <cell r="D3802"/>
          <cell r="E3802"/>
          <cell r="F3802"/>
          <cell r="G3802"/>
          <cell r="H3802" t="str">
            <v>Aluminium, (2-butanolato)bis(ethyl 3-oxobutanoato-O1,O3)-</v>
          </cell>
          <cell r="I3802"/>
          <cell r="J3802"/>
          <cell r="K3802"/>
          <cell r="L3802"/>
          <cell r="M3802"/>
          <cell r="N3802"/>
          <cell r="O3802"/>
          <cell r="P3802"/>
          <cell r="Q3802"/>
          <cell r="R3802"/>
          <cell r="S3802"/>
          <cell r="T3802"/>
          <cell r="U3802"/>
          <cell r="V3802"/>
          <cell r="W3802"/>
          <cell r="X3802" t="str">
            <v>C16H27AlO7</v>
          </cell>
        </row>
        <row r="3803">
          <cell r="B3803" t="str">
            <v>93965-02-7</v>
          </cell>
          <cell r="C3803" t="str">
            <v>93965-02-7</v>
          </cell>
          <cell r="D3803"/>
          <cell r="E3803"/>
          <cell r="F3803"/>
          <cell r="G3803"/>
          <cell r="H3803" t="str">
            <v>Benzenesulfonic acid, 2,2'-(1,2-ethenediyl)bis[5-[[4-[bis(2-hydroxyethyl)amino]-6-[(4-sulfophenyl)amino]-1,3,5-triazin-2-yl]amino]-, sodium salt, compd. with 2,2'-iminobis[ethanol]</v>
          </cell>
          <cell r="I3803" t="str">
            <v>DAS-2</v>
          </cell>
          <cell r="J3803"/>
          <cell r="K3803"/>
          <cell r="L3803"/>
          <cell r="M3803"/>
          <cell r="N3803"/>
          <cell r="O3803"/>
          <cell r="P3803"/>
          <cell r="Q3803"/>
          <cell r="R3803"/>
          <cell r="S3803"/>
          <cell r="T3803"/>
          <cell r="U3803"/>
          <cell r="V3803"/>
          <cell r="W3803"/>
          <cell r="X3803" t="str">
            <v>C44H55N13NaO18S4</v>
          </cell>
        </row>
        <row r="3804">
          <cell r="B3804" t="str">
            <v>93966-59-7</v>
          </cell>
          <cell r="C3804" t="str">
            <v>93966-59-7</v>
          </cell>
          <cell r="D3804"/>
          <cell r="E3804"/>
          <cell r="F3804"/>
          <cell r="G3804"/>
          <cell r="H3804" t="str">
            <v>Uronium sulphamate</v>
          </cell>
          <cell r="I3804" t="str">
            <v>Urea sulfamate</v>
          </cell>
          <cell r="J3804"/>
          <cell r="K3804"/>
          <cell r="L3804"/>
          <cell r="M3804"/>
          <cell r="N3804"/>
          <cell r="O3804"/>
          <cell r="P3804"/>
          <cell r="Q3804"/>
          <cell r="R3804"/>
          <cell r="S3804"/>
          <cell r="T3804"/>
          <cell r="U3804"/>
          <cell r="V3804"/>
          <cell r="W3804"/>
          <cell r="X3804" t="str">
            <v>CH7N3O4S</v>
          </cell>
        </row>
        <row r="3805">
          <cell r="B3805" t="str">
            <v>93980-66-6</v>
          </cell>
          <cell r="C3805" t="str">
            <v>93980-66-6</v>
          </cell>
          <cell r="D3805"/>
          <cell r="E3805">
            <v>0</v>
          </cell>
          <cell r="F3805"/>
          <cell r="G3805"/>
          <cell r="H3805" t="str">
            <v>9-Octadecenoic acid (Z)-, 12-hydroxy-, octyl ester</v>
          </cell>
          <cell r="I3805"/>
          <cell r="J3805"/>
          <cell r="K3805"/>
          <cell r="L3805"/>
          <cell r="M3805"/>
          <cell r="N3805"/>
          <cell r="O3805"/>
          <cell r="P3805"/>
          <cell r="Q3805"/>
          <cell r="R3805"/>
          <cell r="S3805"/>
          <cell r="T3805"/>
          <cell r="U3805"/>
          <cell r="V3805"/>
          <cell r="W3805"/>
          <cell r="X3805" t="str">
            <v>C26H50O3</v>
          </cell>
        </row>
        <row r="3806">
          <cell r="B3806" t="str">
            <v>94021-23-5</v>
          </cell>
          <cell r="C3806" t="str">
            <v>94021-23-5</v>
          </cell>
          <cell r="D3806"/>
          <cell r="E3806"/>
          <cell r="F3806"/>
          <cell r="G3806"/>
          <cell r="H3806" t="str">
            <v>Phosphonic acid, [nitrilotris(methylene)]tris-, tetrasodium salt</v>
          </cell>
          <cell r="I3806"/>
          <cell r="J3806"/>
          <cell r="K3806"/>
          <cell r="L3806"/>
          <cell r="M3806"/>
          <cell r="N3806"/>
          <cell r="O3806"/>
          <cell r="P3806"/>
          <cell r="Q3806"/>
          <cell r="R3806"/>
          <cell r="S3806"/>
          <cell r="T3806"/>
          <cell r="U3806"/>
          <cell r="V3806"/>
          <cell r="W3806"/>
          <cell r="X3806" t="str">
            <v>C3H8NNa4O9P3</v>
          </cell>
        </row>
        <row r="3807">
          <cell r="B3807" t="str">
            <v>94-03-1</v>
          </cell>
          <cell r="C3807" t="str">
            <v>94-03-1</v>
          </cell>
          <cell r="D3807"/>
          <cell r="E3807"/>
          <cell r="F3807"/>
          <cell r="G3807"/>
          <cell r="H3807" t="str">
            <v>Dipropyleneglycol dibenzoate isomer 1</v>
          </cell>
          <cell r="I3807" t="str">
            <v>Di(1,2-propanediol) dibenzoate isomer 1 
Dipropylene glycol dibenzoate 
2-Propanol, 1,1'-oxydi-, dibenzoate 
DPGDB
Benzoflex</v>
          </cell>
          <cell r="J3807"/>
          <cell r="K3807"/>
          <cell r="L3807"/>
          <cell r="M3807"/>
          <cell r="N3807"/>
          <cell r="O3807"/>
          <cell r="P3807"/>
          <cell r="Q3807"/>
          <cell r="R3807"/>
          <cell r="S3807"/>
          <cell r="T3807"/>
          <cell r="U3807"/>
          <cell r="V3807"/>
          <cell r="W3807"/>
          <cell r="X3807" t="str">
            <v>C20H22O5</v>
          </cell>
        </row>
        <row r="3808">
          <cell r="B3808" t="str">
            <v>94-04-2</v>
          </cell>
          <cell r="C3808" t="str">
            <v>94-04-2</v>
          </cell>
          <cell r="D3808"/>
          <cell r="E3808"/>
          <cell r="F3808"/>
          <cell r="G3808"/>
          <cell r="H3808" t="str">
            <v>Hexanoic acid, 2-ethyl-, ethenyl ester</v>
          </cell>
          <cell r="I3808" t="str">
            <v>2-Ethylhexanoic acid, vinyl ester
Vinyl ethylhexanoate</v>
          </cell>
          <cell r="J3808"/>
          <cell r="K3808"/>
          <cell r="L3808"/>
          <cell r="M3808"/>
          <cell r="N3808"/>
          <cell r="O3808"/>
          <cell r="P3808"/>
          <cell r="Q3808"/>
          <cell r="R3808"/>
          <cell r="S3808"/>
          <cell r="T3808"/>
          <cell r="U3808"/>
          <cell r="V3808"/>
          <cell r="W3808"/>
          <cell r="X3808" t="str">
            <v>C10H18O2</v>
          </cell>
        </row>
        <row r="3809">
          <cell r="B3809" t="str">
            <v>94108-97-1</v>
          </cell>
          <cell r="C3809" t="str">
            <v>94108-97-1</v>
          </cell>
          <cell r="D3809"/>
          <cell r="E3809"/>
          <cell r="F3809"/>
          <cell r="G3809"/>
          <cell r="H3809" t="str">
            <v>Acrylic acid,2-[[2,2-bis[[(1-oxo-2-propenyl)oxy]methyl]butoxy]methyl]-2-ethyl-1,3-propanediyl ester</v>
          </cell>
          <cell r="I3809" t="str">
            <v>Di-Trimethylolpropane tetraacrylate</v>
          </cell>
          <cell r="J3809"/>
          <cell r="K3809"/>
          <cell r="L3809"/>
          <cell r="M3809"/>
          <cell r="N3809"/>
          <cell r="O3809"/>
          <cell r="P3809"/>
          <cell r="Q3809"/>
          <cell r="R3809"/>
          <cell r="S3809"/>
          <cell r="T3809"/>
          <cell r="U3809"/>
          <cell r="V3809"/>
          <cell r="W3809"/>
          <cell r="X3809" t="str">
            <v>C24H34O9</v>
          </cell>
        </row>
        <row r="3810">
          <cell r="B3810" t="str">
            <v>94109-12-3</v>
          </cell>
          <cell r="C3810" t="str">
            <v>94109-12-3</v>
          </cell>
          <cell r="D3810"/>
          <cell r="E3810"/>
          <cell r="F3810"/>
          <cell r="G3810"/>
          <cell r="H3810" t="str">
            <v>Adipic acid, mono-n-octadecyl ester, calcium salt</v>
          </cell>
          <cell r="I3810"/>
          <cell r="J3810"/>
          <cell r="K3810"/>
          <cell r="L3810"/>
          <cell r="M3810"/>
          <cell r="N3810"/>
          <cell r="O3810"/>
          <cell r="P3810"/>
          <cell r="Q3810"/>
          <cell r="R3810"/>
          <cell r="S3810"/>
          <cell r="T3810"/>
          <cell r="U3810"/>
          <cell r="V3810"/>
          <cell r="W3810"/>
          <cell r="X3810" t="str">
            <v>C48H90CaO8</v>
          </cell>
        </row>
        <row r="3811">
          <cell r="B3811" t="str">
            <v>94-13-3</v>
          </cell>
          <cell r="C3811" t="str">
            <v>94-13-3</v>
          </cell>
          <cell r="D3811"/>
          <cell r="E3811">
            <v>0</v>
          </cell>
          <cell r="F3811"/>
          <cell r="G3811"/>
          <cell r="H3811" t="str">
            <v>4-Hydroxybenzoic acid, propyl ester</v>
          </cell>
          <cell r="I3811" t="str">
            <v>PROPYL P-HYDROXYBENZOATE</v>
          </cell>
          <cell r="J3811"/>
          <cell r="K3811"/>
          <cell r="L3811"/>
          <cell r="M3811"/>
          <cell r="N3811"/>
          <cell r="O3811"/>
          <cell r="P3811"/>
          <cell r="Q3811"/>
          <cell r="R3811"/>
          <cell r="S3811"/>
          <cell r="T3811"/>
          <cell r="U3811"/>
          <cell r="V3811"/>
          <cell r="W3811"/>
          <cell r="X3811" t="str">
            <v>C10H12O3</v>
          </cell>
        </row>
        <row r="3812">
          <cell r="B3812" t="str">
            <v>94133-55-8</v>
          </cell>
          <cell r="C3812" t="str">
            <v>94133-55-8</v>
          </cell>
          <cell r="D3812"/>
          <cell r="E3812"/>
          <cell r="F3812"/>
          <cell r="G3812"/>
          <cell r="H3812" t="str">
            <v>Heptanoic acid, 2-methyl-, 3-methylbutyl ester</v>
          </cell>
          <cell r="I3812"/>
          <cell r="J3812"/>
          <cell r="K3812" t="str">
            <v>Swiss ordinance</v>
          </cell>
          <cell r="L3812"/>
          <cell r="M3812"/>
          <cell r="N3812"/>
          <cell r="O3812"/>
          <cell r="P3812"/>
          <cell r="Q3812"/>
          <cell r="R3812"/>
          <cell r="S3812"/>
          <cell r="T3812"/>
          <cell r="U3812"/>
          <cell r="V3812"/>
          <cell r="W3812"/>
          <cell r="X3812" t="str">
            <v>C13H26O2</v>
          </cell>
        </row>
        <row r="3813">
          <cell r="B3813" t="str">
            <v>94160-26-6</v>
          </cell>
          <cell r="C3813" t="str">
            <v>94160-26-6</v>
          </cell>
          <cell r="D3813"/>
          <cell r="E3813"/>
          <cell r="F3813"/>
          <cell r="G3813"/>
          <cell r="H3813" t="str">
            <v>Acrylic acid, triester with glycerol tris(2-hydroxypropyl) ether</v>
          </cell>
          <cell r="I3813"/>
          <cell r="J3813"/>
          <cell r="K3813"/>
          <cell r="L3813"/>
          <cell r="M3813"/>
          <cell r="N3813"/>
          <cell r="O3813"/>
          <cell r="P3813"/>
          <cell r="Q3813"/>
          <cell r="R3813"/>
          <cell r="S3813"/>
          <cell r="T3813"/>
          <cell r="U3813"/>
          <cell r="V3813"/>
          <cell r="W3813"/>
          <cell r="X3813" t="str">
            <v>C21H32O9</v>
          </cell>
        </row>
        <row r="3814">
          <cell r="B3814" t="str">
            <v>94-17-7</v>
          </cell>
          <cell r="C3814" t="str">
            <v>94-17-7</v>
          </cell>
          <cell r="D3814"/>
          <cell r="E3814"/>
          <cell r="F3814"/>
          <cell r="G3814"/>
          <cell r="H3814" t="str">
            <v>Bis(4-chlorobenzoyl) peroxide</v>
          </cell>
          <cell r="I3814"/>
          <cell r="J3814"/>
          <cell r="K3814"/>
          <cell r="L3814"/>
          <cell r="M3814"/>
          <cell r="N3814"/>
          <cell r="O3814"/>
          <cell r="P3814"/>
          <cell r="Q3814"/>
          <cell r="R3814"/>
          <cell r="S3814"/>
          <cell r="T3814"/>
          <cell r="U3814"/>
          <cell r="V3814"/>
          <cell r="W3814"/>
          <cell r="X3814" t="str">
            <v>C14H8Cl2O4</v>
          </cell>
        </row>
        <row r="3815">
          <cell r="B3815" t="str">
            <v>94-26-8</v>
          </cell>
          <cell r="C3815" t="str">
            <v>94-26-8</v>
          </cell>
          <cell r="D3815"/>
          <cell r="E3815"/>
          <cell r="F3815"/>
          <cell r="G3815"/>
          <cell r="H3815" t="str">
            <v>Benzoic acid, p-hydroxy-, butyl ester</v>
          </cell>
          <cell r="I3815"/>
          <cell r="J3815"/>
          <cell r="K3815" t="str">
            <v>Swiss ordinance</v>
          </cell>
          <cell r="L3815"/>
          <cell r="M3815"/>
          <cell r="N3815"/>
          <cell r="O3815"/>
          <cell r="P3815"/>
          <cell r="Q3815"/>
          <cell r="R3815"/>
          <cell r="S3815"/>
          <cell r="T3815"/>
          <cell r="U3815"/>
          <cell r="V3815"/>
          <cell r="W3815"/>
          <cell r="X3815" t="str">
            <v>C11H14O3</v>
          </cell>
        </row>
        <row r="3816">
          <cell r="B3816" t="str">
            <v>94-28-0</v>
          </cell>
          <cell r="C3816" t="str">
            <v>94-28-0</v>
          </cell>
          <cell r="D3816"/>
          <cell r="E3816"/>
          <cell r="F3816"/>
          <cell r="G3816"/>
          <cell r="H3816" t="str">
            <v>Triethyleneglycol bis(2-ethylhexanoate)</v>
          </cell>
          <cell r="I3816" t="str">
            <v>TRIETHYLENE GLYCOL BIS(2-ETHYLHEXANOATE)</v>
          </cell>
          <cell r="J3816"/>
          <cell r="K3816"/>
          <cell r="L3816"/>
          <cell r="M3816"/>
          <cell r="N3816"/>
          <cell r="O3816"/>
          <cell r="P3816"/>
          <cell r="Q3816"/>
          <cell r="R3816"/>
          <cell r="S3816"/>
          <cell r="T3816"/>
          <cell r="U3816"/>
          <cell r="V3816"/>
          <cell r="W3816"/>
          <cell r="X3816" t="str">
            <v>C22H42O6</v>
          </cell>
        </row>
        <row r="3817">
          <cell r="B3817" t="str">
            <v>94-36-0</v>
          </cell>
          <cell r="C3817" t="str">
            <v>94-36-0</v>
          </cell>
          <cell r="D3817"/>
          <cell r="E3817"/>
          <cell r="F3817"/>
          <cell r="G3817"/>
          <cell r="H3817" t="str">
            <v>Benzoyl peroxide
Dibenzoyl peroxide</v>
          </cell>
          <cell r="I3817" t="str">
            <v>BENZOYL PEROXIDE</v>
          </cell>
          <cell r="J3817"/>
          <cell r="K3817"/>
          <cell r="L3817"/>
          <cell r="M3817"/>
          <cell r="N3817"/>
          <cell r="O3817"/>
          <cell r="P3817"/>
          <cell r="Q3817"/>
          <cell r="R3817"/>
          <cell r="S3817"/>
          <cell r="T3817"/>
          <cell r="U3817"/>
          <cell r="V3817"/>
          <cell r="W3817"/>
          <cell r="X3817" t="str">
            <v>C14H10O4</v>
          </cell>
        </row>
        <row r="3818">
          <cell r="B3818" t="str">
            <v>94386-55-7</v>
          </cell>
          <cell r="C3818" t="str">
            <v>94386-55-7</v>
          </cell>
          <cell r="D3818"/>
          <cell r="E3818"/>
          <cell r="F3818"/>
          <cell r="G3818"/>
          <cell r="H3818" t="str">
            <v>Butanedioic acid, 7-octenyl-</v>
          </cell>
          <cell r="I3818" t="str">
            <v>Oct-7-enyl succinic acid</v>
          </cell>
          <cell r="J3818"/>
          <cell r="K3818"/>
          <cell r="L3818"/>
          <cell r="M3818"/>
          <cell r="N3818"/>
          <cell r="O3818"/>
          <cell r="P3818"/>
          <cell r="Q3818"/>
          <cell r="R3818"/>
          <cell r="S3818"/>
          <cell r="T3818"/>
          <cell r="U3818"/>
          <cell r="V3818"/>
          <cell r="W3818"/>
          <cell r="X3818" t="str">
            <v>C12H20O4</v>
          </cell>
        </row>
        <row r="3819">
          <cell r="B3819" t="str">
            <v>94-51-9</v>
          </cell>
          <cell r="C3819" t="str">
            <v>94-51-9</v>
          </cell>
          <cell r="D3819"/>
          <cell r="E3819"/>
          <cell r="F3819"/>
          <cell r="G3819"/>
          <cell r="H3819" t="str">
            <v>Di(1,3-propanediol) dibenzoate</v>
          </cell>
          <cell r="I3819" t="str">
            <v xml:space="preserve">Dipropyleneglycol dibenzoate 
Dipropylene glycol dibenzoate 
1-Propanol, 3,3'-oxybis-, 1,1'-dibenzoate 
Benzoflex
 </v>
          </cell>
          <cell r="J3819"/>
          <cell r="K3819"/>
          <cell r="L3819"/>
          <cell r="M3819"/>
          <cell r="N3819"/>
          <cell r="O3819"/>
          <cell r="P3819"/>
          <cell r="Q3819"/>
          <cell r="R3819"/>
          <cell r="S3819"/>
          <cell r="T3819"/>
          <cell r="U3819"/>
          <cell r="V3819"/>
          <cell r="W3819"/>
          <cell r="X3819" t="str">
            <v>C20H22O5</v>
          </cell>
        </row>
        <row r="3820">
          <cell r="B3820" t="str">
            <v>94-60-0</v>
          </cell>
          <cell r="C3820" t="str">
            <v>94-60-0</v>
          </cell>
          <cell r="D3820"/>
          <cell r="E3820"/>
          <cell r="F3820"/>
          <cell r="G3820"/>
          <cell r="H3820" t="str">
            <v>Hexahydroterephthalic acid, dimethyl ester
1,4-Cyclohexanedicarboxylic acid, dimethyl ester</v>
          </cell>
          <cell r="I3820" t="str">
            <v>DIMETHYL 1,4-CYCLOHEXANEDICARBOXYLATE</v>
          </cell>
          <cell r="J3820"/>
          <cell r="K3820"/>
          <cell r="L3820"/>
          <cell r="M3820"/>
          <cell r="N3820"/>
          <cell r="O3820"/>
          <cell r="P3820"/>
          <cell r="Q3820"/>
          <cell r="R3820"/>
          <cell r="S3820"/>
          <cell r="T3820"/>
          <cell r="U3820"/>
          <cell r="V3820"/>
          <cell r="W3820"/>
          <cell r="X3820" t="str">
            <v>C10H16O4</v>
          </cell>
        </row>
        <row r="3821">
          <cell r="B3821" t="str">
            <v>947-04-6</v>
          </cell>
          <cell r="C3821" t="str">
            <v>947-04-6</v>
          </cell>
          <cell r="D3821"/>
          <cell r="E3821"/>
          <cell r="F3821"/>
          <cell r="G3821"/>
          <cell r="H3821" t="str">
            <v>Laurolactam</v>
          </cell>
          <cell r="I3821"/>
          <cell r="J3821"/>
          <cell r="K3821"/>
          <cell r="L3821"/>
          <cell r="M3821"/>
          <cell r="N3821"/>
          <cell r="O3821"/>
          <cell r="P3821"/>
          <cell r="Q3821"/>
          <cell r="R3821"/>
          <cell r="S3821"/>
          <cell r="T3821"/>
          <cell r="U3821"/>
          <cell r="V3821"/>
          <cell r="W3821"/>
          <cell r="X3821" t="str">
            <v>C12H23NO</v>
          </cell>
        </row>
        <row r="3822">
          <cell r="B3822" t="str">
            <v>948-65-2</v>
          </cell>
          <cell r="C3822" t="str">
            <v>948-65-2</v>
          </cell>
          <cell r="D3822"/>
          <cell r="E3822">
            <v>0</v>
          </cell>
          <cell r="F3822"/>
          <cell r="G3822"/>
          <cell r="H3822" t="str">
            <v>2-Phenylindole</v>
          </cell>
          <cell r="I3822"/>
          <cell r="J3822"/>
          <cell r="K3822"/>
          <cell r="L3822"/>
          <cell r="M3822"/>
          <cell r="N3822"/>
          <cell r="O3822"/>
          <cell r="P3822"/>
          <cell r="Q3822"/>
          <cell r="R3822"/>
          <cell r="S3822"/>
          <cell r="T3822"/>
          <cell r="U3822"/>
          <cell r="V3822"/>
          <cell r="W3822"/>
          <cell r="X3822" t="str">
            <v>C14H11N</v>
          </cell>
        </row>
        <row r="3823">
          <cell r="B3823" t="str">
            <v>94-91-7</v>
          </cell>
          <cell r="C3823" t="str">
            <v>94-91-7</v>
          </cell>
          <cell r="D3823"/>
          <cell r="E3823"/>
          <cell r="F3823"/>
          <cell r="G3823"/>
          <cell r="H3823" t="str">
            <v>o-Cresol, .alpha.,.alpha.'-(propylenedinitrilo)di-</v>
          </cell>
          <cell r="I3823"/>
          <cell r="J3823"/>
          <cell r="K3823"/>
          <cell r="L3823"/>
          <cell r="M3823"/>
          <cell r="N3823"/>
          <cell r="O3823"/>
          <cell r="P3823"/>
          <cell r="Q3823"/>
          <cell r="R3823"/>
          <cell r="S3823"/>
          <cell r="T3823"/>
          <cell r="U3823"/>
          <cell r="V3823"/>
          <cell r="W3823"/>
          <cell r="X3823" t="str">
            <v>C17H18N2O2</v>
          </cell>
        </row>
        <row r="3824">
          <cell r="B3824" t="str">
            <v>94-92-8</v>
          </cell>
          <cell r="C3824" t="str">
            <v>94-92-8</v>
          </cell>
          <cell r="D3824"/>
          <cell r="E3824"/>
          <cell r="F3824"/>
          <cell r="G3824"/>
          <cell r="H3824" t="str">
            <v>N,N'-Di-o-tolylethylenediamine</v>
          </cell>
          <cell r="I3824"/>
          <cell r="J3824"/>
          <cell r="K3824"/>
          <cell r="L3824"/>
          <cell r="M3824"/>
          <cell r="N3824"/>
          <cell r="O3824"/>
          <cell r="P3824"/>
          <cell r="Q3824"/>
          <cell r="R3824"/>
          <cell r="S3824"/>
          <cell r="T3824"/>
          <cell r="U3824"/>
          <cell r="V3824"/>
          <cell r="W3824"/>
          <cell r="X3824" t="str">
            <v>C16H20N2</v>
          </cell>
        </row>
        <row r="3825">
          <cell r="B3825" t="str">
            <v>94944-77-1</v>
          </cell>
          <cell r="C3825" t="str">
            <v>94944-77-1</v>
          </cell>
          <cell r="D3825"/>
          <cell r="E3825">
            <v>0</v>
          </cell>
          <cell r="F3825"/>
          <cell r="G3825"/>
          <cell r="H3825" t="str">
            <v>1H-Imidozolium, 2-(8-heptadecenyl)-4,5-dihydro-1-methyl-3-[2-[(1-oxo-9-octadecenyl)amino]ethyl]-, (Z,Z)-, methylsulfate</v>
          </cell>
          <cell r="I3825"/>
          <cell r="J3825"/>
          <cell r="K3825"/>
          <cell r="L3825"/>
          <cell r="M3825"/>
          <cell r="N3825"/>
          <cell r="O3825"/>
          <cell r="P3825"/>
          <cell r="Q3825"/>
          <cell r="R3825"/>
          <cell r="S3825"/>
          <cell r="T3825"/>
          <cell r="U3825"/>
          <cell r="V3825"/>
          <cell r="W3825"/>
          <cell r="X3825" t="str">
            <v>C42H83N3O5S</v>
          </cell>
        </row>
        <row r="3826">
          <cell r="B3826" t="str">
            <v>94-96-2</v>
          </cell>
          <cell r="C3826" t="str">
            <v>94-96-2</v>
          </cell>
          <cell r="D3826"/>
          <cell r="E3826">
            <v>0</v>
          </cell>
          <cell r="F3826"/>
          <cell r="G3826"/>
          <cell r="H3826" t="str">
            <v>1,3-Hexanediol, 2-ethyl-</v>
          </cell>
          <cell r="I3826"/>
          <cell r="J3826"/>
          <cell r="K3826" t="str">
            <v>Swiss ordinance</v>
          </cell>
          <cell r="L3826"/>
          <cell r="M3826"/>
          <cell r="N3826"/>
          <cell r="O3826"/>
          <cell r="P3826"/>
          <cell r="Q3826"/>
          <cell r="R3826"/>
          <cell r="S3826"/>
          <cell r="T3826"/>
          <cell r="U3826"/>
          <cell r="V3826"/>
          <cell r="W3826"/>
          <cell r="X3826" t="str">
            <v>C8H18O2</v>
          </cell>
        </row>
        <row r="3827">
          <cell r="B3827" t="str">
            <v>95-13-6</v>
          </cell>
          <cell r="C3827" t="str">
            <v>95-13-6</v>
          </cell>
          <cell r="D3827"/>
          <cell r="E3827"/>
          <cell r="F3827"/>
          <cell r="G3827"/>
          <cell r="H3827" t="str">
            <v>Indene</v>
          </cell>
          <cell r="I3827"/>
          <cell r="J3827"/>
          <cell r="K3827"/>
          <cell r="L3827"/>
          <cell r="M3827"/>
          <cell r="N3827"/>
          <cell r="O3827"/>
          <cell r="P3827"/>
          <cell r="Q3827"/>
          <cell r="R3827"/>
          <cell r="S3827"/>
          <cell r="T3827"/>
          <cell r="U3827"/>
          <cell r="V3827"/>
          <cell r="W3827"/>
          <cell r="X3827" t="str">
            <v>C9H8</v>
          </cell>
        </row>
        <row r="3828">
          <cell r="B3828" t="str">
            <v>95-14-7</v>
          </cell>
          <cell r="C3828" t="str">
            <v>95-14-7</v>
          </cell>
          <cell r="D3828"/>
          <cell r="E3828">
            <v>0</v>
          </cell>
          <cell r="F3828"/>
          <cell r="G3828"/>
          <cell r="H3828" t="str">
            <v>1H-Benzotriazole</v>
          </cell>
          <cell r="I3828" t="str">
            <v>BENZOTRIAZOLE</v>
          </cell>
          <cell r="J3828"/>
          <cell r="K3828"/>
          <cell r="L3828"/>
          <cell r="M3828"/>
          <cell r="N3828"/>
          <cell r="O3828"/>
          <cell r="P3828"/>
          <cell r="Q3828"/>
          <cell r="R3828"/>
          <cell r="S3828"/>
          <cell r="T3828"/>
          <cell r="U3828"/>
          <cell r="V3828"/>
          <cell r="W3828"/>
          <cell r="X3828" t="str">
            <v>C6H5N3</v>
          </cell>
        </row>
        <row r="3829">
          <cell r="B3829" t="str">
            <v>95154-01-1</v>
          </cell>
          <cell r="C3829" t="str">
            <v>95154-01-1</v>
          </cell>
          <cell r="D3829"/>
          <cell r="E3829"/>
          <cell r="F3829"/>
          <cell r="G3829"/>
          <cell r="H3829" t="str">
            <v>Succinic acid, 2-benzothiazolylthio</v>
          </cell>
          <cell r="I3829" t="str">
            <v>Butanedioic acid, 2-benzothiazolylthio</v>
          </cell>
          <cell r="J3829"/>
          <cell r="K3829"/>
          <cell r="L3829"/>
          <cell r="M3829"/>
          <cell r="N3829"/>
          <cell r="O3829"/>
          <cell r="P3829"/>
          <cell r="Q3829"/>
          <cell r="R3829"/>
          <cell r="S3829"/>
          <cell r="T3829"/>
          <cell r="U3829"/>
          <cell r="V3829"/>
          <cell r="W3829"/>
          <cell r="X3829" t="str">
            <v>C11H9NO4S2</v>
          </cell>
        </row>
        <row r="3830">
          <cell r="B3830" t="str">
            <v>95-16-9</v>
          </cell>
          <cell r="C3830" t="str">
            <v>95-16-9</v>
          </cell>
          <cell r="D3830"/>
          <cell r="E3830"/>
          <cell r="F3830"/>
          <cell r="G3830"/>
          <cell r="H3830" t="str">
            <v>Benzothiazole</v>
          </cell>
          <cell r="I3830" t="str">
            <v>Benzosulfonazole; 
Vangard BT</v>
          </cell>
          <cell r="J3830"/>
          <cell r="K3830"/>
          <cell r="L3830"/>
          <cell r="M3830"/>
          <cell r="N3830"/>
          <cell r="O3830"/>
          <cell r="P3830"/>
          <cell r="Q3830"/>
          <cell r="R3830"/>
          <cell r="S3830"/>
          <cell r="T3830"/>
          <cell r="U3830"/>
          <cell r="V3830"/>
          <cell r="W3830"/>
          <cell r="X3830" t="str">
            <v>C7H5NS</v>
          </cell>
        </row>
        <row r="3831">
          <cell r="B3831" t="str">
            <v>95235-30-6</v>
          </cell>
          <cell r="C3831" t="str">
            <v>95235-30-6</v>
          </cell>
          <cell r="D3831"/>
          <cell r="E3831"/>
          <cell r="F3831"/>
          <cell r="G3831"/>
          <cell r="H3831" t="str">
            <v>Sulphone, 4-Hydroxyphenyl 4'-isopropoxyphenyl</v>
          </cell>
          <cell r="I3831" t="str">
            <v>4-Hydroxyphenyl 4'-isopropoxyphenyl sulfone 
D8 (Connect Chemical)
4-(4-Isopropoxyphenylsulfonyl) phenol 
4-Hydroxy 4'-isopropoxy diphenylsulfone</v>
          </cell>
          <cell r="J3831"/>
          <cell r="K3831"/>
          <cell r="L3831"/>
          <cell r="M3831"/>
          <cell r="N3831"/>
          <cell r="O3831"/>
          <cell r="P3831"/>
          <cell r="Q3831"/>
          <cell r="R3831"/>
          <cell r="S3831"/>
          <cell r="T3831"/>
          <cell r="U3831"/>
          <cell r="V3831"/>
          <cell r="W3831"/>
          <cell r="X3831" t="str">
            <v>C15H16O4S</v>
          </cell>
        </row>
        <row r="3832">
          <cell r="B3832" t="str">
            <v>95-30-7</v>
          </cell>
          <cell r="C3832" t="str">
            <v>95-30-7</v>
          </cell>
          <cell r="D3832"/>
          <cell r="E3832">
            <v>0</v>
          </cell>
          <cell r="F3832"/>
          <cell r="G3832"/>
          <cell r="H3832" t="str">
            <v>2-Benzothiazyl-N,N-diethylthio-carbamyl sulphide</v>
          </cell>
          <cell r="I3832" t="str">
            <v>2-BENZOTHIAZOLYL DIETHYLDITHIOCARBAMATE</v>
          </cell>
          <cell r="J3832"/>
          <cell r="K3832"/>
          <cell r="L3832"/>
          <cell r="M3832"/>
          <cell r="N3832"/>
          <cell r="O3832"/>
          <cell r="P3832"/>
          <cell r="Q3832"/>
          <cell r="R3832"/>
          <cell r="S3832"/>
          <cell r="T3832"/>
          <cell r="U3832"/>
          <cell r="V3832"/>
          <cell r="W3832"/>
          <cell r="X3832" t="str">
            <v>C12H14N2S3</v>
          </cell>
        </row>
        <row r="3833">
          <cell r="B3833" t="str">
            <v>95-31-8</v>
          </cell>
          <cell r="C3833" t="str">
            <v>95-31-8</v>
          </cell>
          <cell r="D3833"/>
          <cell r="E3833"/>
          <cell r="F3833"/>
          <cell r="G3833"/>
          <cell r="H3833" t="str">
            <v>N-tert-Butyl-2-benzothiazole-sulphenamide</v>
          </cell>
          <cell r="I3833" t="str">
            <v>N-TERT-BUTYL-2-BENZOTHIAZOLESULFENAMIDE</v>
          </cell>
          <cell r="J3833"/>
          <cell r="K3833"/>
          <cell r="L3833"/>
          <cell r="M3833"/>
          <cell r="N3833"/>
          <cell r="O3833"/>
          <cell r="P3833"/>
          <cell r="Q3833"/>
          <cell r="R3833"/>
          <cell r="S3833"/>
          <cell r="T3833"/>
          <cell r="U3833"/>
          <cell r="V3833"/>
          <cell r="W3833"/>
          <cell r="X3833" t="str">
            <v>C11H14N2S2</v>
          </cell>
        </row>
        <row r="3834">
          <cell r="B3834" t="str">
            <v>95-33-0</v>
          </cell>
          <cell r="C3834" t="str">
            <v>95-33-0</v>
          </cell>
          <cell r="D3834"/>
          <cell r="E3834"/>
          <cell r="F3834"/>
          <cell r="G3834"/>
          <cell r="H3834" t="str">
            <v>N-Cyclohexyl-2-benzothiazole-sulphenamide</v>
          </cell>
          <cell r="I3834" t="str">
            <v>N-CYCLOHEXYL-2-BENZOTHIAZOLESULFENAMIDE
CBS</v>
          </cell>
          <cell r="J3834"/>
          <cell r="K3834"/>
          <cell r="L3834"/>
          <cell r="M3834"/>
          <cell r="N3834"/>
          <cell r="O3834"/>
          <cell r="P3834"/>
          <cell r="Q3834"/>
          <cell r="R3834"/>
          <cell r="S3834"/>
          <cell r="T3834"/>
          <cell r="U3834"/>
          <cell r="V3834"/>
          <cell r="W3834"/>
          <cell r="X3834" t="str">
            <v>C13H16N2S2</v>
          </cell>
        </row>
        <row r="3835">
          <cell r="B3835" t="str">
            <v>95-35-2</v>
          </cell>
          <cell r="C3835" t="str">
            <v>95-35-2</v>
          </cell>
          <cell r="D3835"/>
          <cell r="E3835">
            <v>0</v>
          </cell>
          <cell r="F3835"/>
          <cell r="G3835"/>
          <cell r="H3835" t="str">
            <v>1,3-Bis(2-benzothiazolylmercapto-methyl)urea</v>
          </cell>
          <cell r="I3835" t="str">
            <v>1,3-BIS(2-BENZOTHIAZOLYLMERCAPTOMETHYL) UREA</v>
          </cell>
          <cell r="J3835"/>
          <cell r="K3835"/>
          <cell r="L3835"/>
          <cell r="M3835"/>
          <cell r="N3835"/>
          <cell r="O3835"/>
          <cell r="P3835"/>
          <cell r="Q3835"/>
          <cell r="R3835"/>
          <cell r="S3835"/>
          <cell r="T3835"/>
          <cell r="U3835"/>
          <cell r="V3835"/>
          <cell r="W3835"/>
          <cell r="X3835" t="str">
            <v>C17H14N4OS4</v>
          </cell>
        </row>
        <row r="3836">
          <cell r="B3836" t="str">
            <v>95-38-5</v>
          </cell>
          <cell r="C3836" t="str">
            <v>95-38-5</v>
          </cell>
          <cell r="D3836"/>
          <cell r="E3836">
            <v>0</v>
          </cell>
          <cell r="F3836"/>
          <cell r="G3836"/>
          <cell r="H3836" t="str">
            <v>2-(8-Heptadecenyl)-2-imidazoline-1-ethanol</v>
          </cell>
          <cell r="I3836" t="str">
            <v>2-(8-HEPTADECENYL)-2-IMIDAZOLINE-1-ETHANOL</v>
          </cell>
          <cell r="J3836"/>
          <cell r="K3836"/>
          <cell r="L3836"/>
          <cell r="M3836"/>
          <cell r="N3836"/>
          <cell r="O3836"/>
          <cell r="P3836"/>
          <cell r="Q3836"/>
          <cell r="R3836"/>
          <cell r="S3836"/>
          <cell r="T3836"/>
          <cell r="U3836"/>
          <cell r="V3836"/>
          <cell r="W3836"/>
          <cell r="X3836" t="str">
            <v>C22H42N2O</v>
          </cell>
        </row>
        <row r="3837">
          <cell r="B3837" t="str">
            <v>95-39-6</v>
          </cell>
          <cell r="C3837" t="str">
            <v>95-39-6</v>
          </cell>
          <cell r="D3837"/>
          <cell r="E3837"/>
          <cell r="F3837"/>
          <cell r="G3837"/>
          <cell r="H3837" t="str">
            <v>BICYCLO-(2.2.1)HEPT-2-ENE-6-METHYLACRYLATE</v>
          </cell>
          <cell r="I3837"/>
          <cell r="J3837"/>
          <cell r="K3837"/>
          <cell r="L3837"/>
          <cell r="M3837"/>
          <cell r="N3837"/>
          <cell r="O3837"/>
          <cell r="P3837"/>
          <cell r="Q3837"/>
          <cell r="R3837"/>
          <cell r="S3837"/>
          <cell r="T3837"/>
          <cell r="U3837"/>
          <cell r="V3837"/>
          <cell r="W3837"/>
          <cell r="X3837" t="str">
            <v>C11H14O2</v>
          </cell>
        </row>
        <row r="3838">
          <cell r="B3838" t="str">
            <v>95-47-6</v>
          </cell>
          <cell r="C3838" t="str">
            <v>95-47-6</v>
          </cell>
          <cell r="D3838"/>
          <cell r="E3838"/>
          <cell r="F3838"/>
          <cell r="G3838"/>
          <cell r="H3838" t="str">
            <v>o-Xylene</v>
          </cell>
          <cell r="I3838"/>
          <cell r="J3838"/>
          <cell r="K3838" t="str">
            <v>Swiss ordinance</v>
          </cell>
          <cell r="L3838"/>
          <cell r="M3838"/>
          <cell r="N3838"/>
          <cell r="O3838"/>
          <cell r="P3838"/>
          <cell r="Q3838"/>
          <cell r="R3838"/>
          <cell r="S3838"/>
          <cell r="T3838"/>
          <cell r="U3838"/>
          <cell r="V3838"/>
          <cell r="W3838"/>
          <cell r="X3838" t="str">
            <v>C8H10</v>
          </cell>
        </row>
        <row r="3839">
          <cell r="B3839" t="str">
            <v>95-48-7</v>
          </cell>
          <cell r="C3839" t="str">
            <v>95-48-7</v>
          </cell>
          <cell r="D3839"/>
          <cell r="E3839"/>
          <cell r="F3839"/>
          <cell r="G3839"/>
          <cell r="H3839" t="str">
            <v>o-Cresol</v>
          </cell>
          <cell r="I3839"/>
          <cell r="J3839"/>
          <cell r="K3839"/>
          <cell r="L3839"/>
          <cell r="M3839"/>
          <cell r="N3839"/>
          <cell r="O3839"/>
          <cell r="P3839"/>
          <cell r="Q3839"/>
          <cell r="R3839"/>
          <cell r="S3839"/>
          <cell r="T3839"/>
          <cell r="U3839"/>
          <cell r="V3839"/>
          <cell r="W3839"/>
          <cell r="X3839" t="str">
            <v>C7H8O</v>
          </cell>
        </row>
        <row r="3840">
          <cell r="B3840" t="str">
            <v>95-50-1</v>
          </cell>
          <cell r="C3840" t="str">
            <v>95-50-1</v>
          </cell>
          <cell r="D3840"/>
          <cell r="E3840"/>
          <cell r="F3840"/>
          <cell r="G3840"/>
          <cell r="H3840" t="str">
            <v>Benzene, 1,2-dichloro-</v>
          </cell>
          <cell r="I3840"/>
          <cell r="J3840"/>
          <cell r="K3840"/>
          <cell r="L3840"/>
          <cell r="M3840"/>
          <cell r="N3840"/>
          <cell r="O3840"/>
          <cell r="P3840"/>
          <cell r="Q3840"/>
          <cell r="R3840"/>
          <cell r="S3840"/>
          <cell r="T3840"/>
          <cell r="U3840"/>
          <cell r="V3840"/>
          <cell r="W3840"/>
          <cell r="X3840" t="str">
            <v>C6H4Cl2</v>
          </cell>
        </row>
        <row r="3841">
          <cell r="B3841" t="str">
            <v>95-53-4</v>
          </cell>
          <cell r="C3841" t="str">
            <v>95-53-4</v>
          </cell>
          <cell r="D3841"/>
          <cell r="E3841"/>
          <cell r="F3841"/>
          <cell r="G3841"/>
          <cell r="H3841" t="str">
            <v>o-Toluidine
2-Methyl aniline</v>
          </cell>
          <cell r="I3841"/>
          <cell r="J3841"/>
          <cell r="K3841"/>
          <cell r="L3841"/>
          <cell r="M3841"/>
          <cell r="N3841"/>
          <cell r="O3841"/>
          <cell r="P3841"/>
          <cell r="Q3841"/>
          <cell r="R3841"/>
          <cell r="S3841"/>
          <cell r="T3841"/>
          <cell r="U3841"/>
          <cell r="V3841"/>
          <cell r="W3841"/>
          <cell r="X3841" t="str">
            <v>C7H9N</v>
          </cell>
        </row>
        <row r="3842">
          <cell r="B3842" t="str">
            <v>95-63-6</v>
          </cell>
          <cell r="C3842" t="str">
            <v>95-63-6</v>
          </cell>
          <cell r="D3842"/>
          <cell r="E3842">
            <v>0</v>
          </cell>
          <cell r="F3842"/>
          <cell r="G3842"/>
          <cell r="H3842" t="str">
            <v>1,2,4-Trimethylbenzene</v>
          </cell>
          <cell r="I3842"/>
          <cell r="J3842"/>
          <cell r="K3842"/>
          <cell r="L3842"/>
          <cell r="M3842"/>
          <cell r="N3842"/>
          <cell r="O3842"/>
          <cell r="P3842"/>
          <cell r="Q3842"/>
          <cell r="R3842"/>
          <cell r="S3842"/>
          <cell r="T3842"/>
          <cell r="U3842"/>
          <cell r="V3842"/>
          <cell r="W3842"/>
          <cell r="X3842" t="str">
            <v>C9H12</v>
          </cell>
        </row>
        <row r="3843">
          <cell r="B3843" t="str">
            <v>95-65-8</v>
          </cell>
          <cell r="C3843" t="str">
            <v>95-65-8</v>
          </cell>
          <cell r="D3843"/>
          <cell r="E3843">
            <v>0</v>
          </cell>
          <cell r="F3843"/>
          <cell r="G3843"/>
          <cell r="H3843" t="str">
            <v>3,4-Dimethylphenol</v>
          </cell>
          <cell r="I3843"/>
          <cell r="J3843"/>
          <cell r="K3843"/>
          <cell r="L3843"/>
          <cell r="M3843"/>
          <cell r="N3843"/>
          <cell r="O3843"/>
          <cell r="P3843"/>
          <cell r="Q3843"/>
          <cell r="R3843"/>
          <cell r="S3843"/>
          <cell r="T3843"/>
          <cell r="U3843"/>
          <cell r="V3843"/>
          <cell r="W3843"/>
          <cell r="X3843" t="str">
            <v>C8H10O</v>
          </cell>
        </row>
        <row r="3844">
          <cell r="B3844" t="str">
            <v>95-68-1</v>
          </cell>
          <cell r="C3844" t="str">
            <v>95-68-1</v>
          </cell>
          <cell r="D3844"/>
          <cell r="E3844">
            <v>0</v>
          </cell>
          <cell r="F3844"/>
          <cell r="G3844"/>
          <cell r="H3844" t="str">
            <v>2,4-Dimethylaniline</v>
          </cell>
          <cell r="I3844"/>
          <cell r="J3844"/>
          <cell r="K3844"/>
          <cell r="L3844"/>
          <cell r="M3844"/>
          <cell r="N3844"/>
          <cell r="O3844"/>
          <cell r="P3844"/>
          <cell r="Q3844"/>
          <cell r="R3844"/>
          <cell r="S3844"/>
          <cell r="T3844"/>
          <cell r="U3844"/>
          <cell r="V3844"/>
          <cell r="W3844"/>
          <cell r="X3844" t="str">
            <v>C8H11N</v>
          </cell>
        </row>
        <row r="3845">
          <cell r="B3845" t="str">
            <v>95-71-6</v>
          </cell>
          <cell r="C3845" t="str">
            <v>95-71-6</v>
          </cell>
          <cell r="D3845"/>
          <cell r="E3845"/>
          <cell r="F3845"/>
          <cell r="G3845"/>
          <cell r="H3845" t="str">
            <v>Methyl hydroquinone
Methylhydroquinone</v>
          </cell>
          <cell r="I3845"/>
          <cell r="J3845"/>
          <cell r="K3845"/>
          <cell r="L3845"/>
          <cell r="M3845"/>
          <cell r="N3845"/>
          <cell r="O3845"/>
          <cell r="P3845"/>
          <cell r="Q3845"/>
          <cell r="R3845"/>
          <cell r="S3845"/>
          <cell r="T3845"/>
          <cell r="U3845"/>
          <cell r="V3845"/>
          <cell r="W3845"/>
          <cell r="X3845" t="str">
            <v>C7H8O2</v>
          </cell>
        </row>
        <row r="3846">
          <cell r="B3846" t="str">
            <v>958445-44-8</v>
          </cell>
          <cell r="C3846" t="str">
            <v>958445-44-8</v>
          </cell>
          <cell r="D3846"/>
          <cell r="E3846">
            <v>0</v>
          </cell>
          <cell r="F3846"/>
          <cell r="G3846"/>
          <cell r="H3846" t="str">
            <v>3H-perfluoro-3-[(3-methoxy-propoxy) propanoic acid], ammonium salt</v>
          </cell>
          <cell r="I3846"/>
          <cell r="J3846"/>
          <cell r="K3846"/>
          <cell r="L3846"/>
          <cell r="M3846"/>
          <cell r="N3846"/>
          <cell r="O3846"/>
          <cell r="P3846"/>
          <cell r="Q3846"/>
          <cell r="R3846"/>
          <cell r="S3846"/>
          <cell r="T3846"/>
          <cell r="U3846"/>
          <cell r="V3846"/>
          <cell r="W3846"/>
          <cell r="X3846" t="str">
            <v>C7H5F12NO4</v>
          </cell>
        </row>
        <row r="3847">
          <cell r="B3847" t="str">
            <v>95-87-4</v>
          </cell>
          <cell r="C3847" t="str">
            <v>95-87-4</v>
          </cell>
          <cell r="D3847"/>
          <cell r="E3847">
            <v>0</v>
          </cell>
          <cell r="F3847"/>
          <cell r="G3847"/>
          <cell r="H3847" t="str">
            <v>2,5-Dimethylphenol</v>
          </cell>
          <cell r="I3847" t="str">
            <v>p-Xylenol
2,5-Dimethylphenol</v>
          </cell>
          <cell r="J3847"/>
          <cell r="K3847"/>
          <cell r="L3847"/>
          <cell r="M3847"/>
          <cell r="N3847"/>
          <cell r="O3847"/>
          <cell r="P3847"/>
          <cell r="Q3847"/>
          <cell r="R3847"/>
          <cell r="S3847"/>
          <cell r="T3847"/>
          <cell r="U3847"/>
          <cell r="V3847"/>
          <cell r="W3847"/>
          <cell r="X3847" t="str">
            <v>C8H10O</v>
          </cell>
        </row>
        <row r="3848">
          <cell r="B3848" t="str">
            <v>95-92-1</v>
          </cell>
          <cell r="C3848" t="str">
            <v>95-92-1</v>
          </cell>
          <cell r="D3848"/>
          <cell r="E3848"/>
          <cell r="F3848"/>
          <cell r="G3848"/>
          <cell r="H3848" t="str">
            <v>DIETHYL OXALATE</v>
          </cell>
          <cell r="I3848" t="str">
            <v>DIETHYL OXALATE</v>
          </cell>
          <cell r="J3848"/>
          <cell r="K3848"/>
          <cell r="L3848"/>
          <cell r="M3848"/>
          <cell r="N3848"/>
          <cell r="O3848"/>
          <cell r="P3848"/>
          <cell r="Q3848"/>
          <cell r="R3848"/>
          <cell r="S3848"/>
          <cell r="T3848"/>
          <cell r="U3848"/>
          <cell r="V3848"/>
          <cell r="W3848"/>
          <cell r="X3848" t="str">
            <v>C6H10O4</v>
          </cell>
        </row>
        <row r="3849">
          <cell r="B3849" t="str">
            <v>959284-74-3</v>
          </cell>
          <cell r="C3849" t="e">
            <v>#N/A</v>
          </cell>
          <cell r="D3849"/>
          <cell r="E3849"/>
          <cell r="F3849"/>
          <cell r="G3849"/>
          <cell r="H3849" t="str">
            <v>Ethanone, 2-​(2-​hydroxyphenoxy)​-​1-​(3-​methylphenyl)​-</v>
          </cell>
          <cell r="I3849"/>
          <cell r="J3849"/>
          <cell r="K3849"/>
          <cell r="L3849"/>
          <cell r="M3849"/>
          <cell r="N3849"/>
          <cell r="O3849"/>
          <cell r="P3849"/>
          <cell r="Q3849"/>
          <cell r="R3849"/>
          <cell r="S3849"/>
          <cell r="T3849"/>
          <cell r="U3849"/>
          <cell r="V3849"/>
          <cell r="W3849"/>
          <cell r="X3849" t="str">
            <v>C15H14O3</v>
          </cell>
        </row>
        <row r="3850">
          <cell r="B3850" t="str">
            <v>95-96-5</v>
          </cell>
          <cell r="C3850" t="str">
            <v>95-96-5</v>
          </cell>
          <cell r="D3850">
            <v>0.446295</v>
          </cell>
          <cell r="E3850"/>
          <cell r="F3850">
            <v>0</v>
          </cell>
          <cell r="G3850"/>
          <cell r="H3850" t="str">
            <v>p-Dioxane-2,5-dione, 3,6-dimethyl-</v>
          </cell>
          <cell r="I3850"/>
          <cell r="J3850"/>
          <cell r="K3850" t="str">
            <v>oligomer / Swiss ordinance</v>
          </cell>
          <cell r="L3850"/>
          <cell r="M3850"/>
          <cell r="N3850" t="str">
            <v>DUND-101548</v>
          </cell>
          <cell r="O3850"/>
          <cell r="P3850"/>
          <cell r="Q3850"/>
          <cell r="R3850"/>
          <cell r="S3850"/>
          <cell r="T3850"/>
          <cell r="U3850">
            <v>1197</v>
          </cell>
          <cell r="V3850"/>
          <cell r="W3850"/>
          <cell r="X3850" t="str">
            <v>C6H8O4</v>
          </cell>
        </row>
        <row r="3851">
          <cell r="B3851" t="str">
            <v>96-05-9</v>
          </cell>
          <cell r="C3851" t="str">
            <v>96-05-9</v>
          </cell>
          <cell r="D3851"/>
          <cell r="E3851"/>
          <cell r="F3851"/>
          <cell r="G3851"/>
          <cell r="H3851" t="str">
            <v>Methacrylic acid, allyl ester</v>
          </cell>
          <cell r="I3851" t="str">
            <v>ALLYL METHACRYLATE
Methacrylic acid, allyl ester
2-Propenoic acid, 2-methyl-, 2-propenyl ester
Allyl methacrylate</v>
          </cell>
          <cell r="J3851"/>
          <cell r="K3851"/>
          <cell r="L3851"/>
          <cell r="M3851"/>
          <cell r="N3851"/>
          <cell r="O3851"/>
          <cell r="P3851"/>
          <cell r="Q3851"/>
          <cell r="R3851"/>
          <cell r="S3851"/>
          <cell r="T3851"/>
          <cell r="U3851"/>
          <cell r="V3851"/>
          <cell r="W3851"/>
          <cell r="X3851" t="str">
            <v>C7H10O2</v>
          </cell>
        </row>
        <row r="3852">
          <cell r="B3852" t="str">
            <v>96069-86-2</v>
          </cell>
          <cell r="C3852" t="str">
            <v>96069-86-2</v>
          </cell>
          <cell r="D3852"/>
          <cell r="E3852"/>
          <cell r="F3852"/>
          <cell r="G3852"/>
          <cell r="H3852" t="str">
            <v>Phenol, 2-​tert-​butyl ​4,​6-di-tert-octyl</v>
          </cell>
          <cell r="I3852" t="str">
            <v>Phenol, 2-​tert-​butyl-​4,​6-​bis(1,​1,​3,​3-​tetramethylbutyl)​
2-tert-butyl 4,6-di-tert-octyl phenol</v>
          </cell>
          <cell r="J3852"/>
          <cell r="K3852"/>
          <cell r="L3852"/>
          <cell r="M3852"/>
          <cell r="N3852"/>
          <cell r="O3852"/>
          <cell r="P3852"/>
          <cell r="Q3852"/>
          <cell r="R3852"/>
          <cell r="S3852"/>
          <cell r="T3852"/>
          <cell r="U3852"/>
          <cell r="V3852"/>
          <cell r="W3852"/>
          <cell r="X3852" t="str">
            <v>C26H46O</v>
          </cell>
        </row>
        <row r="3853">
          <cell r="B3853" t="str">
            <v>96-09-3</v>
          </cell>
          <cell r="C3853" t="str">
            <v>96-09-3</v>
          </cell>
          <cell r="D3853"/>
          <cell r="E3853"/>
          <cell r="F3853"/>
          <cell r="G3853"/>
          <cell r="H3853" t="str">
            <v>STYRENE OXIDE</v>
          </cell>
          <cell r="I3853" t="str">
            <v>STYRENE OXIDE</v>
          </cell>
          <cell r="J3853"/>
          <cell r="K3853"/>
          <cell r="L3853"/>
          <cell r="M3853"/>
          <cell r="N3853"/>
          <cell r="O3853"/>
          <cell r="P3853"/>
          <cell r="Q3853"/>
          <cell r="R3853"/>
          <cell r="S3853"/>
          <cell r="T3853"/>
          <cell r="U3853"/>
          <cell r="V3853"/>
          <cell r="W3853"/>
          <cell r="X3853" t="str">
            <v>C8H8O</v>
          </cell>
        </row>
        <row r="3854">
          <cell r="B3854" t="str">
            <v>96-18-4</v>
          </cell>
          <cell r="C3854" t="str">
            <v>96-18-4</v>
          </cell>
          <cell r="D3854"/>
          <cell r="E3854">
            <v>0</v>
          </cell>
          <cell r="F3854"/>
          <cell r="G3854"/>
          <cell r="H3854" t="str">
            <v>1,2,3-TRICHLOROPROPANE</v>
          </cell>
          <cell r="I3854"/>
          <cell r="J3854"/>
          <cell r="K3854"/>
          <cell r="L3854"/>
          <cell r="M3854"/>
          <cell r="N3854"/>
          <cell r="O3854"/>
          <cell r="P3854"/>
          <cell r="Q3854"/>
          <cell r="R3854"/>
          <cell r="S3854"/>
          <cell r="T3854"/>
          <cell r="U3854"/>
          <cell r="V3854"/>
          <cell r="W3854"/>
          <cell r="X3854" t="str">
            <v>C3H5Cl3</v>
          </cell>
        </row>
        <row r="3855">
          <cell r="B3855" t="str">
            <v>96-22-0</v>
          </cell>
          <cell r="C3855" t="str">
            <v>96-22-0</v>
          </cell>
          <cell r="D3855"/>
          <cell r="E3855">
            <v>0</v>
          </cell>
          <cell r="F3855"/>
          <cell r="G3855"/>
          <cell r="H3855" t="str">
            <v>3-Pentanone</v>
          </cell>
          <cell r="I3855"/>
          <cell r="J3855"/>
          <cell r="K3855"/>
          <cell r="L3855"/>
          <cell r="M3855"/>
          <cell r="N3855"/>
          <cell r="O3855"/>
          <cell r="P3855"/>
          <cell r="Q3855"/>
          <cell r="R3855"/>
          <cell r="S3855"/>
          <cell r="T3855"/>
          <cell r="U3855"/>
          <cell r="V3855"/>
          <cell r="W3855"/>
          <cell r="X3855" t="str">
            <v>C5H10O</v>
          </cell>
        </row>
        <row r="3856">
          <cell r="B3856" t="str">
            <v>96-23-1</v>
          </cell>
          <cell r="C3856" t="str">
            <v>96-23-1</v>
          </cell>
          <cell r="D3856"/>
          <cell r="E3856">
            <v>0</v>
          </cell>
          <cell r="F3856"/>
          <cell r="G3856"/>
          <cell r="H3856" t="str">
            <v>2-Propanol, 1,3-dichloro-</v>
          </cell>
          <cell r="I3856" t="str">
            <v>1,3-Dichloropropan-2-ol</v>
          </cell>
          <cell r="J3856"/>
          <cell r="K3856"/>
          <cell r="L3856"/>
          <cell r="M3856"/>
          <cell r="N3856"/>
          <cell r="O3856"/>
          <cell r="P3856"/>
          <cell r="Q3856"/>
          <cell r="R3856"/>
          <cell r="S3856"/>
          <cell r="T3856"/>
          <cell r="U3856"/>
          <cell r="V3856"/>
          <cell r="W3856"/>
          <cell r="X3856" t="str">
            <v>C3H6Cl2O</v>
          </cell>
        </row>
        <row r="3857">
          <cell r="B3857" t="str">
            <v>96-27-5</v>
          </cell>
          <cell r="C3857" t="str">
            <v>96-27-5</v>
          </cell>
          <cell r="D3857"/>
          <cell r="E3857">
            <v>0</v>
          </cell>
          <cell r="F3857"/>
          <cell r="G3857"/>
          <cell r="H3857" t="str">
            <v>1,2-Propanediol, 3-mercapto-</v>
          </cell>
          <cell r="I3857"/>
          <cell r="J3857"/>
          <cell r="K3857" t="str">
            <v>Swiss ordinance</v>
          </cell>
          <cell r="L3857"/>
          <cell r="M3857"/>
          <cell r="N3857"/>
          <cell r="O3857"/>
          <cell r="P3857"/>
          <cell r="Q3857"/>
          <cell r="R3857"/>
          <cell r="S3857"/>
          <cell r="T3857"/>
          <cell r="U3857"/>
          <cell r="V3857"/>
          <cell r="W3857"/>
          <cell r="X3857" t="str">
            <v>C3H8O2S</v>
          </cell>
        </row>
        <row r="3858">
          <cell r="B3858" t="str">
            <v>96-29-7</v>
          </cell>
          <cell r="C3858" t="str">
            <v>96-29-7</v>
          </cell>
          <cell r="D3858"/>
          <cell r="E3858">
            <v>0</v>
          </cell>
          <cell r="F3858"/>
          <cell r="G3858"/>
          <cell r="H3858" t="str">
            <v>2-Butanone, oxime</v>
          </cell>
          <cell r="I3858" t="str">
            <v>2-Butoxime; 
2-Butanonoxim; 
Methyl ethyl ketone oxime; 
Methyl ethyl ketoxime; 
Ethyl methyl ketoxime; 
MEK-oxime; 
MEKO</v>
          </cell>
          <cell r="J3858"/>
          <cell r="K3858"/>
          <cell r="L3858"/>
          <cell r="M3858"/>
          <cell r="N3858"/>
          <cell r="O3858"/>
          <cell r="P3858"/>
          <cell r="Q3858"/>
          <cell r="R3858"/>
          <cell r="S3858"/>
          <cell r="T3858"/>
          <cell r="U3858"/>
          <cell r="V3858"/>
          <cell r="W3858"/>
          <cell r="X3858" t="str">
            <v>C4H9NO</v>
          </cell>
        </row>
        <row r="3859">
          <cell r="B3859" t="str">
            <v>96-31-1</v>
          </cell>
          <cell r="C3859" t="str">
            <v>96-31-1</v>
          </cell>
          <cell r="D3859"/>
          <cell r="E3859"/>
          <cell r="F3859"/>
          <cell r="G3859"/>
          <cell r="H3859" t="str">
            <v>Urea, 1,3-dimethyl-</v>
          </cell>
          <cell r="I3859"/>
          <cell r="J3859"/>
          <cell r="K3859"/>
          <cell r="L3859"/>
          <cell r="M3859"/>
          <cell r="N3859"/>
          <cell r="O3859"/>
          <cell r="P3859"/>
          <cell r="Q3859"/>
          <cell r="R3859"/>
          <cell r="S3859"/>
          <cell r="T3859"/>
          <cell r="U3859"/>
          <cell r="V3859"/>
          <cell r="W3859"/>
          <cell r="X3859" t="str">
            <v>C3H8N2O</v>
          </cell>
        </row>
        <row r="3860">
          <cell r="B3860" t="str">
            <v>96-33-3</v>
          </cell>
          <cell r="C3860" t="str">
            <v>96-33-3</v>
          </cell>
          <cell r="D3860"/>
          <cell r="E3860"/>
          <cell r="F3860"/>
          <cell r="G3860"/>
          <cell r="H3860" t="str">
            <v>Acrylic acid, methyl ester</v>
          </cell>
          <cell r="I3860" t="str">
            <v>Methyl acrylate
2-Propenoic acid, methyl ester</v>
          </cell>
          <cell r="J3860"/>
          <cell r="K3860"/>
          <cell r="L3860"/>
          <cell r="M3860"/>
          <cell r="N3860"/>
          <cell r="O3860"/>
          <cell r="P3860"/>
          <cell r="Q3860"/>
          <cell r="R3860"/>
          <cell r="S3860"/>
          <cell r="T3860"/>
          <cell r="U3860"/>
          <cell r="V3860"/>
          <cell r="W3860"/>
          <cell r="X3860" t="str">
            <v>C4H6O2</v>
          </cell>
        </row>
        <row r="3861">
          <cell r="B3861" t="str">
            <v>96-37-7</v>
          </cell>
          <cell r="C3861" t="str">
            <v>96-37-7</v>
          </cell>
          <cell r="D3861"/>
          <cell r="E3861"/>
          <cell r="F3861"/>
          <cell r="G3861"/>
          <cell r="H3861" t="str">
            <v>Methyl cyclopentane</v>
          </cell>
          <cell r="I3861" t="str">
            <v>Methylcyclopentane</v>
          </cell>
          <cell r="J3861"/>
          <cell r="K3861"/>
          <cell r="L3861"/>
          <cell r="M3861"/>
          <cell r="N3861"/>
          <cell r="O3861"/>
          <cell r="P3861"/>
          <cell r="Q3861"/>
          <cell r="R3861"/>
          <cell r="S3861"/>
          <cell r="T3861"/>
          <cell r="U3861"/>
          <cell r="V3861"/>
          <cell r="W3861"/>
          <cell r="X3861" t="str">
            <v>C6H12</v>
          </cell>
        </row>
        <row r="3862">
          <cell r="B3862" t="str">
            <v>96-45-7</v>
          </cell>
          <cell r="C3862" t="str">
            <v>96-45-7</v>
          </cell>
          <cell r="D3862"/>
          <cell r="E3862">
            <v>0</v>
          </cell>
          <cell r="F3862"/>
          <cell r="G3862"/>
          <cell r="H3862" t="str">
            <v>2-Mercaptoimidazoline</v>
          </cell>
          <cell r="I3862" t="str">
            <v>MERCAPTOIMIDAZOLINE--PROHIBITED</v>
          </cell>
          <cell r="J3862"/>
          <cell r="K3862"/>
          <cell r="L3862"/>
          <cell r="M3862"/>
          <cell r="N3862"/>
          <cell r="O3862"/>
          <cell r="P3862"/>
          <cell r="Q3862"/>
          <cell r="R3862"/>
          <cell r="S3862"/>
          <cell r="T3862"/>
          <cell r="U3862"/>
          <cell r="V3862"/>
          <cell r="W3862"/>
          <cell r="X3862" t="str">
            <v>C3H6N2S</v>
          </cell>
        </row>
        <row r="3863">
          <cell r="B3863" t="str">
            <v>96-48-0</v>
          </cell>
          <cell r="C3863" t="str">
            <v>96-48-0</v>
          </cell>
          <cell r="D3863"/>
          <cell r="E3863"/>
          <cell r="F3863"/>
          <cell r="G3863"/>
          <cell r="H3863" t="str">
            <v>gamma-Butyrolactone</v>
          </cell>
          <cell r="I3863" t="str">
            <v>Butyrolactone</v>
          </cell>
          <cell r="J3863"/>
          <cell r="K3863"/>
          <cell r="L3863"/>
          <cell r="M3863"/>
          <cell r="N3863"/>
          <cell r="O3863"/>
          <cell r="P3863"/>
          <cell r="Q3863"/>
          <cell r="R3863"/>
          <cell r="S3863"/>
          <cell r="T3863"/>
          <cell r="U3863"/>
          <cell r="V3863"/>
          <cell r="W3863"/>
          <cell r="X3863" t="str">
            <v>C4H6O2</v>
          </cell>
        </row>
        <row r="3864">
          <cell r="B3864" t="str">
            <v>96-49-1</v>
          </cell>
          <cell r="C3864" t="str">
            <v>96-49-1</v>
          </cell>
          <cell r="D3864"/>
          <cell r="E3864"/>
          <cell r="F3864"/>
          <cell r="G3864"/>
          <cell r="H3864" t="str">
            <v>Ethylene carbonate</v>
          </cell>
          <cell r="I3864"/>
          <cell r="J3864"/>
          <cell r="K3864"/>
          <cell r="L3864"/>
          <cell r="M3864"/>
          <cell r="N3864"/>
          <cell r="O3864"/>
          <cell r="P3864"/>
          <cell r="Q3864"/>
          <cell r="R3864"/>
          <cell r="S3864"/>
          <cell r="T3864"/>
          <cell r="U3864"/>
          <cell r="V3864"/>
          <cell r="W3864"/>
          <cell r="X3864" t="str">
            <v>C3H4O3</v>
          </cell>
        </row>
        <row r="3865">
          <cell r="B3865" t="str">
            <v>96-53-7</v>
          </cell>
          <cell r="C3865" t="str">
            <v>96-53-7</v>
          </cell>
          <cell r="D3865"/>
          <cell r="E3865">
            <v>0</v>
          </cell>
          <cell r="F3865"/>
          <cell r="G3865"/>
          <cell r="H3865" t="str">
            <v>2-Mercaptothiazoline</v>
          </cell>
          <cell r="I3865"/>
          <cell r="J3865"/>
          <cell r="K3865"/>
          <cell r="L3865"/>
          <cell r="M3865"/>
          <cell r="N3865"/>
          <cell r="O3865"/>
          <cell r="P3865"/>
          <cell r="Q3865"/>
          <cell r="R3865"/>
          <cell r="S3865"/>
          <cell r="T3865"/>
          <cell r="U3865"/>
          <cell r="V3865"/>
          <cell r="W3865"/>
          <cell r="X3865" t="str">
            <v>C3H5NS2</v>
          </cell>
        </row>
        <row r="3866">
          <cell r="B3866" t="str">
            <v>96-54-8</v>
          </cell>
          <cell r="C3866" t="str">
            <v>96-54-8</v>
          </cell>
          <cell r="D3866"/>
          <cell r="E3866"/>
          <cell r="F3866"/>
          <cell r="G3866"/>
          <cell r="H3866" t="str">
            <v>Pyrrole, 1-methyl</v>
          </cell>
          <cell r="I3866"/>
          <cell r="J3866"/>
          <cell r="K3866"/>
          <cell r="L3866"/>
          <cell r="M3866"/>
          <cell r="N3866"/>
          <cell r="O3866"/>
          <cell r="P3866"/>
          <cell r="Q3866"/>
          <cell r="R3866"/>
          <cell r="S3866"/>
          <cell r="T3866"/>
          <cell r="U3866"/>
          <cell r="V3866"/>
          <cell r="W3866"/>
          <cell r="X3866" t="str">
            <v>C5H7N</v>
          </cell>
        </row>
        <row r="3867">
          <cell r="B3867" t="str">
            <v>96-65-1</v>
          </cell>
          <cell r="C3867" t="str">
            <v>96-65-1</v>
          </cell>
          <cell r="D3867"/>
          <cell r="E3867"/>
          <cell r="F3867"/>
          <cell r="G3867"/>
          <cell r="H3867" t="str">
            <v>Phenol, 4,4'-methylenebis(2-tert-butyl 6-methyl)</v>
          </cell>
          <cell r="I3867" t="str">
            <v>Ethyl Antioxidant 720
4,4'-Methylenebis(2-t-butyl-6-methylphenol)
4,4'-Methylenebis(6-t-butyl-o-cresol)</v>
          </cell>
          <cell r="J3867"/>
          <cell r="K3867"/>
          <cell r="L3867"/>
          <cell r="M3867"/>
          <cell r="N3867"/>
          <cell r="O3867"/>
          <cell r="P3867"/>
          <cell r="Q3867"/>
          <cell r="R3867"/>
          <cell r="S3867"/>
          <cell r="T3867"/>
          <cell r="U3867"/>
          <cell r="V3867"/>
          <cell r="W3867"/>
          <cell r="X3867" t="str">
            <v>C23H32O2</v>
          </cell>
        </row>
        <row r="3868">
          <cell r="B3868" t="str">
            <v>96-69-5</v>
          </cell>
          <cell r="C3868" t="str">
            <v>96-69-5</v>
          </cell>
          <cell r="D3868"/>
          <cell r="E3868">
            <v>0</v>
          </cell>
          <cell r="F3868"/>
          <cell r="G3868"/>
          <cell r="H3868" t="str">
            <v xml:space="preserve">4, 4’-thiobis- (6-tert-butyl-3-methylphenol) </v>
          </cell>
          <cell r="I3868" t="str">
            <v>Phenol, 4,4'-thiobis[2-(1,1-dimethylethyl)-5-methyl]-</v>
          </cell>
          <cell r="J3868"/>
          <cell r="K3868" t="str">
            <v>Antioxydant</v>
          </cell>
          <cell r="L3868"/>
          <cell r="M3868"/>
          <cell r="N3868"/>
          <cell r="O3868"/>
          <cell r="P3868"/>
          <cell r="Q3868"/>
          <cell r="R3868"/>
          <cell r="S3868"/>
          <cell r="T3868"/>
          <cell r="U3868">
            <v>1310</v>
          </cell>
          <cell r="V3868"/>
          <cell r="W3868">
            <v>1</v>
          </cell>
          <cell r="X3868" t="str">
            <v>C22H30O2S</v>
          </cell>
        </row>
        <row r="3869">
          <cell r="B3869" t="str">
            <v>96-69-5</v>
          </cell>
          <cell r="C3869" t="str">
            <v>96-69-5</v>
          </cell>
          <cell r="D3869"/>
          <cell r="E3869">
            <v>0</v>
          </cell>
          <cell r="F3869"/>
          <cell r="G3869"/>
          <cell r="H3869" t="str">
            <v>4,4'-Thiobis(6-tert-butyl-3-methylphenol)
Phenol, 4,4'-thiobis[2-(1,1-dimethylethyl)-5-methyl]-</v>
          </cell>
          <cell r="I3869" t="str">
            <v>4,4'-THIOBIS(6-TERT-BUTYL-M-CRESOL)
Thiobis(2-methyl-4-hydroxy-5-tert-butyl)benzene
Phenol, 4,4'-thiobis[2-(1,1-dimethylethyl)-5-methyl]-
4,4'-Thiobis(6-tert-butyl-3-methyl-phenol)</v>
          </cell>
          <cell r="J3869"/>
          <cell r="K3869"/>
          <cell r="L3869"/>
          <cell r="M3869"/>
          <cell r="N3869"/>
          <cell r="O3869"/>
          <cell r="P3869"/>
          <cell r="Q3869"/>
          <cell r="R3869"/>
          <cell r="S3869"/>
          <cell r="T3869"/>
          <cell r="U3869"/>
          <cell r="V3869"/>
          <cell r="W3869"/>
          <cell r="X3869" t="str">
            <v>C22H30O2S</v>
          </cell>
        </row>
        <row r="3870">
          <cell r="B3870" t="str">
            <v>971-15-3</v>
          </cell>
          <cell r="C3870" t="str">
            <v>971-15-3</v>
          </cell>
          <cell r="D3870"/>
          <cell r="E3870"/>
          <cell r="F3870"/>
          <cell r="G3870"/>
          <cell r="H3870" t="str">
            <v>Dipentamethylene thiuramhexasulfide
Dipentamethylenethiuram hexa-sulphide</v>
          </cell>
          <cell r="I3870" t="str">
            <v>DIPENTAMETHYLENETHIURAM HEXASULFIDE</v>
          </cell>
          <cell r="J3870"/>
          <cell r="K3870"/>
          <cell r="L3870"/>
          <cell r="M3870"/>
          <cell r="N3870"/>
          <cell r="O3870"/>
          <cell r="P3870"/>
          <cell r="Q3870"/>
          <cell r="R3870"/>
          <cell r="S3870"/>
          <cell r="T3870"/>
          <cell r="U3870"/>
          <cell r="V3870"/>
          <cell r="W3870"/>
          <cell r="X3870" t="str">
            <v>C12H20N2S8</v>
          </cell>
        </row>
        <row r="3871">
          <cell r="B3871" t="str">
            <v>97-23-4</v>
          </cell>
          <cell r="C3871" t="str">
            <v>97-23-4</v>
          </cell>
          <cell r="D3871"/>
          <cell r="E3871">
            <v>0</v>
          </cell>
          <cell r="F3871"/>
          <cell r="G3871"/>
          <cell r="H3871" t="str">
            <v>2,2'-Dihydroxy-5,5'-dichlorodiphenylmethane</v>
          </cell>
          <cell r="I3871" t="str">
            <v>2,2'-DIHYDROXY-5,5'-DICHLOROPHENYLMETHANE (DICHLOROPHENE)
Dichlorophen
2,2'-Dihydroxy-5,5'-dichlorodiphenylmethane</v>
          </cell>
          <cell r="J3871"/>
          <cell r="K3871"/>
          <cell r="L3871"/>
          <cell r="M3871"/>
          <cell r="N3871"/>
          <cell r="O3871"/>
          <cell r="P3871"/>
          <cell r="Q3871"/>
          <cell r="R3871"/>
          <cell r="S3871"/>
          <cell r="T3871"/>
          <cell r="U3871"/>
          <cell r="V3871"/>
          <cell r="W3871"/>
          <cell r="X3871" t="str">
            <v>C13H10Cl2O2</v>
          </cell>
        </row>
        <row r="3872">
          <cell r="B3872" t="str">
            <v>97259-92-2</v>
          </cell>
          <cell r="C3872" t="str">
            <v>97259-92-2</v>
          </cell>
          <cell r="D3872"/>
          <cell r="E3872"/>
          <cell r="F3872"/>
          <cell r="G3872"/>
          <cell r="H3872" t="str">
            <v>Isononanoic acid, butyl ester</v>
          </cell>
          <cell r="I3872"/>
          <cell r="J3872"/>
          <cell r="K3872"/>
          <cell r="L3872"/>
          <cell r="M3872"/>
          <cell r="N3872"/>
          <cell r="O3872"/>
          <cell r="P3872"/>
          <cell r="Q3872"/>
          <cell r="R3872"/>
          <cell r="S3872"/>
          <cell r="T3872"/>
          <cell r="U3872"/>
          <cell r="V3872"/>
          <cell r="W3872"/>
          <cell r="X3872" t="str">
            <v>C13H26O2</v>
          </cell>
        </row>
        <row r="3873">
          <cell r="B3873" t="str">
            <v>97-30-3</v>
          </cell>
          <cell r="C3873" t="str">
            <v>97-30-3</v>
          </cell>
          <cell r="D3873"/>
          <cell r="E3873"/>
          <cell r="F3873"/>
          <cell r="G3873"/>
          <cell r="H3873" t="str">
            <v>METHYLGLUCOSIDE, ALPHA</v>
          </cell>
          <cell r="I3873" t="str">
            <v>METHYLGLUCOSIDE, ALPHA</v>
          </cell>
          <cell r="J3873"/>
          <cell r="K3873"/>
          <cell r="L3873"/>
          <cell r="M3873"/>
          <cell r="N3873"/>
          <cell r="O3873"/>
          <cell r="P3873"/>
          <cell r="Q3873"/>
          <cell r="R3873"/>
          <cell r="S3873"/>
          <cell r="T3873"/>
          <cell r="U3873"/>
          <cell r="V3873"/>
          <cell r="W3873"/>
          <cell r="X3873" t="str">
            <v>C7H14O6</v>
          </cell>
        </row>
        <row r="3874">
          <cell r="B3874" t="str">
            <v>97-36-9</v>
          </cell>
          <cell r="C3874" t="str">
            <v>97-36-9</v>
          </cell>
          <cell r="D3874"/>
          <cell r="E3874">
            <v>0</v>
          </cell>
          <cell r="F3874"/>
          <cell r="G3874"/>
          <cell r="H3874" t="str">
            <v>2',4'-Acetoacetoxylidide</v>
          </cell>
          <cell r="I3874"/>
          <cell r="J3874"/>
          <cell r="K3874" t="str">
            <v>Swiss ordinance</v>
          </cell>
          <cell r="L3874"/>
          <cell r="M3874"/>
          <cell r="N3874"/>
          <cell r="O3874"/>
          <cell r="P3874"/>
          <cell r="Q3874"/>
          <cell r="R3874"/>
          <cell r="S3874"/>
          <cell r="T3874"/>
          <cell r="U3874"/>
          <cell r="V3874"/>
          <cell r="W3874"/>
          <cell r="X3874" t="str">
            <v>C12H15NO2</v>
          </cell>
        </row>
        <row r="3875">
          <cell r="B3875" t="str">
            <v>97-39-2</v>
          </cell>
          <cell r="C3875" t="str">
            <v>97-39-2</v>
          </cell>
          <cell r="D3875"/>
          <cell r="E3875"/>
          <cell r="F3875"/>
          <cell r="G3875"/>
          <cell r="H3875" t="str">
            <v>Bis(o-tolyl)guanidine</v>
          </cell>
          <cell r="I3875" t="str">
            <v>1,3-DI-O-TOLYLGUANIDINE</v>
          </cell>
          <cell r="J3875"/>
          <cell r="K3875"/>
          <cell r="L3875"/>
          <cell r="M3875"/>
          <cell r="N3875"/>
          <cell r="O3875"/>
          <cell r="P3875"/>
          <cell r="Q3875"/>
          <cell r="R3875"/>
          <cell r="S3875"/>
          <cell r="T3875"/>
          <cell r="U3875"/>
          <cell r="V3875"/>
          <cell r="W3875"/>
          <cell r="X3875" t="str">
            <v>C15H17N3</v>
          </cell>
        </row>
        <row r="3876">
          <cell r="B3876" t="str">
            <v>97-53-0</v>
          </cell>
          <cell r="C3876" t="str">
            <v>97-53-0</v>
          </cell>
          <cell r="D3876"/>
          <cell r="E3876"/>
          <cell r="F3876"/>
          <cell r="G3876"/>
          <cell r="H3876" t="str">
            <v>Eugenol</v>
          </cell>
          <cell r="I3876"/>
          <cell r="J3876"/>
          <cell r="K3876"/>
          <cell r="L3876"/>
          <cell r="M3876"/>
          <cell r="N3876"/>
          <cell r="O3876"/>
          <cell r="P3876"/>
          <cell r="Q3876"/>
          <cell r="R3876"/>
          <cell r="S3876"/>
          <cell r="T3876"/>
          <cell r="U3876"/>
          <cell r="V3876"/>
          <cell r="W3876"/>
          <cell r="X3876" t="str">
            <v>C10H12O2</v>
          </cell>
        </row>
        <row r="3877">
          <cell r="B3877" t="str">
            <v>97-54-1</v>
          </cell>
          <cell r="C3877" t="str">
            <v>97-54-1</v>
          </cell>
          <cell r="D3877"/>
          <cell r="E3877"/>
          <cell r="F3877"/>
          <cell r="G3877"/>
          <cell r="H3877" t="str">
            <v>Phenol, 2-methoxy-4-propenyl-</v>
          </cell>
          <cell r="I3877"/>
          <cell r="J3877"/>
          <cell r="K3877" t="str">
            <v>Swiss ordinance</v>
          </cell>
          <cell r="L3877"/>
          <cell r="M3877"/>
          <cell r="N3877"/>
          <cell r="O3877"/>
          <cell r="P3877"/>
          <cell r="Q3877"/>
          <cell r="R3877"/>
          <cell r="S3877"/>
          <cell r="T3877"/>
          <cell r="U3877"/>
          <cell r="V3877"/>
          <cell r="W3877"/>
          <cell r="X3877" t="str">
            <v>C10H12O2</v>
          </cell>
        </row>
        <row r="3878">
          <cell r="B3878" t="str">
            <v>97-63-2</v>
          </cell>
          <cell r="C3878" t="str">
            <v>97-63-2</v>
          </cell>
          <cell r="D3878"/>
          <cell r="E3878"/>
          <cell r="F3878"/>
          <cell r="G3878"/>
          <cell r="H3878" t="str">
            <v>Methacrylic acid, ethyl ester</v>
          </cell>
          <cell r="I3878" t="str">
            <v>ETHYL METHACRYLATE
Methacrylic acid, ethyl ester
Ethyl methacrylate
2-Propenoic acid, 2-methyl, ethyl ester-</v>
          </cell>
          <cell r="J3878"/>
          <cell r="K3878"/>
          <cell r="L3878"/>
          <cell r="M3878"/>
          <cell r="N3878"/>
          <cell r="O3878"/>
          <cell r="P3878"/>
          <cell r="Q3878"/>
          <cell r="R3878"/>
          <cell r="S3878"/>
          <cell r="T3878"/>
          <cell r="U3878"/>
          <cell r="V3878"/>
          <cell r="W3878"/>
          <cell r="X3878" t="str">
            <v>C6H10O2</v>
          </cell>
        </row>
        <row r="3879">
          <cell r="B3879" t="str">
            <v>97-64-3</v>
          </cell>
          <cell r="C3879" t="str">
            <v>97-64-3</v>
          </cell>
          <cell r="D3879"/>
          <cell r="E3879"/>
          <cell r="F3879"/>
          <cell r="G3879"/>
          <cell r="H3879" t="str">
            <v>Lactic acid, ethyl ester</v>
          </cell>
          <cell r="I3879" t="str">
            <v>ETHYL LACTATE</v>
          </cell>
          <cell r="J3879"/>
          <cell r="K3879"/>
          <cell r="L3879"/>
          <cell r="M3879"/>
          <cell r="N3879"/>
          <cell r="O3879"/>
          <cell r="P3879"/>
          <cell r="Q3879"/>
          <cell r="R3879"/>
          <cell r="S3879"/>
          <cell r="T3879"/>
          <cell r="U3879"/>
          <cell r="V3879"/>
          <cell r="W3879"/>
          <cell r="X3879" t="str">
            <v>C5H10O3</v>
          </cell>
        </row>
        <row r="3880">
          <cell r="B3880" t="str">
            <v>97-65-4</v>
          </cell>
          <cell r="C3880" t="str">
            <v>97-65-4</v>
          </cell>
          <cell r="D3880"/>
          <cell r="E3880"/>
          <cell r="F3880"/>
          <cell r="G3880"/>
          <cell r="H3880" t="str">
            <v>Itaconic acid</v>
          </cell>
          <cell r="I3880" t="str">
            <v>Butanedioic acid, methylene-
Methylene succinic acid</v>
          </cell>
          <cell r="J3880"/>
          <cell r="K3880"/>
          <cell r="L3880"/>
          <cell r="M3880"/>
          <cell r="N3880"/>
          <cell r="O3880"/>
          <cell r="P3880"/>
          <cell r="Q3880"/>
          <cell r="R3880"/>
          <cell r="S3880"/>
          <cell r="T3880"/>
          <cell r="U3880"/>
          <cell r="V3880"/>
          <cell r="W3880"/>
          <cell r="X3880" t="str">
            <v>C5H6O4</v>
          </cell>
        </row>
        <row r="3881">
          <cell r="B3881" t="str">
            <v>976-56-7</v>
          </cell>
          <cell r="C3881" t="str">
            <v>976-56-7</v>
          </cell>
          <cell r="D3881"/>
          <cell r="E3881"/>
          <cell r="F3881"/>
          <cell r="G3881"/>
          <cell r="H3881" t="str">
            <v>Phosphonic acid, [[3,5-bis(1,1-dimethylethyl)-4-hydroxyphenyl]methyl]-, diethyl ester</v>
          </cell>
          <cell r="I3881"/>
          <cell r="J3881"/>
          <cell r="K3881"/>
          <cell r="L3881"/>
          <cell r="M3881"/>
          <cell r="N3881"/>
          <cell r="O3881"/>
          <cell r="P3881"/>
          <cell r="Q3881"/>
          <cell r="R3881"/>
          <cell r="S3881"/>
          <cell r="T3881"/>
          <cell r="U3881"/>
          <cell r="V3881"/>
          <cell r="W3881"/>
          <cell r="X3881" t="str">
            <v>C19H33O4P</v>
          </cell>
        </row>
        <row r="3882">
          <cell r="B3882" t="str">
            <v>97-72-3</v>
          </cell>
          <cell r="C3882" t="str">
            <v>97-72-3</v>
          </cell>
          <cell r="D3882"/>
          <cell r="E3882"/>
          <cell r="F3882"/>
          <cell r="G3882"/>
          <cell r="H3882" t="str">
            <v>Isobutyric anhydride</v>
          </cell>
          <cell r="I3882"/>
          <cell r="J3882"/>
          <cell r="K3882" t="str">
            <v>Swiss ordinance</v>
          </cell>
          <cell r="L3882"/>
          <cell r="M3882"/>
          <cell r="N3882"/>
          <cell r="O3882"/>
          <cell r="P3882"/>
          <cell r="Q3882"/>
          <cell r="R3882"/>
          <cell r="S3882"/>
          <cell r="T3882"/>
          <cell r="U3882"/>
          <cell r="V3882"/>
          <cell r="W3882"/>
          <cell r="X3882" t="str">
            <v>C8H14O3</v>
          </cell>
        </row>
        <row r="3883">
          <cell r="B3883" t="str">
            <v>97-74-5</v>
          </cell>
          <cell r="C3883" t="str">
            <v>97-74-5</v>
          </cell>
          <cell r="D3883"/>
          <cell r="E3883"/>
          <cell r="F3883"/>
          <cell r="G3883"/>
          <cell r="H3883" t="str">
            <v>Tetramethylthiuram monosulphide</v>
          </cell>
          <cell r="I3883" t="str">
            <v>TETRAMETHYLTHIURAM MONOSULFIDE</v>
          </cell>
          <cell r="J3883"/>
          <cell r="K3883"/>
          <cell r="L3883"/>
          <cell r="M3883"/>
          <cell r="N3883"/>
          <cell r="O3883"/>
          <cell r="P3883"/>
          <cell r="Q3883"/>
          <cell r="R3883"/>
          <cell r="S3883"/>
          <cell r="T3883"/>
          <cell r="U3883"/>
          <cell r="V3883"/>
          <cell r="W3883"/>
          <cell r="X3883" t="str">
            <v>C6H12N2S3</v>
          </cell>
        </row>
        <row r="3884">
          <cell r="B3884" t="str">
            <v>97-77-8</v>
          </cell>
          <cell r="C3884" t="str">
            <v>97-77-8</v>
          </cell>
          <cell r="D3884"/>
          <cell r="E3884"/>
          <cell r="F3884"/>
          <cell r="G3884"/>
          <cell r="H3884" t="str">
            <v>N.N'-Tetraethylthiuram disulphide</v>
          </cell>
          <cell r="I3884" t="str">
            <v>DISULFIRAM</v>
          </cell>
          <cell r="J3884"/>
          <cell r="K3884"/>
          <cell r="L3884"/>
          <cell r="M3884"/>
          <cell r="N3884"/>
          <cell r="O3884"/>
          <cell r="P3884"/>
          <cell r="Q3884"/>
          <cell r="R3884"/>
          <cell r="S3884"/>
          <cell r="T3884"/>
          <cell r="U3884"/>
          <cell r="V3884"/>
          <cell r="W3884"/>
          <cell r="X3884" t="str">
            <v>C10H20N2S4</v>
          </cell>
        </row>
        <row r="3885">
          <cell r="B3885" t="str">
            <v>97-78-9</v>
          </cell>
          <cell r="C3885" t="str">
            <v>97-78-9</v>
          </cell>
          <cell r="D3885"/>
          <cell r="E3885"/>
          <cell r="F3885"/>
          <cell r="G3885"/>
          <cell r="H3885" t="str">
            <v>N-Lauroylsarcosine</v>
          </cell>
          <cell r="I3885" t="str">
            <v>LAUROYL SARCOSINE</v>
          </cell>
          <cell r="J3885"/>
          <cell r="K3885"/>
          <cell r="L3885"/>
          <cell r="M3885"/>
          <cell r="N3885"/>
          <cell r="O3885"/>
          <cell r="P3885"/>
          <cell r="Q3885"/>
          <cell r="R3885"/>
          <cell r="S3885"/>
          <cell r="T3885"/>
          <cell r="U3885"/>
          <cell r="V3885"/>
          <cell r="W3885"/>
          <cell r="X3885" t="str">
            <v>C15H29NO3</v>
          </cell>
        </row>
        <row r="3886">
          <cell r="B3886" t="str">
            <v>97-80-3</v>
          </cell>
          <cell r="C3886" t="str">
            <v>97-80-3</v>
          </cell>
          <cell r="D3886"/>
          <cell r="E3886"/>
          <cell r="F3886"/>
          <cell r="G3886"/>
          <cell r="H3886" t="str">
            <v>METHYL TAURINE-OLEIC ACID CONDENSATE, MOLECULAR WEIGHT 486</v>
          </cell>
          <cell r="I3886" t="str">
            <v>METHYL TAURINE-OLEIC ACID CONDENSATE, MOLECULAR WEIGHT 486</v>
          </cell>
          <cell r="J3886"/>
          <cell r="K3886"/>
          <cell r="L3886"/>
          <cell r="M3886"/>
          <cell r="N3886"/>
          <cell r="O3886"/>
          <cell r="P3886"/>
          <cell r="Q3886"/>
          <cell r="R3886"/>
          <cell r="S3886"/>
          <cell r="T3886"/>
          <cell r="U3886"/>
          <cell r="V3886"/>
          <cell r="W3886"/>
          <cell r="X3886" t="str">
            <v>C21H43NO3S</v>
          </cell>
        </row>
        <row r="3887">
          <cell r="B3887" t="str">
            <v>97-85-8</v>
          </cell>
          <cell r="C3887" t="str">
            <v>97-85-8</v>
          </cell>
          <cell r="D3887"/>
          <cell r="E3887"/>
          <cell r="F3887"/>
          <cell r="G3887"/>
          <cell r="H3887" t="str">
            <v>Propanoic acid, 2-methyl-, 2-methylpropyl ester</v>
          </cell>
          <cell r="I3887"/>
          <cell r="J3887"/>
          <cell r="K3887" t="str">
            <v>Swiss ordinance</v>
          </cell>
          <cell r="L3887"/>
          <cell r="M3887"/>
          <cell r="N3887"/>
          <cell r="O3887"/>
          <cell r="P3887"/>
          <cell r="Q3887"/>
          <cell r="R3887"/>
          <cell r="S3887"/>
          <cell r="T3887"/>
          <cell r="U3887"/>
          <cell r="V3887"/>
          <cell r="W3887"/>
          <cell r="X3887" t="str">
            <v>C8H16O2</v>
          </cell>
        </row>
        <row r="3888">
          <cell r="B3888" t="str">
            <v>97-86-9</v>
          </cell>
          <cell r="C3888" t="str">
            <v>97-86-9</v>
          </cell>
          <cell r="D3888"/>
          <cell r="E3888"/>
          <cell r="F3888"/>
          <cell r="G3888"/>
          <cell r="H3888" t="str">
            <v>Methacrylic acid, isobutyl ester</v>
          </cell>
          <cell r="I3888" t="str">
            <v>ISOBUTYL METHACRYLATE
Isobutyl methacrylate
2-Propenoic acid, 2-methyl, 2-methylpropyl ester</v>
          </cell>
          <cell r="J3888"/>
          <cell r="K3888"/>
          <cell r="L3888"/>
          <cell r="M3888"/>
          <cell r="N3888"/>
          <cell r="O3888"/>
          <cell r="P3888"/>
          <cell r="Q3888"/>
          <cell r="R3888"/>
          <cell r="S3888"/>
          <cell r="T3888"/>
          <cell r="U3888"/>
          <cell r="V3888"/>
          <cell r="W3888"/>
          <cell r="X3888" t="str">
            <v>C8H14O2</v>
          </cell>
        </row>
        <row r="3889">
          <cell r="B3889" t="str">
            <v>97-88-1</v>
          </cell>
          <cell r="C3889" t="str">
            <v>97-88-1</v>
          </cell>
          <cell r="D3889"/>
          <cell r="E3889"/>
          <cell r="F3889"/>
          <cell r="G3889"/>
          <cell r="H3889" t="str">
            <v>Methacrylic acid, butyl ester</v>
          </cell>
          <cell r="I3889" t="str">
            <v>Butyl methacrylate
2-Propenoic acid, 2-methyl, butyl ester</v>
          </cell>
          <cell r="J3889"/>
          <cell r="K3889"/>
          <cell r="L3889"/>
          <cell r="M3889"/>
          <cell r="N3889"/>
          <cell r="O3889"/>
          <cell r="P3889"/>
          <cell r="Q3889"/>
          <cell r="R3889"/>
          <cell r="S3889"/>
          <cell r="T3889"/>
          <cell r="U3889"/>
          <cell r="V3889"/>
          <cell r="W3889"/>
          <cell r="X3889" t="str">
            <v>C8H14O2</v>
          </cell>
        </row>
        <row r="3890">
          <cell r="B3890" t="str">
            <v>97-90-5</v>
          </cell>
          <cell r="C3890" t="str">
            <v>97-90-5</v>
          </cell>
          <cell r="D3890"/>
          <cell r="E3890"/>
          <cell r="F3890"/>
          <cell r="G3890"/>
          <cell r="H3890" t="str">
            <v>Methacrylic acid, diester with ethyleneglycol</v>
          </cell>
          <cell r="I3890" t="str">
            <v>ETHYLENE GLYCOL DIMETHACRYLATE
Ethyleneglycol methacrylate
2-Propenoic acid, 2-methyl-, 1,2-ethanediyl ester</v>
          </cell>
          <cell r="J3890"/>
          <cell r="K3890"/>
          <cell r="L3890"/>
          <cell r="M3890"/>
          <cell r="N3890"/>
          <cell r="O3890"/>
          <cell r="P3890"/>
          <cell r="Q3890"/>
          <cell r="R3890"/>
          <cell r="S3890"/>
          <cell r="T3890"/>
          <cell r="U3890"/>
          <cell r="V3890"/>
          <cell r="W3890"/>
          <cell r="X3890" t="str">
            <v>C10H14O4</v>
          </cell>
        </row>
        <row r="3891">
          <cell r="B3891" t="str">
            <v>97-93-8</v>
          </cell>
          <cell r="C3891" t="str">
            <v>97-93-8</v>
          </cell>
          <cell r="D3891"/>
          <cell r="E3891"/>
          <cell r="F3891"/>
          <cell r="G3891"/>
          <cell r="H3891" t="str">
            <v>Aluminium triethyl</v>
          </cell>
          <cell r="I3891" t="str">
            <v>Triethyl aluminium</v>
          </cell>
          <cell r="J3891"/>
          <cell r="K3891"/>
          <cell r="L3891"/>
          <cell r="M3891"/>
          <cell r="N3891"/>
          <cell r="O3891"/>
          <cell r="P3891"/>
          <cell r="Q3891"/>
          <cell r="R3891"/>
          <cell r="S3891"/>
          <cell r="T3891"/>
          <cell r="U3891"/>
          <cell r="V3891"/>
          <cell r="W3891"/>
          <cell r="X3891" t="str">
            <v>C6H15Al</v>
          </cell>
        </row>
        <row r="3892">
          <cell r="B3892" t="str">
            <v>97-99-4</v>
          </cell>
          <cell r="C3892" t="str">
            <v>97-99-4</v>
          </cell>
          <cell r="D3892"/>
          <cell r="E3892"/>
          <cell r="F3892"/>
          <cell r="G3892"/>
          <cell r="H3892" t="str">
            <v>Tetrahydrofurfurol</v>
          </cell>
          <cell r="I3892" t="str">
            <v>TETRAHYDROFURFURYL ALCOHOL
2-Furanmethanol, tetrahydro-</v>
          </cell>
          <cell r="J3892"/>
          <cell r="K3892"/>
          <cell r="L3892"/>
          <cell r="M3892"/>
          <cell r="N3892"/>
          <cell r="O3892"/>
          <cell r="P3892"/>
          <cell r="Q3892"/>
          <cell r="R3892"/>
          <cell r="S3892"/>
          <cell r="T3892"/>
          <cell r="U3892"/>
          <cell r="V3892"/>
          <cell r="W3892"/>
          <cell r="X3892" t="str">
            <v>C5H10O2</v>
          </cell>
        </row>
        <row r="3893">
          <cell r="B3893" t="str">
            <v>98-00-0</v>
          </cell>
          <cell r="C3893" t="str">
            <v>98-00-0</v>
          </cell>
          <cell r="D3893"/>
          <cell r="E3893"/>
          <cell r="F3893"/>
          <cell r="G3893"/>
          <cell r="H3893" t="str">
            <v>Furfurol</v>
          </cell>
          <cell r="I3893" t="str">
            <v>FURFURYL ALCOHOL</v>
          </cell>
          <cell r="J3893"/>
          <cell r="K3893"/>
          <cell r="L3893"/>
          <cell r="M3893"/>
          <cell r="N3893"/>
          <cell r="O3893"/>
          <cell r="P3893"/>
          <cell r="Q3893"/>
          <cell r="R3893"/>
          <cell r="S3893"/>
          <cell r="T3893"/>
          <cell r="U3893"/>
          <cell r="V3893"/>
          <cell r="W3893"/>
          <cell r="X3893" t="str">
            <v>C5H6O2</v>
          </cell>
        </row>
        <row r="3894">
          <cell r="B3894" t="str">
            <v>98-01-1</v>
          </cell>
          <cell r="C3894" t="str">
            <v>98-01-1</v>
          </cell>
          <cell r="D3894"/>
          <cell r="E3894">
            <v>0</v>
          </cell>
          <cell r="F3894"/>
          <cell r="G3894"/>
          <cell r="H3894" t="str">
            <v>2-Furaldehyde</v>
          </cell>
          <cell r="I3894" t="str">
            <v>Furfural</v>
          </cell>
          <cell r="J3894"/>
          <cell r="K3894"/>
          <cell r="L3894"/>
          <cell r="M3894"/>
          <cell r="N3894"/>
          <cell r="O3894"/>
          <cell r="P3894"/>
          <cell r="Q3894"/>
          <cell r="R3894"/>
          <cell r="S3894"/>
          <cell r="T3894"/>
          <cell r="U3894"/>
          <cell r="V3894"/>
          <cell r="W3894"/>
          <cell r="X3894" t="str">
            <v>C5H4O2</v>
          </cell>
        </row>
        <row r="3895">
          <cell r="B3895" t="str">
            <v>980-26-7</v>
          </cell>
          <cell r="C3895" t="str">
            <v>980-26-7</v>
          </cell>
          <cell r="D3895"/>
          <cell r="E3895"/>
          <cell r="F3895"/>
          <cell r="G3895"/>
          <cell r="H3895" t="str">
            <v>Quino[2,3-b]acridine-7,14-dione,5,12-dihydro-2,9-dimethyl-</v>
          </cell>
          <cell r="I3895" t="str">
            <v>C.I. Pigment Red 122
Quinacridone</v>
          </cell>
          <cell r="J3895"/>
          <cell r="K3895"/>
          <cell r="L3895"/>
          <cell r="M3895"/>
          <cell r="N3895"/>
          <cell r="O3895"/>
          <cell r="P3895"/>
          <cell r="Q3895"/>
          <cell r="R3895"/>
          <cell r="S3895"/>
          <cell r="T3895"/>
          <cell r="U3895"/>
          <cell r="V3895"/>
          <cell r="W3895"/>
          <cell r="X3895" t="str">
            <v>C22H16N2O2</v>
          </cell>
        </row>
        <row r="3896">
          <cell r="B3896" t="str">
            <v>98-06-6</v>
          </cell>
          <cell r="C3896" t="str">
            <v>98-06-6</v>
          </cell>
          <cell r="D3896"/>
          <cell r="E3896"/>
          <cell r="F3896"/>
          <cell r="G3896"/>
          <cell r="H3896" t="str">
            <v>Benzene, (1,1-dimethylethyl)-</v>
          </cell>
          <cell r="I3896"/>
          <cell r="J3896"/>
          <cell r="K3896" t="str">
            <v>Swiss ordinance</v>
          </cell>
          <cell r="L3896"/>
          <cell r="M3896"/>
          <cell r="N3896"/>
          <cell r="O3896"/>
          <cell r="P3896"/>
          <cell r="Q3896"/>
          <cell r="R3896"/>
          <cell r="S3896"/>
          <cell r="T3896"/>
          <cell r="U3896"/>
          <cell r="V3896"/>
          <cell r="W3896"/>
          <cell r="X3896" t="str">
            <v>C10H14</v>
          </cell>
        </row>
        <row r="3897">
          <cell r="B3897" t="str">
            <v>98-10-2</v>
          </cell>
          <cell r="C3897" t="str">
            <v>98-10-2</v>
          </cell>
          <cell r="D3897"/>
          <cell r="E3897"/>
          <cell r="F3897"/>
          <cell r="G3897"/>
          <cell r="H3897" t="str">
            <v>Benzenesulfonamide</v>
          </cell>
          <cell r="I3897"/>
          <cell r="J3897"/>
          <cell r="K3897" t="str">
            <v>Swiss ordinance</v>
          </cell>
          <cell r="L3897"/>
          <cell r="M3897"/>
          <cell r="N3897"/>
          <cell r="O3897"/>
          <cell r="P3897"/>
          <cell r="Q3897"/>
          <cell r="R3897"/>
          <cell r="S3897"/>
          <cell r="T3897"/>
          <cell r="U3897"/>
          <cell r="V3897"/>
          <cell r="W3897"/>
          <cell r="X3897" t="str">
            <v>C6H7NO2S</v>
          </cell>
        </row>
        <row r="3898">
          <cell r="B3898" t="str">
            <v>98-13-5</v>
          </cell>
          <cell r="C3898" t="str">
            <v>98-13-5</v>
          </cell>
          <cell r="D3898"/>
          <cell r="E3898"/>
          <cell r="F3898"/>
          <cell r="G3898"/>
          <cell r="H3898" t="str">
            <v>Silane, trichlorophenyl-</v>
          </cell>
          <cell r="I3898"/>
          <cell r="J3898"/>
          <cell r="K3898" t="str">
            <v>Swiss ordinance</v>
          </cell>
          <cell r="L3898"/>
          <cell r="M3898"/>
          <cell r="N3898"/>
          <cell r="O3898"/>
          <cell r="P3898"/>
          <cell r="Q3898"/>
          <cell r="R3898"/>
          <cell r="S3898"/>
          <cell r="T3898"/>
          <cell r="U3898"/>
          <cell r="V3898"/>
          <cell r="W3898"/>
          <cell r="X3898" t="str">
            <v>C6H5Cl3Si</v>
          </cell>
        </row>
        <row r="3899">
          <cell r="B3899" t="str">
            <v>98-29-3</v>
          </cell>
          <cell r="C3899" t="str">
            <v>98-29-3</v>
          </cell>
          <cell r="D3899"/>
          <cell r="E3899">
            <v>0</v>
          </cell>
          <cell r="F3899"/>
          <cell r="G3899"/>
          <cell r="H3899" t="str">
            <v>4-tert-Butylpyrocatechol
4-tert-Butyl catechol</v>
          </cell>
          <cell r="I3899" t="str">
            <v>4-TERT-BUTYLCATECHOL</v>
          </cell>
          <cell r="J3899"/>
          <cell r="K3899"/>
          <cell r="L3899"/>
          <cell r="M3899"/>
          <cell r="N3899"/>
          <cell r="O3899"/>
          <cell r="P3899"/>
          <cell r="Q3899"/>
          <cell r="R3899"/>
          <cell r="S3899"/>
          <cell r="T3899"/>
          <cell r="U3899"/>
          <cell r="V3899"/>
          <cell r="W3899"/>
          <cell r="X3899" t="str">
            <v>C10H14O2</v>
          </cell>
        </row>
        <row r="3900">
          <cell r="B3900" t="str">
            <v>98-52-2</v>
          </cell>
          <cell r="C3900" t="str">
            <v>98-52-2</v>
          </cell>
          <cell r="D3900"/>
          <cell r="E3900">
            <v>0</v>
          </cell>
          <cell r="F3900"/>
          <cell r="G3900"/>
          <cell r="H3900" t="str">
            <v>4-tert-Butyl cyclohexanol</v>
          </cell>
          <cell r="I3900" t="str">
            <v>4-tert-Butyl cyclohexanol
Patchone
PTBCH</v>
          </cell>
          <cell r="J3900"/>
          <cell r="K3900"/>
          <cell r="L3900"/>
          <cell r="M3900"/>
          <cell r="N3900"/>
          <cell r="O3900"/>
          <cell r="P3900"/>
          <cell r="Q3900"/>
          <cell r="R3900"/>
          <cell r="S3900"/>
          <cell r="T3900"/>
          <cell r="U3900"/>
          <cell r="V3900"/>
          <cell r="W3900"/>
          <cell r="X3900" t="str">
            <v>C10H20O</v>
          </cell>
        </row>
        <row r="3901">
          <cell r="B3901" t="str">
            <v>98-54-4</v>
          </cell>
          <cell r="C3901" t="str">
            <v>98-54-4</v>
          </cell>
          <cell r="D3901"/>
          <cell r="E3901">
            <v>0</v>
          </cell>
          <cell r="F3901"/>
          <cell r="G3901"/>
          <cell r="H3901" t="str">
            <v>4-tert-Butylphenol</v>
          </cell>
          <cell r="I3901" t="str">
            <v>4-(1,1-DIMETHYLETHYL)PHENOL
4-tert-Butyl phenol
PTBP
1-Hydroxy-4-t-butylbenzene</v>
          </cell>
          <cell r="J3901"/>
          <cell r="K3901"/>
          <cell r="L3901"/>
          <cell r="M3901"/>
          <cell r="N3901"/>
          <cell r="O3901"/>
          <cell r="P3901"/>
          <cell r="Q3901"/>
          <cell r="R3901"/>
          <cell r="S3901"/>
          <cell r="T3901"/>
          <cell r="U3901"/>
          <cell r="V3901"/>
          <cell r="W3901"/>
          <cell r="X3901" t="str">
            <v>C10H14O</v>
          </cell>
        </row>
        <row r="3902">
          <cell r="B3902" t="str">
            <v>98-55-5</v>
          </cell>
          <cell r="C3902" t="str">
            <v>98-55-5</v>
          </cell>
          <cell r="D3902"/>
          <cell r="E3902"/>
          <cell r="F3902"/>
          <cell r="G3902"/>
          <cell r="H3902" t="str">
            <v>p-Menth-1-en-8-ol
ALPHA-TERPINEOL</v>
          </cell>
          <cell r="I3902" t="str">
            <v>ALPHA-TERPINEOL</v>
          </cell>
          <cell r="J3902"/>
          <cell r="K3902"/>
          <cell r="L3902"/>
          <cell r="M3902"/>
          <cell r="N3902"/>
          <cell r="O3902"/>
          <cell r="P3902"/>
          <cell r="Q3902"/>
          <cell r="R3902"/>
          <cell r="S3902"/>
          <cell r="T3902"/>
          <cell r="U3902"/>
          <cell r="V3902"/>
          <cell r="W3902"/>
          <cell r="X3902" t="str">
            <v>C10H18O</v>
          </cell>
        </row>
        <row r="3903">
          <cell r="B3903" t="str">
            <v>98-56-6</v>
          </cell>
          <cell r="C3903" t="str">
            <v>98-56-6</v>
          </cell>
          <cell r="D3903"/>
          <cell r="E3903"/>
          <cell r="F3903"/>
          <cell r="G3903"/>
          <cell r="H3903" t="str">
            <v>Toluene, p-chloro-.alpha.,.alpha.,.alpha.-trifluoro-</v>
          </cell>
          <cell r="I3903"/>
          <cell r="J3903"/>
          <cell r="K3903" t="str">
            <v>Swiss ordinance</v>
          </cell>
          <cell r="L3903"/>
          <cell r="M3903"/>
          <cell r="N3903"/>
          <cell r="O3903"/>
          <cell r="P3903"/>
          <cell r="Q3903"/>
          <cell r="R3903"/>
          <cell r="S3903"/>
          <cell r="T3903"/>
          <cell r="U3903"/>
          <cell r="V3903"/>
          <cell r="W3903"/>
          <cell r="X3903" t="str">
            <v>C7H4ClF3</v>
          </cell>
        </row>
        <row r="3904">
          <cell r="B3904" t="str">
            <v>98-59-9</v>
          </cell>
          <cell r="C3904" t="str">
            <v>98-59-9</v>
          </cell>
          <cell r="D3904"/>
          <cell r="E3904"/>
          <cell r="F3904"/>
          <cell r="G3904"/>
          <cell r="H3904" t="str">
            <v>Benzenesulfonyl chloride, 4-methyl-</v>
          </cell>
          <cell r="I3904"/>
          <cell r="J3904"/>
          <cell r="K3904" t="str">
            <v>Swiss ordinance</v>
          </cell>
          <cell r="L3904"/>
          <cell r="M3904"/>
          <cell r="N3904"/>
          <cell r="O3904"/>
          <cell r="P3904"/>
          <cell r="Q3904"/>
          <cell r="R3904"/>
          <cell r="S3904"/>
          <cell r="T3904"/>
          <cell r="U3904"/>
          <cell r="V3904"/>
          <cell r="W3904"/>
          <cell r="X3904" t="str">
            <v>C7H7ClO2S</v>
          </cell>
        </row>
        <row r="3905">
          <cell r="B3905" t="str">
            <v>98-73-7</v>
          </cell>
          <cell r="C3905" t="str">
            <v>98-73-7</v>
          </cell>
          <cell r="D3905"/>
          <cell r="E3905"/>
          <cell r="F3905"/>
          <cell r="G3905"/>
          <cell r="H3905" t="str">
            <v>p-tert-Butylbenzoic acid
p-tert-Butyl benzoic acid</v>
          </cell>
          <cell r="I3905"/>
          <cell r="J3905"/>
          <cell r="K3905"/>
          <cell r="L3905"/>
          <cell r="M3905"/>
          <cell r="N3905"/>
          <cell r="O3905"/>
          <cell r="P3905"/>
          <cell r="Q3905"/>
          <cell r="R3905"/>
          <cell r="S3905"/>
          <cell r="T3905"/>
          <cell r="U3905"/>
          <cell r="V3905"/>
          <cell r="W3905"/>
          <cell r="X3905" t="str">
            <v>C11H14O2</v>
          </cell>
        </row>
        <row r="3906">
          <cell r="B3906" t="str">
            <v>98-77-1</v>
          </cell>
          <cell r="C3906" t="str">
            <v>98-77-1</v>
          </cell>
          <cell r="D3906"/>
          <cell r="E3906"/>
          <cell r="F3906"/>
          <cell r="G3906"/>
          <cell r="H3906" t="str">
            <v>Pentamethyleneammonium-pentamethylenedithiocarbamate</v>
          </cell>
          <cell r="I3906" t="str">
            <v>PIPERIDINIUM PENTAMETHYLENEDITHIOCARBAMATE
see 71710
Pentamethylenedithiocarbamic acid, piperidine salt</v>
          </cell>
          <cell r="J3906"/>
          <cell r="K3906"/>
          <cell r="L3906"/>
          <cell r="M3906"/>
          <cell r="N3906"/>
          <cell r="O3906"/>
          <cell r="P3906"/>
          <cell r="Q3906"/>
          <cell r="R3906"/>
          <cell r="S3906"/>
          <cell r="T3906"/>
          <cell r="U3906"/>
          <cell r="V3906"/>
          <cell r="W3906"/>
          <cell r="X3906" t="str">
            <v>C11H22N2S2</v>
          </cell>
        </row>
        <row r="3907">
          <cell r="B3907" t="str">
            <v>98-82-8</v>
          </cell>
          <cell r="C3907" t="str">
            <v>98-82-8</v>
          </cell>
          <cell r="D3907"/>
          <cell r="E3907"/>
          <cell r="F3907"/>
          <cell r="G3907"/>
          <cell r="H3907" t="str">
            <v>Isopropylbenzene</v>
          </cell>
          <cell r="I3907"/>
          <cell r="J3907"/>
          <cell r="K3907" t="str">
            <v>Swiss ordinance</v>
          </cell>
          <cell r="L3907"/>
          <cell r="M3907"/>
          <cell r="N3907"/>
          <cell r="O3907"/>
          <cell r="P3907"/>
          <cell r="Q3907"/>
          <cell r="R3907"/>
          <cell r="S3907"/>
          <cell r="T3907"/>
          <cell r="U3907"/>
          <cell r="V3907"/>
          <cell r="W3907"/>
          <cell r="X3907" t="str">
            <v>C9H12</v>
          </cell>
        </row>
        <row r="3908">
          <cell r="B3908" t="str">
            <v>98-83-9</v>
          </cell>
          <cell r="C3908" t="str">
            <v>98-83-9</v>
          </cell>
          <cell r="D3908"/>
          <cell r="E3908"/>
          <cell r="F3908"/>
          <cell r="G3908"/>
          <cell r="H3908" t="str">
            <v>alpha-Methylstyrene
alpha-Methyl styrene</v>
          </cell>
          <cell r="I3908" t="str">
            <v>Benzene, (1-methylethenyl)-
2-phenyl-1-propene; isopropenylbenzene</v>
          </cell>
          <cell r="J3908"/>
          <cell r="K3908"/>
          <cell r="L3908"/>
          <cell r="M3908"/>
          <cell r="N3908"/>
          <cell r="O3908"/>
          <cell r="P3908"/>
          <cell r="Q3908"/>
          <cell r="R3908"/>
          <cell r="S3908"/>
          <cell r="T3908"/>
          <cell r="U3908"/>
          <cell r="V3908"/>
          <cell r="W3908"/>
          <cell r="X3908" t="str">
            <v>C9H10</v>
          </cell>
        </row>
        <row r="3909">
          <cell r="B3909" t="str">
            <v>98-86-2</v>
          </cell>
          <cell r="C3909" t="str">
            <v>98-86-2</v>
          </cell>
          <cell r="D3909"/>
          <cell r="E3909">
            <v>0</v>
          </cell>
          <cell r="F3909"/>
          <cell r="G3909"/>
          <cell r="H3909" t="str">
            <v>Acetophenone</v>
          </cell>
          <cell r="I3909" t="str">
            <v>Ethanone, 1-phenyl-
Acetophenone</v>
          </cell>
          <cell r="J3909"/>
          <cell r="K3909"/>
          <cell r="L3909"/>
          <cell r="M3909"/>
          <cell r="N3909"/>
          <cell r="O3909"/>
          <cell r="P3909"/>
          <cell r="Q3909"/>
          <cell r="R3909"/>
          <cell r="S3909"/>
          <cell r="T3909"/>
          <cell r="U3909"/>
          <cell r="V3909"/>
          <cell r="W3909"/>
          <cell r="X3909" t="str">
            <v>C8H8O</v>
          </cell>
        </row>
        <row r="3910">
          <cell r="B3910" t="str">
            <v>98-88-4</v>
          </cell>
          <cell r="C3910" t="str">
            <v>98-88-4</v>
          </cell>
          <cell r="D3910"/>
          <cell r="E3910"/>
          <cell r="F3910"/>
          <cell r="G3910"/>
          <cell r="H3910" t="str">
            <v>Benzoyl chloride</v>
          </cell>
          <cell r="I3910"/>
          <cell r="J3910"/>
          <cell r="K3910"/>
          <cell r="L3910"/>
          <cell r="M3910"/>
          <cell r="N3910"/>
          <cell r="O3910"/>
          <cell r="P3910"/>
          <cell r="Q3910"/>
          <cell r="R3910"/>
          <cell r="S3910"/>
          <cell r="T3910"/>
          <cell r="U3910"/>
          <cell r="V3910"/>
          <cell r="W3910"/>
          <cell r="X3910" t="str">
            <v>C7H5ClO</v>
          </cell>
        </row>
        <row r="3911">
          <cell r="B3911" t="str">
            <v>98-94-2</v>
          </cell>
          <cell r="C3911" t="str">
            <v>98-94-2</v>
          </cell>
          <cell r="D3911"/>
          <cell r="E3911"/>
          <cell r="F3911"/>
          <cell r="G3911"/>
          <cell r="H3911" t="str">
            <v>Cyclohexylamine, N,N-dimethyl-
N,N-DIMETHYLCYCLOHEXYLAMINE</v>
          </cell>
          <cell r="I3911"/>
          <cell r="J3911"/>
          <cell r="K3911"/>
          <cell r="L3911"/>
          <cell r="M3911"/>
          <cell r="N3911"/>
          <cell r="O3911"/>
          <cell r="P3911"/>
          <cell r="Q3911"/>
          <cell r="R3911"/>
          <cell r="S3911"/>
          <cell r="T3911"/>
          <cell r="U3911"/>
          <cell r="V3911"/>
          <cell r="W3911"/>
          <cell r="X3911" t="str">
            <v>C8H17N</v>
          </cell>
        </row>
        <row r="3912">
          <cell r="B3912" t="str">
            <v>98-98-6</v>
          </cell>
          <cell r="C3912" t="str">
            <v>98-98-6</v>
          </cell>
          <cell r="D3912"/>
          <cell r="E3912">
            <v>0</v>
          </cell>
          <cell r="F3912"/>
          <cell r="G3912"/>
          <cell r="H3912" t="str">
            <v>2-Pyridinecarboxylic acid</v>
          </cell>
          <cell r="I3912"/>
          <cell r="J3912"/>
          <cell r="K3912" t="str">
            <v>Swiss ordinance</v>
          </cell>
          <cell r="L3912"/>
          <cell r="M3912"/>
          <cell r="N3912"/>
          <cell r="O3912"/>
          <cell r="P3912"/>
          <cell r="Q3912"/>
          <cell r="R3912"/>
          <cell r="S3912"/>
          <cell r="T3912"/>
          <cell r="U3912"/>
          <cell r="V3912"/>
          <cell r="W3912"/>
          <cell r="X3912" t="str">
            <v>C6H5NO2</v>
          </cell>
        </row>
        <row r="3913">
          <cell r="B3913" t="str">
            <v>99-11-6</v>
          </cell>
          <cell r="C3913" t="str">
            <v>99-11-6</v>
          </cell>
          <cell r="D3913"/>
          <cell r="E3913"/>
          <cell r="F3913"/>
          <cell r="G3913"/>
          <cell r="H3913" t="str">
            <v>Isonicotinic acid, 2,6-dihydroxy-</v>
          </cell>
          <cell r="I3913"/>
          <cell r="J3913"/>
          <cell r="K3913" t="str">
            <v>Swiss ordinance</v>
          </cell>
          <cell r="L3913"/>
          <cell r="M3913"/>
          <cell r="N3913"/>
          <cell r="O3913"/>
          <cell r="P3913"/>
          <cell r="Q3913"/>
          <cell r="R3913"/>
          <cell r="S3913"/>
          <cell r="T3913"/>
          <cell r="U3913"/>
          <cell r="V3913"/>
          <cell r="W3913"/>
          <cell r="X3913" t="str">
            <v>C6H5NO4</v>
          </cell>
        </row>
        <row r="3914">
          <cell r="B3914" t="str">
            <v>991-84-4</v>
          </cell>
          <cell r="C3914" t="str">
            <v>991-84-4</v>
          </cell>
          <cell r="D3914"/>
          <cell r="E3914">
            <v>0</v>
          </cell>
          <cell r="F3914"/>
          <cell r="G3914"/>
          <cell r="H3914" t="str">
            <v>2,4-Bis(octylmercapto)-6-(4-hydroxy-3,5-di-tert-butylanilino)-1,3,5-triazine
2,6-Di-tert-4-(4,6-bis(octylthio)-1,3,5-triazine-2-ylamino) phenol</v>
          </cell>
          <cell r="I3914" t="str">
            <v>4-((4,6-BIS(OCTYLTHIO)6-BIS(OCTYLTHIO)6-BIS(OCTYLTHIO)-S-TRIAZIN-2-YL)AMINO)-2,6-DI-TERT-BUTYLPHENOL
2,4-Bis(octylmercapto)-6-(4-hydroxy-3,5-di-tert-butyl-anilino)-1,3,5-triazine
2,4-di(Octylthio)-6-(4-hydroxy-3,5-di-tert-butylanilino)-1,3,5-triazine
IRGANOX 565</v>
          </cell>
          <cell r="J3914"/>
          <cell r="K3914"/>
          <cell r="L3914"/>
          <cell r="M3914"/>
          <cell r="N3914"/>
          <cell r="O3914"/>
          <cell r="P3914"/>
          <cell r="Q3914"/>
          <cell r="R3914"/>
          <cell r="S3914"/>
          <cell r="T3914"/>
          <cell r="U3914"/>
          <cell r="V3914"/>
          <cell r="W3914"/>
          <cell r="X3914" t="str">
            <v>C33H56N4OS2</v>
          </cell>
        </row>
        <row r="3915">
          <cell r="B3915" t="str">
            <v>992-55-2</v>
          </cell>
          <cell r="C3915" t="str">
            <v>992-55-2</v>
          </cell>
          <cell r="D3915"/>
          <cell r="E3915">
            <v>0</v>
          </cell>
          <cell r="F3915"/>
          <cell r="G3915"/>
          <cell r="H3915" t="str">
            <v>2-n-Octylthio-4,6-bis(4-hydroxy-3,5-di-tert-butyl-phenoxy)-1,3,5-triazine</v>
          </cell>
          <cell r="I3915"/>
          <cell r="J3915"/>
          <cell r="K3915"/>
          <cell r="L3915"/>
          <cell r="M3915"/>
          <cell r="N3915"/>
          <cell r="O3915"/>
          <cell r="P3915"/>
          <cell r="Q3915"/>
          <cell r="R3915"/>
          <cell r="S3915"/>
          <cell r="T3915"/>
          <cell r="U3915"/>
          <cell r="V3915"/>
          <cell r="W3915"/>
          <cell r="X3915" t="str">
            <v>C39H59N3O4S</v>
          </cell>
        </row>
        <row r="3916">
          <cell r="B3916" t="str">
            <v>995-33-5</v>
          </cell>
          <cell r="C3916" t="str">
            <v>995-33-5</v>
          </cell>
          <cell r="D3916"/>
          <cell r="E3916">
            <v>0</v>
          </cell>
          <cell r="F3916"/>
          <cell r="G3916"/>
          <cell r="H3916" t="str">
            <v>4,4-Bis(tert-butylperoxy)-pentanoic acid , butyl ester</v>
          </cell>
          <cell r="I3916"/>
          <cell r="J3916"/>
          <cell r="K3916"/>
          <cell r="L3916"/>
          <cell r="M3916"/>
          <cell r="N3916"/>
          <cell r="O3916"/>
          <cell r="P3916"/>
          <cell r="Q3916"/>
          <cell r="R3916"/>
          <cell r="S3916"/>
          <cell r="T3916"/>
          <cell r="U3916"/>
          <cell r="V3916"/>
          <cell r="W3916"/>
          <cell r="X3916" t="str">
            <v>C17H34O6</v>
          </cell>
        </row>
        <row r="3917">
          <cell r="B3917" t="str">
            <v>996-35-0</v>
          </cell>
          <cell r="C3917" t="str">
            <v>996-35-0</v>
          </cell>
          <cell r="D3917"/>
          <cell r="E3917"/>
          <cell r="F3917"/>
          <cell r="G3917"/>
          <cell r="H3917" t="str">
            <v>Ethylamine, N,N,1-trimethyl-</v>
          </cell>
          <cell r="I3917"/>
          <cell r="J3917"/>
          <cell r="K3917"/>
          <cell r="L3917"/>
          <cell r="M3917"/>
          <cell r="N3917"/>
          <cell r="O3917"/>
          <cell r="P3917"/>
          <cell r="Q3917"/>
          <cell r="R3917"/>
          <cell r="S3917"/>
          <cell r="T3917"/>
          <cell r="U3917"/>
          <cell r="V3917"/>
          <cell r="W3917"/>
          <cell r="X3917" t="str">
            <v>C5H13N</v>
          </cell>
        </row>
        <row r="3918">
          <cell r="B3918" t="str">
            <v>99-63-8</v>
          </cell>
          <cell r="C3918" t="str">
            <v>99-63-8</v>
          </cell>
          <cell r="D3918"/>
          <cell r="E3918"/>
          <cell r="F3918"/>
          <cell r="G3918"/>
          <cell r="H3918" t="str">
            <v>Isophthalic acid dichloride</v>
          </cell>
          <cell r="I3918" t="str">
            <v>ISOPHTHALOYL CHLORIDE</v>
          </cell>
          <cell r="J3918"/>
          <cell r="K3918"/>
          <cell r="L3918"/>
          <cell r="M3918"/>
          <cell r="N3918"/>
          <cell r="O3918"/>
          <cell r="P3918"/>
          <cell r="Q3918"/>
          <cell r="R3918"/>
          <cell r="S3918"/>
          <cell r="T3918"/>
          <cell r="U3918"/>
          <cell r="V3918"/>
          <cell r="W3918"/>
          <cell r="X3918" t="str">
            <v>C8H4Cl2O2</v>
          </cell>
        </row>
        <row r="3919">
          <cell r="B3919" t="str">
            <v>996-50-9</v>
          </cell>
          <cell r="C3919" t="str">
            <v>996-50-9</v>
          </cell>
          <cell r="D3919"/>
          <cell r="E3919"/>
          <cell r="F3919"/>
          <cell r="G3919"/>
          <cell r="H3919" t="str">
            <v>Silylamine, N,N-diethyl-1,1,1-trimethyl-</v>
          </cell>
          <cell r="I3919"/>
          <cell r="J3919"/>
          <cell r="K3919" t="str">
            <v>Swiss ordinance</v>
          </cell>
          <cell r="L3919"/>
          <cell r="M3919"/>
          <cell r="N3919"/>
          <cell r="O3919"/>
          <cell r="P3919"/>
          <cell r="Q3919"/>
          <cell r="R3919"/>
          <cell r="S3919"/>
          <cell r="T3919"/>
          <cell r="U3919"/>
          <cell r="V3919"/>
          <cell r="W3919"/>
          <cell r="X3919" t="str">
            <v>C7H19NSi</v>
          </cell>
        </row>
        <row r="3920">
          <cell r="B3920" t="str">
            <v>99-71-8</v>
          </cell>
          <cell r="C3920" t="str">
            <v>99-71-8</v>
          </cell>
          <cell r="D3920"/>
          <cell r="E3920">
            <v>0</v>
          </cell>
          <cell r="F3920"/>
          <cell r="G3920"/>
          <cell r="H3920" t="str">
            <v>4-sec-Butylphenol</v>
          </cell>
          <cell r="I3920"/>
          <cell r="J3920"/>
          <cell r="K3920" t="str">
            <v>Swiss ordinance</v>
          </cell>
          <cell r="L3920"/>
          <cell r="M3920"/>
          <cell r="N3920"/>
          <cell r="O3920"/>
          <cell r="P3920"/>
          <cell r="Q3920"/>
          <cell r="R3920"/>
          <cell r="S3920"/>
          <cell r="T3920"/>
          <cell r="U3920"/>
          <cell r="V3920"/>
          <cell r="W3920"/>
          <cell r="X3920" t="str">
            <v>C10H14O</v>
          </cell>
        </row>
        <row r="3921">
          <cell r="B3921" t="str">
            <v>997-46-6</v>
          </cell>
          <cell r="C3921" t="str">
            <v>997-46-6</v>
          </cell>
          <cell r="D3921"/>
          <cell r="E3921"/>
          <cell r="F3921"/>
          <cell r="G3921"/>
          <cell r="H3921" t="str">
            <v>Methacrylic acid, monoester with 1,4-butanediol</v>
          </cell>
          <cell r="I3921"/>
          <cell r="J3921"/>
          <cell r="K3921"/>
          <cell r="L3921"/>
          <cell r="M3921"/>
          <cell r="N3921"/>
          <cell r="O3921"/>
          <cell r="P3921"/>
          <cell r="Q3921"/>
          <cell r="R3921"/>
          <cell r="S3921"/>
          <cell r="T3921"/>
          <cell r="U3921"/>
          <cell r="V3921"/>
          <cell r="W3921"/>
          <cell r="X3921" t="str">
            <v>C8H14O3</v>
          </cell>
        </row>
        <row r="3922">
          <cell r="B3922" t="str">
            <v>99-76-3</v>
          </cell>
          <cell r="C3922" t="str">
            <v>99-76-3</v>
          </cell>
          <cell r="D3922"/>
          <cell r="E3922">
            <v>0</v>
          </cell>
          <cell r="F3922"/>
          <cell r="G3922"/>
          <cell r="H3922" t="str">
            <v>4-Hydroxybenzoic acid, methyl ester</v>
          </cell>
          <cell r="I3922" t="str">
            <v>METHYL P-HYDROXYBENZOATE
Hydroxymethyl benzoic acid
Benzoic acid, 4-hydroxy-, methyl ester</v>
          </cell>
          <cell r="J3922"/>
          <cell r="K3922"/>
          <cell r="L3922"/>
          <cell r="M3922"/>
          <cell r="N3922"/>
          <cell r="O3922"/>
          <cell r="P3922"/>
          <cell r="Q3922"/>
          <cell r="R3922"/>
          <cell r="S3922"/>
          <cell r="T3922"/>
          <cell r="U3922"/>
          <cell r="V3922"/>
          <cell r="W3922"/>
          <cell r="X3922" t="str">
            <v>C8H8O3</v>
          </cell>
        </row>
        <row r="3923">
          <cell r="B3923" t="str">
            <v>998-30-1</v>
          </cell>
          <cell r="C3923" t="str">
            <v>998-30-1</v>
          </cell>
          <cell r="D3923"/>
          <cell r="E3923"/>
          <cell r="F3923"/>
          <cell r="G3923"/>
          <cell r="H3923" t="str">
            <v>Silane, triethoxy-</v>
          </cell>
          <cell r="I3923"/>
          <cell r="J3923"/>
          <cell r="K3923" t="str">
            <v>Swiss ordinance</v>
          </cell>
          <cell r="L3923"/>
          <cell r="M3923"/>
          <cell r="N3923"/>
          <cell r="O3923"/>
          <cell r="P3923"/>
          <cell r="Q3923"/>
          <cell r="R3923"/>
          <cell r="S3923"/>
          <cell r="T3923"/>
          <cell r="U3923"/>
          <cell r="V3923"/>
          <cell r="W3923"/>
          <cell r="X3923" t="str">
            <v>C6H16O3Si</v>
          </cell>
        </row>
        <row r="3924">
          <cell r="B3924" t="str">
            <v>998-40-3</v>
          </cell>
          <cell r="C3924" t="str">
            <v>998-40-3</v>
          </cell>
          <cell r="D3924"/>
          <cell r="E3924"/>
          <cell r="F3924"/>
          <cell r="G3924"/>
          <cell r="H3924" t="str">
            <v>Phosphine, tributyl-</v>
          </cell>
          <cell r="I3924"/>
          <cell r="J3924"/>
          <cell r="K3924" t="str">
            <v>Swiss ordinance</v>
          </cell>
          <cell r="L3924"/>
          <cell r="M3924"/>
          <cell r="N3924"/>
          <cell r="O3924"/>
          <cell r="P3924"/>
          <cell r="Q3924"/>
          <cell r="R3924"/>
          <cell r="S3924"/>
          <cell r="T3924"/>
          <cell r="U3924"/>
          <cell r="V3924"/>
          <cell r="W3924"/>
          <cell r="X3924" t="str">
            <v>C12H27P</v>
          </cell>
        </row>
        <row r="3925">
          <cell r="B3925" t="str">
            <v>99-86-5</v>
          </cell>
          <cell r="C3925" t="str">
            <v>99-86-5</v>
          </cell>
          <cell r="D3925"/>
          <cell r="E3925"/>
          <cell r="F3925"/>
          <cell r="G3925"/>
          <cell r="H3925" t="str">
            <v>p-Mentha-1,3-diene</v>
          </cell>
          <cell r="I3925"/>
          <cell r="J3925"/>
          <cell r="K3925" t="str">
            <v>Swiss ordinance</v>
          </cell>
          <cell r="L3925"/>
          <cell r="M3925"/>
          <cell r="N3925"/>
          <cell r="O3925"/>
          <cell r="P3925"/>
          <cell r="Q3925"/>
          <cell r="R3925"/>
          <cell r="S3925"/>
          <cell r="T3925"/>
          <cell r="U3925"/>
          <cell r="V3925"/>
          <cell r="W3925"/>
          <cell r="X3925" t="str">
            <v>C10H16</v>
          </cell>
        </row>
        <row r="3926">
          <cell r="B3926" t="str">
            <v>99-87-6</v>
          </cell>
          <cell r="C3926" t="str">
            <v>99-87-6</v>
          </cell>
          <cell r="D3926"/>
          <cell r="E3926"/>
          <cell r="F3926"/>
          <cell r="G3926"/>
          <cell r="H3926" t="str">
            <v>p-Cymene</v>
          </cell>
          <cell r="I3926"/>
          <cell r="J3926"/>
          <cell r="K3926" t="str">
            <v>Swiss ordinance</v>
          </cell>
          <cell r="L3926"/>
          <cell r="M3926"/>
          <cell r="N3926"/>
          <cell r="O3926"/>
          <cell r="P3926"/>
          <cell r="Q3926"/>
          <cell r="R3926"/>
          <cell r="S3926"/>
          <cell r="T3926"/>
          <cell r="U3926"/>
          <cell r="V3926"/>
          <cell r="W3926"/>
          <cell r="X3926" t="str">
            <v>C10H14</v>
          </cell>
        </row>
        <row r="3927">
          <cell r="B3927" t="str">
            <v>99-89-8</v>
          </cell>
          <cell r="C3927" t="e">
            <v>#N/A</v>
          </cell>
          <cell r="D3927"/>
          <cell r="E3927"/>
          <cell r="F3927"/>
          <cell r="G3927"/>
          <cell r="H3927" t="str">
            <v xml:space="preserve">Isopropylphenol-4                                                                                                                                     </v>
          </cell>
          <cell r="I3927"/>
          <cell r="J3927"/>
          <cell r="K3927"/>
          <cell r="L3927"/>
          <cell r="M3927"/>
          <cell r="N3927"/>
          <cell r="O3927"/>
          <cell r="P3927" t="str">
            <v>o</v>
          </cell>
          <cell r="Q3927"/>
          <cell r="R3927"/>
          <cell r="S3927"/>
          <cell r="T3927"/>
          <cell r="U3927">
            <v>245</v>
          </cell>
          <cell r="V3927"/>
          <cell r="W3927"/>
          <cell r="X3927" t="str">
            <v>C9H12O</v>
          </cell>
        </row>
        <row r="3928">
          <cell r="B3928" t="str">
            <v>999-21-3</v>
          </cell>
          <cell r="C3928" t="str">
            <v>999-21-3</v>
          </cell>
          <cell r="D3928"/>
          <cell r="E3928"/>
          <cell r="F3928"/>
          <cell r="G3928"/>
          <cell r="H3928" t="str">
            <v>Maleic acid, diallyl ester</v>
          </cell>
          <cell r="I3928" t="str">
            <v>DIALLYL MALEATE
Maleic acid, diallyl ester
2-Butendioic acid (Z)-, di-2-propenyl ester</v>
          </cell>
          <cell r="J3928"/>
          <cell r="K3928"/>
          <cell r="L3928"/>
          <cell r="M3928"/>
          <cell r="N3928"/>
          <cell r="O3928"/>
          <cell r="P3928"/>
          <cell r="Q3928"/>
          <cell r="R3928"/>
          <cell r="S3928"/>
          <cell r="T3928"/>
          <cell r="U3928"/>
          <cell r="V3928"/>
          <cell r="W3928"/>
          <cell r="X3928" t="str">
            <v>C10H12O4</v>
          </cell>
        </row>
        <row r="3929">
          <cell r="B3929" t="str">
            <v>99-92-3</v>
          </cell>
          <cell r="C3929" t="str">
            <v>99-92-3</v>
          </cell>
          <cell r="D3929"/>
          <cell r="E3929">
            <v>0</v>
          </cell>
          <cell r="F3929"/>
          <cell r="G3929"/>
          <cell r="H3929" t="str">
            <v>Acetophenone, 4'-amino-</v>
          </cell>
          <cell r="I3929"/>
          <cell r="J3929"/>
          <cell r="K3929" t="str">
            <v>Swiss ordinance</v>
          </cell>
          <cell r="L3929"/>
          <cell r="M3929"/>
          <cell r="N3929"/>
          <cell r="O3929"/>
          <cell r="P3929"/>
          <cell r="Q3929"/>
          <cell r="R3929"/>
          <cell r="S3929"/>
          <cell r="T3929"/>
          <cell r="U3929"/>
          <cell r="V3929"/>
          <cell r="W3929"/>
          <cell r="X3929" t="str">
            <v>C8H9NO</v>
          </cell>
        </row>
        <row r="3930">
          <cell r="B3930" t="str">
            <v>999-55-3</v>
          </cell>
          <cell r="C3930" t="str">
            <v>999-55-3</v>
          </cell>
          <cell r="D3930"/>
          <cell r="E3930"/>
          <cell r="F3930"/>
          <cell r="G3930"/>
          <cell r="H3930" t="str">
            <v>Acrylic acid, allyl ester</v>
          </cell>
          <cell r="I3930" t="str">
            <v>2-Propenoic acid, 2-propenyl ester</v>
          </cell>
          <cell r="J3930"/>
          <cell r="K3930"/>
          <cell r="L3930"/>
          <cell r="M3930"/>
          <cell r="N3930"/>
          <cell r="O3930"/>
          <cell r="P3930"/>
          <cell r="Q3930"/>
          <cell r="R3930"/>
          <cell r="S3930"/>
          <cell r="T3930"/>
          <cell r="U3930"/>
          <cell r="V3930"/>
          <cell r="W3930"/>
          <cell r="X3930" t="str">
            <v>C6H8O2</v>
          </cell>
        </row>
        <row r="3931">
          <cell r="B3931" t="str">
            <v>999-61-1</v>
          </cell>
          <cell r="C3931" t="str">
            <v>999-61-1</v>
          </cell>
          <cell r="D3931"/>
          <cell r="E3931">
            <v>0</v>
          </cell>
          <cell r="F3931"/>
          <cell r="G3931"/>
          <cell r="H3931" t="str">
            <v>Acrylic acid, 2-hydroxypropyl ester</v>
          </cell>
          <cell r="I3931" t="str">
            <v>2-Propenoic acid, 2-hydroxypropyl ester
2-Hydroxypropyl acrylate
2-HPA
2 hydroxy-1-methylethyl acrylate</v>
          </cell>
          <cell r="J3931"/>
          <cell r="K3931"/>
          <cell r="L3931"/>
          <cell r="M3931"/>
          <cell r="N3931"/>
          <cell r="O3931"/>
          <cell r="P3931"/>
          <cell r="Q3931"/>
          <cell r="R3931"/>
          <cell r="S3931"/>
          <cell r="T3931"/>
          <cell r="U3931"/>
          <cell r="V3931"/>
          <cell r="W3931"/>
          <cell r="X3931" t="str">
            <v>C6H10O3</v>
          </cell>
        </row>
        <row r="3932">
          <cell r="B3932" t="str">
            <v>99-96-7</v>
          </cell>
          <cell r="C3932" t="str">
            <v>99-96-7</v>
          </cell>
          <cell r="D3932"/>
          <cell r="E3932"/>
          <cell r="F3932"/>
          <cell r="G3932"/>
          <cell r="H3932" t="str">
            <v>p-Hydroxybenzoic acid
4-Hydroxybenzoic acid</v>
          </cell>
          <cell r="I3932" t="str">
            <v>Benzoic acid, 4-hydroxy-
4-Hydroxybenzoic acid
p-Hydroxybenzoic acid</v>
          </cell>
          <cell r="J3932"/>
          <cell r="K3932"/>
          <cell r="L3932"/>
          <cell r="M3932"/>
          <cell r="N3932"/>
          <cell r="O3932"/>
          <cell r="P3932"/>
          <cell r="Q3932"/>
          <cell r="R3932"/>
          <cell r="S3932"/>
          <cell r="T3932"/>
          <cell r="U3932"/>
          <cell r="V3932"/>
          <cell r="W3932"/>
          <cell r="X3932" t="str">
            <v>C7H6O3</v>
          </cell>
        </row>
        <row r="3933">
          <cell r="B3933" t="str">
            <v>99-99-0</v>
          </cell>
          <cell r="C3933" t="str">
            <v>99-99-0</v>
          </cell>
          <cell r="D3933"/>
          <cell r="E3933"/>
          <cell r="F3933"/>
          <cell r="G3933"/>
          <cell r="H3933" t="str">
            <v>Toluene, p-nitro-</v>
          </cell>
          <cell r="I3933"/>
          <cell r="J3933"/>
          <cell r="K3933" t="str">
            <v>Swiss ordinance</v>
          </cell>
          <cell r="L3933"/>
          <cell r="M3933"/>
          <cell r="N3933"/>
          <cell r="O3933"/>
          <cell r="P3933"/>
          <cell r="Q3933"/>
          <cell r="R3933"/>
          <cell r="S3933"/>
          <cell r="T3933"/>
          <cell r="U3933"/>
          <cell r="V3933"/>
          <cell r="W3933"/>
          <cell r="X3933" t="str">
            <v>C7H7NO2</v>
          </cell>
        </row>
        <row r="3934">
          <cell r="B3934" t="str">
            <v>999-97-3</v>
          </cell>
          <cell r="C3934" t="str">
            <v>999-97-3</v>
          </cell>
          <cell r="D3934"/>
          <cell r="E3934"/>
          <cell r="F3934"/>
          <cell r="G3934"/>
          <cell r="H3934" t="str">
            <v>Silanamine, 1,1,1-trimethyl-N-(trimethylsilyl)-
Hexamethyldisilazane</v>
          </cell>
          <cell r="I3934"/>
          <cell r="J3934"/>
          <cell r="K3934"/>
          <cell r="L3934"/>
          <cell r="M3934"/>
          <cell r="N3934"/>
          <cell r="O3934"/>
          <cell r="P3934"/>
          <cell r="Q3934"/>
          <cell r="R3934"/>
          <cell r="S3934"/>
          <cell r="T3934"/>
          <cell r="U3934"/>
          <cell r="V3934"/>
          <cell r="W3934"/>
          <cell r="X3934" t="str">
            <v>C6H19NSi2</v>
          </cell>
        </row>
        <row r="3935">
          <cell r="B3935"/>
          <cell r="C3935" t="e">
            <v>#N/A</v>
          </cell>
          <cell r="D3935"/>
          <cell r="E3935">
            <v>0</v>
          </cell>
          <cell r="F3935"/>
          <cell r="G3935"/>
          <cell r="H3935" t="str">
            <v>1,4-​cyclohexanedicarboxylic acid (cis)</v>
          </cell>
          <cell r="I3935" t="str">
            <v>cis-​1,4-​cyclohexanedicarboxylic acid
Part of FCM 00806
1,4-CHDA</v>
          </cell>
          <cell r="J3935"/>
          <cell r="K3935"/>
          <cell r="L3935"/>
          <cell r="M3935"/>
          <cell r="N3935"/>
          <cell r="O3935"/>
          <cell r="P3935"/>
          <cell r="Q3935"/>
          <cell r="R3935"/>
          <cell r="S3935"/>
          <cell r="T3935"/>
          <cell r="U3935"/>
          <cell r="V3935"/>
          <cell r="W3935"/>
          <cell r="X3935" t="str">
            <v>C8H12O4</v>
          </cell>
        </row>
        <row r="3936">
          <cell r="B3936"/>
          <cell r="C3936" t="e">
            <v>#N/A</v>
          </cell>
          <cell r="D3936"/>
          <cell r="E3936">
            <v>0</v>
          </cell>
          <cell r="F3936"/>
          <cell r="G3936"/>
          <cell r="H3936" t="str">
            <v>1,4-​cyclohexanedicarboxylic acid (trans)</v>
          </cell>
          <cell r="I3936" t="str">
            <v>trans-​1,4-​cyclohexanedicarboxylic acid
Part of FCM 00806
1,4-CHDA</v>
          </cell>
          <cell r="J3936"/>
          <cell r="K3936"/>
          <cell r="L3936"/>
          <cell r="M3936"/>
          <cell r="N3936"/>
          <cell r="O3936"/>
          <cell r="P3936"/>
          <cell r="Q3936"/>
          <cell r="R3936"/>
          <cell r="S3936"/>
          <cell r="T3936"/>
          <cell r="U3936"/>
          <cell r="V3936"/>
          <cell r="W3936"/>
          <cell r="X3936" t="str">
            <v>C8H12O4</v>
          </cell>
        </row>
        <row r="3937">
          <cell r="B3937"/>
          <cell r="C3937" t="e">
            <v>#N/A</v>
          </cell>
          <cell r="D3937"/>
          <cell r="E3937">
            <v>0</v>
          </cell>
          <cell r="F3937"/>
          <cell r="G3937"/>
          <cell r="H3937" t="str">
            <v>2-Hydroxy-[4'-(2-Hydroxypropoxy) phenyl]-2-methyl-1-propanone</v>
          </cell>
          <cell r="I3937" t="str">
            <v>2-Hydroxy-[4'-(2-Hydroxypropoxy) phenyl]-2-methylpropanone</v>
          </cell>
          <cell r="J3937"/>
          <cell r="K3937"/>
          <cell r="L3937"/>
          <cell r="M3937"/>
          <cell r="N3937"/>
          <cell r="O3937"/>
          <cell r="P3937"/>
          <cell r="Q3937"/>
          <cell r="R3937"/>
          <cell r="S3937"/>
          <cell r="T3937"/>
          <cell r="U3937"/>
          <cell r="V3937"/>
          <cell r="W3937"/>
          <cell r="X3937" t="str">
            <v>C13H18O4</v>
          </cell>
        </row>
        <row r="3938">
          <cell r="B3938"/>
          <cell r="C3938" t="e">
            <v>#N/A</v>
          </cell>
          <cell r="D3938"/>
          <cell r="E3938">
            <v>0</v>
          </cell>
          <cell r="F3938"/>
          <cell r="G3938"/>
          <cell r="H3938" t="str">
            <v>2-Hydroxy-[4'-(2-Hydroxypropoxy) phenyl]-2-methyl-1-propanone</v>
          </cell>
          <cell r="I3938" t="str">
            <v>2-Hydroxy-[4'-(2-Hydroxypropoxy) phenyl]-2-methylpropanone</v>
          </cell>
          <cell r="J3938"/>
          <cell r="K3938"/>
          <cell r="L3938"/>
          <cell r="M3938"/>
          <cell r="N3938"/>
          <cell r="O3938"/>
          <cell r="P3938"/>
          <cell r="Q3938"/>
          <cell r="R3938"/>
          <cell r="S3938"/>
          <cell r="T3938"/>
          <cell r="U3938"/>
          <cell r="V3938"/>
          <cell r="W3938"/>
          <cell r="X3938" t="str">
            <v>C13H18O4</v>
          </cell>
        </row>
        <row r="3939">
          <cell r="B3939"/>
          <cell r="C3939" t="e">
            <v>#N/A</v>
          </cell>
          <cell r="D3939"/>
          <cell r="E3939">
            <v>0</v>
          </cell>
          <cell r="F3939"/>
          <cell r="G3939"/>
          <cell r="H3939" t="str">
            <v>2-Hydroxy-[4'-(2-Hydroxypropoxy) phenyl]-2-methyl-1-propanone</v>
          </cell>
          <cell r="I3939" t="str">
            <v>2-Hydroxy-[4'-(2-Hydroxypropoxy) phenyl]-2-methylpropanone</v>
          </cell>
          <cell r="J3939"/>
          <cell r="K3939"/>
          <cell r="L3939"/>
          <cell r="M3939"/>
          <cell r="N3939"/>
          <cell r="O3939"/>
          <cell r="P3939"/>
          <cell r="Q3939"/>
          <cell r="R3939"/>
          <cell r="S3939"/>
          <cell r="T3939"/>
          <cell r="U3939"/>
          <cell r="V3939"/>
          <cell r="W3939"/>
          <cell r="X3939" t="str">
            <v>C13H18O4</v>
          </cell>
        </row>
        <row r="3940">
          <cell r="B3940"/>
          <cell r="C3940" t="e">
            <v>#N/A</v>
          </cell>
          <cell r="D3940">
            <v>5.5306499999999996</v>
          </cell>
          <cell r="E3940">
            <v>6.3860000000000001</v>
          </cell>
          <cell r="F3940">
            <v>0</v>
          </cell>
          <cell r="G3940"/>
          <cell r="H3940" t="str">
            <v>2IPA+2NPG</v>
          </cell>
          <cell r="I3940"/>
          <cell r="J3940"/>
          <cell r="K3940" t="str">
            <v>oligomer</v>
          </cell>
          <cell r="L3940"/>
          <cell r="M3940"/>
          <cell r="N3940" t="str">
            <v>DUND-101548</v>
          </cell>
          <cell r="O3940"/>
          <cell r="P3940"/>
          <cell r="Q3940"/>
          <cell r="R3940"/>
          <cell r="S3940"/>
          <cell r="T3940"/>
          <cell r="U3940" t="str">
            <v>std Metlac</v>
          </cell>
          <cell r="V3940"/>
          <cell r="W3940"/>
          <cell r="X3940" t="str">
            <v>C26H28O8</v>
          </cell>
        </row>
        <row r="3941">
          <cell r="B3941"/>
          <cell r="C3941" t="e">
            <v>#N/A</v>
          </cell>
          <cell r="D3941"/>
          <cell r="E3941">
            <v>0</v>
          </cell>
          <cell r="F3941"/>
          <cell r="G3941"/>
          <cell r="H3941" t="str">
            <v>3-[(3-(3-tert-butyl-4-hydroxy-5-methylphenyl)prop-2-enoyloxy)-1,1-dimethylethyl]-9-[(3-(3-tert-butyl-4-hydroxy-5-methylphenyl)propionyloxy)-1,1-dimethylethyl]-2,4,8,10-tetraoxaspiro[5,5]-undecane</v>
          </cell>
          <cell r="I3941" t="str">
            <v>Oxidized form of CAS 90498-90-1, FCM 00858.
In equilibrium with its para quinone tautomer</v>
          </cell>
          <cell r="J3941"/>
          <cell r="K3941"/>
          <cell r="L3941"/>
          <cell r="M3941"/>
          <cell r="N3941"/>
          <cell r="O3941"/>
          <cell r="P3941"/>
          <cell r="Q3941"/>
          <cell r="R3941"/>
          <cell r="S3941"/>
          <cell r="T3941"/>
          <cell r="U3941"/>
          <cell r="V3941"/>
          <cell r="W3941"/>
          <cell r="X3941" t="str">
            <v>C43H62O10</v>
          </cell>
        </row>
        <row r="3942">
          <cell r="B3942"/>
          <cell r="C3942" t="e">
            <v>#N/A</v>
          </cell>
          <cell r="D3942"/>
          <cell r="E3942">
            <v>0</v>
          </cell>
          <cell r="F3942"/>
          <cell r="G3942"/>
          <cell r="H3942" t="str">
            <v>3-[(3-(3-tert-butyl-4-hydroxy-5-methylphenyl)prop-2-enoyloxy)-1,1-dimethylethyl]-9-[(3-(3-tert-butyl-4-hydroxy-5-methylphenyl)propionyloxy)-1,1-dimethylethyl]-2,4,8,10-tetraoxaspiro[5,5]-undecane</v>
          </cell>
          <cell r="I3942" t="str">
            <v>Oxidized form of AO 80 (CAS 90498-90-1, FCM 00858).
In equilibrium with its para quinone tautomer</v>
          </cell>
          <cell r="J3942"/>
          <cell r="K3942"/>
          <cell r="L3942"/>
          <cell r="M3942"/>
          <cell r="N3942"/>
          <cell r="O3942"/>
          <cell r="P3942"/>
          <cell r="Q3942"/>
          <cell r="R3942"/>
          <cell r="S3942"/>
          <cell r="T3942"/>
          <cell r="U3942"/>
          <cell r="V3942"/>
          <cell r="W3942"/>
          <cell r="X3942" t="str">
            <v>C43H62O10</v>
          </cell>
        </row>
        <row r="3943">
          <cell r="B3943"/>
          <cell r="C3943" t="e">
            <v>#N/A</v>
          </cell>
          <cell r="D3943"/>
          <cell r="E3943"/>
          <cell r="F3943"/>
          <cell r="G3943"/>
          <cell r="H3943" t="str">
            <v>Adipic acid, ethyl 2-ethylhexyl ester</v>
          </cell>
          <cell r="I3943" t="str">
            <v>Ethyl 2-ethylhexyl adipate</v>
          </cell>
          <cell r="J3943"/>
          <cell r="K3943"/>
          <cell r="L3943"/>
          <cell r="M3943"/>
          <cell r="N3943"/>
          <cell r="O3943"/>
          <cell r="P3943"/>
          <cell r="Q3943"/>
          <cell r="R3943"/>
          <cell r="S3943"/>
          <cell r="T3943"/>
          <cell r="U3943"/>
          <cell r="V3943"/>
          <cell r="W3943"/>
          <cell r="X3943" t="str">
            <v>C16H30O4</v>
          </cell>
        </row>
        <row r="3944">
          <cell r="B3944"/>
          <cell r="C3944" t="e">
            <v>#N/A</v>
          </cell>
          <cell r="D3944"/>
          <cell r="E3944"/>
          <cell r="F3944"/>
          <cell r="G3944"/>
          <cell r="H3944" t="str">
            <v>Adipic acid, ethyl 2-ethylhexyl ester</v>
          </cell>
          <cell r="I3944" t="str">
            <v>Ethyl 2-ethylhexyl adipate</v>
          </cell>
          <cell r="J3944"/>
          <cell r="K3944"/>
          <cell r="L3944"/>
          <cell r="M3944"/>
          <cell r="N3944"/>
          <cell r="O3944"/>
          <cell r="P3944"/>
          <cell r="Q3944"/>
          <cell r="R3944"/>
          <cell r="S3944"/>
          <cell r="T3944"/>
          <cell r="U3944"/>
          <cell r="V3944"/>
          <cell r="W3944"/>
          <cell r="X3944" t="str">
            <v>C16H30O4</v>
          </cell>
        </row>
        <row r="3945">
          <cell r="B3945"/>
          <cell r="C3945" t="e">
            <v>#N/A</v>
          </cell>
          <cell r="D3945"/>
          <cell r="E3945"/>
          <cell r="F3945"/>
          <cell r="G3945"/>
          <cell r="H3945" t="str">
            <v>Bis(4-hydroxyphenyl)methane bis(3-chloro-2-hydroxypropyl) ether</v>
          </cell>
          <cell r="I3945" t="str">
            <v>Bisphenol F bis(3-chloro-2-hydroxypropyl) ether
BFDGE.2HCl</v>
          </cell>
          <cell r="J3945"/>
          <cell r="K3945"/>
          <cell r="L3945"/>
          <cell r="M3945"/>
          <cell r="N3945"/>
          <cell r="O3945"/>
          <cell r="P3945"/>
          <cell r="Q3945"/>
          <cell r="R3945"/>
          <cell r="S3945"/>
          <cell r="T3945"/>
          <cell r="U3945"/>
          <cell r="V3945"/>
          <cell r="W3945"/>
          <cell r="X3945" t="str">
            <v>C19H22Cl2O4</v>
          </cell>
        </row>
        <row r="3946">
          <cell r="B3946"/>
          <cell r="C3946" t="e">
            <v>#N/A</v>
          </cell>
          <cell r="D3946"/>
          <cell r="E3946"/>
          <cell r="F3946"/>
          <cell r="G3946"/>
          <cell r="H3946" t="str">
            <v>Bis(4-hydroxyphenyl)methane bis(3-chloro-2-hydroxypropyl) ether</v>
          </cell>
          <cell r="I3946" t="str">
            <v>Bisphenol F bis(3-chloro-2-hydroxypropyl) ether
BFDGE.2HCl</v>
          </cell>
          <cell r="J3946"/>
          <cell r="K3946"/>
          <cell r="L3946"/>
          <cell r="M3946"/>
          <cell r="N3946"/>
          <cell r="O3946"/>
          <cell r="P3946"/>
          <cell r="Q3946"/>
          <cell r="R3946"/>
          <cell r="S3946"/>
          <cell r="T3946"/>
          <cell r="U3946"/>
          <cell r="V3946"/>
          <cell r="W3946"/>
          <cell r="X3946" t="str">
            <v>C19H22Cl2O4</v>
          </cell>
        </row>
        <row r="3947">
          <cell r="B3947"/>
          <cell r="C3947" t="e">
            <v>#N/A</v>
          </cell>
          <cell r="D3947"/>
          <cell r="E3947"/>
          <cell r="F3947"/>
          <cell r="G3947"/>
          <cell r="H3947" t="str">
            <v>Carbonic acid, potassium salt</v>
          </cell>
          <cell r="I3947" t="str">
            <v>Potassium carbonate</v>
          </cell>
          <cell r="J3947"/>
          <cell r="K3947"/>
          <cell r="L3947"/>
          <cell r="M3947"/>
          <cell r="N3947"/>
          <cell r="O3947"/>
          <cell r="P3947"/>
          <cell r="Q3947"/>
          <cell r="R3947"/>
          <cell r="S3947"/>
          <cell r="T3947"/>
          <cell r="U3947"/>
          <cell r="V3947"/>
          <cell r="W3947"/>
          <cell r="X3947" t="str">
            <v>K2CO3</v>
          </cell>
        </row>
        <row r="3948">
          <cell r="B3948"/>
          <cell r="C3948" t="e">
            <v>#N/A</v>
          </cell>
          <cell r="D3948"/>
          <cell r="E3948"/>
          <cell r="F3948"/>
          <cell r="G3948"/>
          <cell r="H3948" t="str">
            <v>Cyclooctadiene</v>
          </cell>
          <cell r="I3948"/>
          <cell r="J3948"/>
          <cell r="K3948"/>
          <cell r="L3948"/>
          <cell r="M3948"/>
          <cell r="N3948"/>
          <cell r="O3948"/>
          <cell r="P3948"/>
          <cell r="Q3948"/>
          <cell r="R3948"/>
          <cell r="S3948"/>
          <cell r="T3948"/>
          <cell r="U3948"/>
          <cell r="V3948"/>
          <cell r="W3948"/>
          <cell r="X3948" t="str">
            <v>C8H12</v>
          </cell>
        </row>
        <row r="3949">
          <cell r="B3949"/>
          <cell r="C3949" t="e">
            <v>#N/A</v>
          </cell>
          <cell r="D3949"/>
          <cell r="E3949"/>
          <cell r="F3949"/>
          <cell r="G3949"/>
          <cell r="H3949" t="str">
            <v>Dibenzoguanamine derivatives</v>
          </cell>
          <cell r="I3949"/>
          <cell r="J3949"/>
          <cell r="K3949" t="str">
            <v>Benzoguanamine derivatives</v>
          </cell>
          <cell r="L3949"/>
          <cell r="M3949"/>
          <cell r="N3949" t="str">
            <v>PR</v>
          </cell>
          <cell r="O3949"/>
          <cell r="P3949"/>
          <cell r="Q3949"/>
          <cell r="R3949"/>
          <cell r="S3949"/>
          <cell r="T3949"/>
          <cell r="U3949" t="str">
            <v>no</v>
          </cell>
          <cell r="V3949"/>
          <cell r="W3949" t="str">
            <v>high</v>
          </cell>
          <cell r="X3949" t="str">
            <v>C19H20N10O2</v>
          </cell>
        </row>
        <row r="3950">
          <cell r="B3950"/>
          <cell r="C3950" t="e">
            <v>#N/A</v>
          </cell>
          <cell r="D3950"/>
          <cell r="E3950"/>
          <cell r="F3950"/>
          <cell r="G3950"/>
          <cell r="H3950" t="str">
            <v>Dipropylene glycol dibenzoate isomer 2</v>
          </cell>
          <cell r="I3950" t="str">
            <v>Di(1,2-propanediol) dibenzoate  isomer 2 
Dipropyleneglycol dibenzoate 
1-Propanol, 2,2'-oxydi-, dibenzoate  
DPGDB
Benzoflex</v>
          </cell>
          <cell r="J3950"/>
          <cell r="K3950"/>
          <cell r="L3950"/>
          <cell r="M3950"/>
          <cell r="N3950"/>
          <cell r="O3950"/>
          <cell r="P3950"/>
          <cell r="Q3950"/>
          <cell r="R3950"/>
          <cell r="S3950"/>
          <cell r="T3950"/>
          <cell r="U3950"/>
          <cell r="V3950"/>
          <cell r="W3950"/>
          <cell r="X3950" t="str">
            <v>C20H22O5</v>
          </cell>
        </row>
        <row r="3951">
          <cell r="B3951"/>
          <cell r="C3951" t="e">
            <v>#N/A</v>
          </cell>
          <cell r="D3951"/>
          <cell r="E3951"/>
          <cell r="F3951"/>
          <cell r="G3951"/>
          <cell r="H3951" t="str">
            <v>Dipropylene glycol dibenzoate isomer 2</v>
          </cell>
          <cell r="I3951" t="str">
            <v>Di(1,2-propanediol) dibenzoate  isomer 2 
Dipropyleneglycol dibenzoate 
1-Propanol, 2,2'-oxydi-, dibenzoate  
DPGDB
Benzoflex</v>
          </cell>
          <cell r="J3951"/>
          <cell r="K3951"/>
          <cell r="L3951"/>
          <cell r="M3951"/>
          <cell r="N3951"/>
          <cell r="O3951"/>
          <cell r="P3951"/>
          <cell r="Q3951"/>
          <cell r="R3951"/>
          <cell r="S3951"/>
          <cell r="T3951"/>
          <cell r="U3951"/>
          <cell r="V3951"/>
          <cell r="W3951"/>
          <cell r="X3951" t="str">
            <v>C20H22O5</v>
          </cell>
        </row>
        <row r="3952">
          <cell r="B3952"/>
          <cell r="C3952" t="e">
            <v>#N/A</v>
          </cell>
          <cell r="D3952"/>
          <cell r="E3952"/>
          <cell r="F3952"/>
          <cell r="G3952"/>
          <cell r="H3952" t="str">
            <v>Hexane (isomers)</v>
          </cell>
          <cell r="I3952"/>
          <cell r="J3952"/>
          <cell r="K3952"/>
          <cell r="L3952"/>
          <cell r="M3952"/>
          <cell r="N3952"/>
          <cell r="O3952"/>
          <cell r="P3952"/>
          <cell r="Q3952"/>
          <cell r="R3952"/>
          <cell r="S3952"/>
          <cell r="T3952"/>
          <cell r="U3952"/>
          <cell r="V3952"/>
          <cell r="W3952"/>
          <cell r="X3952" t="str">
            <v>C6H14</v>
          </cell>
        </row>
        <row r="3953">
          <cell r="B3953"/>
          <cell r="C3953" t="e">
            <v>#N/A</v>
          </cell>
          <cell r="D3953"/>
          <cell r="E3953"/>
          <cell r="F3953"/>
          <cell r="G3953"/>
          <cell r="H3953" t="str">
            <v>Hexane (isomers)</v>
          </cell>
          <cell r="I3953"/>
          <cell r="J3953"/>
          <cell r="K3953"/>
          <cell r="L3953"/>
          <cell r="M3953"/>
          <cell r="N3953"/>
          <cell r="O3953"/>
          <cell r="P3953"/>
          <cell r="Q3953"/>
          <cell r="R3953"/>
          <cell r="S3953"/>
          <cell r="T3953"/>
          <cell r="U3953"/>
          <cell r="V3953"/>
          <cell r="W3953"/>
          <cell r="X3953" t="str">
            <v>C6H14</v>
          </cell>
        </row>
        <row r="3954">
          <cell r="B3954"/>
          <cell r="C3954" t="e">
            <v>#N/A</v>
          </cell>
          <cell r="D3954"/>
          <cell r="E3954"/>
          <cell r="F3954"/>
          <cell r="G3954"/>
          <cell r="H3954" t="str">
            <v>Hexanoic acid, 6-oxo 6-(di-(2-hydroxypropyl)amino)</v>
          </cell>
          <cell r="I3954" t="str">
            <v>6-(di-(2-hydroxypropyl)amino) 6-oxo hexanoic acid</v>
          </cell>
          <cell r="J3954"/>
          <cell r="K3954"/>
          <cell r="L3954"/>
          <cell r="M3954"/>
          <cell r="N3954"/>
          <cell r="O3954"/>
          <cell r="P3954"/>
          <cell r="Q3954"/>
          <cell r="R3954"/>
          <cell r="S3954"/>
          <cell r="T3954"/>
          <cell r="U3954"/>
          <cell r="V3954"/>
          <cell r="W3954"/>
          <cell r="X3954" t="str">
            <v>C12H23NO5</v>
          </cell>
        </row>
        <row r="3955">
          <cell r="B3955"/>
          <cell r="C3955" t="e">
            <v>#N/A</v>
          </cell>
          <cell r="D3955"/>
          <cell r="E3955"/>
          <cell r="F3955"/>
          <cell r="G3955"/>
          <cell r="H3955" t="str">
            <v>Hexanoic acid, 6-oxo 6-(di-(2-hydroxypropyl)amino)</v>
          </cell>
          <cell r="I3955" t="str">
            <v>6-(di-(2-hydroxypropyl)amino) 6-oxo hexanoic acid</v>
          </cell>
          <cell r="J3955"/>
          <cell r="K3955"/>
          <cell r="L3955"/>
          <cell r="M3955"/>
          <cell r="N3955"/>
          <cell r="O3955"/>
          <cell r="P3955"/>
          <cell r="Q3955"/>
          <cell r="R3955"/>
          <cell r="S3955"/>
          <cell r="T3955"/>
          <cell r="U3955"/>
          <cell r="V3955"/>
          <cell r="W3955"/>
          <cell r="X3955" t="str">
            <v>C12H23NO5</v>
          </cell>
        </row>
        <row r="3956">
          <cell r="B3956"/>
          <cell r="C3956" t="e">
            <v>#N/A</v>
          </cell>
          <cell r="D3956"/>
          <cell r="E3956"/>
          <cell r="F3956"/>
          <cell r="G3956"/>
          <cell r="H3956" t="str">
            <v>Hexanoic acid, 6-oxo 6-(di-(2-hydroxypropyl)amino)</v>
          </cell>
          <cell r="I3956" t="str">
            <v>6-(di-(2-hydroxypropyl)amino) 6-oxo hexanoic acid</v>
          </cell>
          <cell r="J3956"/>
          <cell r="K3956"/>
          <cell r="L3956"/>
          <cell r="M3956"/>
          <cell r="N3956"/>
          <cell r="O3956"/>
          <cell r="P3956"/>
          <cell r="Q3956"/>
          <cell r="R3956"/>
          <cell r="S3956"/>
          <cell r="T3956"/>
          <cell r="U3956"/>
          <cell r="V3956"/>
          <cell r="W3956"/>
          <cell r="X3956" t="str">
            <v>C12H23NO5</v>
          </cell>
        </row>
        <row r="3957">
          <cell r="B3957"/>
          <cell r="C3957" t="e">
            <v>#N/A</v>
          </cell>
          <cell r="D3957"/>
          <cell r="E3957"/>
          <cell r="F3957"/>
          <cell r="G3957"/>
          <cell r="H3957" t="str">
            <v>Ortho-Phthalic acid, di(2-methylhexyl) ester</v>
          </cell>
          <cell r="I3957"/>
          <cell r="J3957"/>
          <cell r="K3957"/>
          <cell r="L3957"/>
          <cell r="M3957"/>
          <cell r="N3957"/>
          <cell r="O3957"/>
          <cell r="P3957"/>
          <cell r="Q3957"/>
          <cell r="R3957"/>
          <cell r="S3957"/>
          <cell r="T3957"/>
          <cell r="U3957"/>
          <cell r="V3957"/>
          <cell r="W3957"/>
          <cell r="X3957" t="str">
            <v>C22H34O4</v>
          </cell>
        </row>
        <row r="3958">
          <cell r="B3958"/>
          <cell r="C3958" t="e">
            <v>#N/A</v>
          </cell>
          <cell r="D3958"/>
          <cell r="E3958"/>
          <cell r="F3958"/>
          <cell r="G3958"/>
          <cell r="H3958" t="str">
            <v>Ortho-Phthalic acid, di(2-methylhexyl) ester</v>
          </cell>
          <cell r="I3958"/>
          <cell r="J3958"/>
          <cell r="K3958"/>
          <cell r="L3958"/>
          <cell r="M3958"/>
          <cell r="N3958"/>
          <cell r="O3958"/>
          <cell r="P3958"/>
          <cell r="Q3958"/>
          <cell r="R3958"/>
          <cell r="S3958"/>
          <cell r="T3958"/>
          <cell r="U3958"/>
          <cell r="V3958"/>
          <cell r="W3958"/>
          <cell r="X3958" t="str">
            <v>C22H34O4</v>
          </cell>
        </row>
        <row r="3959">
          <cell r="B3959"/>
          <cell r="C3959" t="e">
            <v>#N/A</v>
          </cell>
          <cell r="D3959"/>
          <cell r="E3959"/>
          <cell r="F3959"/>
          <cell r="G3959"/>
          <cell r="H3959" t="str">
            <v>Ortho-Phthalic acid, di(2-methylhexyl) ester</v>
          </cell>
          <cell r="I3959"/>
          <cell r="J3959"/>
          <cell r="K3959"/>
          <cell r="L3959"/>
          <cell r="M3959"/>
          <cell r="N3959"/>
          <cell r="O3959"/>
          <cell r="P3959"/>
          <cell r="Q3959"/>
          <cell r="R3959"/>
          <cell r="S3959"/>
          <cell r="T3959"/>
          <cell r="U3959"/>
          <cell r="V3959"/>
          <cell r="W3959"/>
          <cell r="X3959" t="str">
            <v>C22H34O4</v>
          </cell>
        </row>
        <row r="3960">
          <cell r="B3960"/>
          <cell r="C3960" t="e">
            <v>#N/A</v>
          </cell>
          <cell r="D3960"/>
          <cell r="E3960"/>
          <cell r="F3960"/>
          <cell r="G3960"/>
          <cell r="H3960" t="str">
            <v>Para-xylylene</v>
          </cell>
          <cell r="I3960" t="str">
            <v>p-quinodiméthane</v>
          </cell>
          <cell r="J3960"/>
          <cell r="K3960"/>
          <cell r="L3960"/>
          <cell r="M3960"/>
          <cell r="N3960"/>
          <cell r="O3960"/>
          <cell r="P3960"/>
          <cell r="Q3960"/>
          <cell r="R3960"/>
          <cell r="S3960"/>
          <cell r="T3960"/>
          <cell r="U3960"/>
          <cell r="V3960"/>
          <cell r="W3960"/>
          <cell r="X3960" t="str">
            <v>C8H8</v>
          </cell>
        </row>
        <row r="3961">
          <cell r="B3961"/>
          <cell r="C3961" t="e">
            <v>#N/A</v>
          </cell>
          <cell r="D3961"/>
          <cell r="E3961"/>
          <cell r="F3961"/>
          <cell r="G3961"/>
          <cell r="H3961" t="str">
            <v>Phenol, 4-heptyl, branched and linear</v>
          </cell>
          <cell r="I3961" t="str">
            <v>4-Heptylphenol, branched and linear substances with a linear and/or branched alkyl chain with a carbon number of 7 covalently bound predominantly in position 4 to phenol, covering also UVCB- and well-defined substances which include any of the individual isomers or a combination thereof.
4-HPBL</v>
          </cell>
          <cell r="J3961"/>
          <cell r="K3961"/>
          <cell r="L3961"/>
          <cell r="M3961"/>
          <cell r="N3961"/>
          <cell r="O3961"/>
          <cell r="P3961"/>
          <cell r="Q3961"/>
          <cell r="R3961"/>
          <cell r="S3961"/>
          <cell r="T3961"/>
          <cell r="U3961"/>
          <cell r="V3961"/>
          <cell r="W3961"/>
          <cell r="X3961" t="str">
            <v>C13H20O</v>
          </cell>
        </row>
        <row r="3962">
          <cell r="B3962"/>
          <cell r="C3962" t="e">
            <v>#N/A</v>
          </cell>
          <cell r="D3962"/>
          <cell r="E3962"/>
          <cell r="F3962"/>
          <cell r="G3962"/>
          <cell r="H3962" t="str">
            <v>Phosphorous acid, [2,4-bis(1,1-dimethylpropyl)phenyl] bis[4-(1,1-dimethylpropyl)phenyl] esters</v>
          </cell>
          <cell r="I3962" t="str">
            <v>Phosphorous acid, di(4-tert-amylphenyl) 2,4-di tert-amylphenyl ester
Part of Addivant's Weston 705 (25-50 %)</v>
          </cell>
          <cell r="J3962"/>
          <cell r="K3962"/>
          <cell r="L3962"/>
          <cell r="M3962"/>
          <cell r="N3962"/>
          <cell r="O3962"/>
          <cell r="P3962"/>
          <cell r="Q3962"/>
          <cell r="R3962"/>
          <cell r="S3962"/>
          <cell r="T3962"/>
          <cell r="U3962"/>
          <cell r="V3962"/>
          <cell r="W3962"/>
          <cell r="X3962" t="str">
            <v>C38H55O3P</v>
          </cell>
        </row>
        <row r="3963">
          <cell r="B3963"/>
          <cell r="C3963" t="e">
            <v>#N/A</v>
          </cell>
          <cell r="D3963"/>
          <cell r="E3963"/>
          <cell r="F3963"/>
          <cell r="G3963"/>
          <cell r="H3963" t="str">
            <v>Phosphorous acid, [2,4-bis(1,1-dimethylpropyl)phenyl] bis[4-(1,1-dimethylpropyl)phenyl] esters</v>
          </cell>
          <cell r="I3963" t="str">
            <v>Phosphorous acid, di(4-tert-amylphenyl) 2,4-di tert-amylphenyl ester
Part of Addivant's Weston 705 (25-50 %)</v>
          </cell>
          <cell r="J3963"/>
          <cell r="K3963"/>
          <cell r="L3963"/>
          <cell r="M3963"/>
          <cell r="N3963"/>
          <cell r="O3963"/>
          <cell r="P3963"/>
          <cell r="Q3963"/>
          <cell r="R3963"/>
          <cell r="S3963"/>
          <cell r="T3963"/>
          <cell r="U3963"/>
          <cell r="V3963"/>
          <cell r="W3963"/>
          <cell r="X3963" t="str">
            <v>C38H55O3P</v>
          </cell>
        </row>
        <row r="3964">
          <cell r="B3964"/>
          <cell r="C3964" t="e">
            <v>#N/A</v>
          </cell>
          <cell r="D3964"/>
          <cell r="E3964"/>
          <cell r="F3964"/>
          <cell r="G3964"/>
          <cell r="H3964" t="str">
            <v>Phosphorous acid, [2,4-bis(1,1-dimethylpropyl)phenyl] bis[4-(1,1-dimethylpropyl)phenyl] esters</v>
          </cell>
          <cell r="I3964" t="str">
            <v>Phosphorous acid, di(4-tert-amylphenyl) 2,4-di tert-amylphenyl ester
Part of Addivant's Weston 705 (25-50 %)</v>
          </cell>
          <cell r="J3964"/>
          <cell r="K3964"/>
          <cell r="L3964"/>
          <cell r="M3964"/>
          <cell r="N3964"/>
          <cell r="O3964"/>
          <cell r="P3964"/>
          <cell r="Q3964"/>
          <cell r="R3964"/>
          <cell r="S3964"/>
          <cell r="T3964"/>
          <cell r="U3964"/>
          <cell r="V3964"/>
          <cell r="W3964"/>
          <cell r="X3964" t="str">
            <v>C38H55O3P</v>
          </cell>
        </row>
        <row r="3965">
          <cell r="B3965"/>
          <cell r="C3965" t="e">
            <v>#N/A</v>
          </cell>
          <cell r="D3965"/>
          <cell r="E3965"/>
          <cell r="F3965"/>
          <cell r="G3965"/>
          <cell r="H3965" t="str">
            <v xml:space="preserve">Phosphorous acid, 2,4-bis(1,1-dimethylpropyl)phenyl triesters </v>
          </cell>
          <cell r="I3965" t="str">
            <v>Phosphorous acid, tri(2,4-ditert-amylphenyl) ester
Part of Addivant's Weston 705 (0-5 %)</v>
          </cell>
          <cell r="J3965"/>
          <cell r="K3965"/>
          <cell r="L3965"/>
          <cell r="M3965"/>
          <cell r="N3965"/>
          <cell r="O3965"/>
          <cell r="P3965"/>
          <cell r="Q3965"/>
          <cell r="R3965"/>
          <cell r="S3965"/>
          <cell r="T3965"/>
          <cell r="U3965"/>
          <cell r="V3965"/>
          <cell r="W3965"/>
          <cell r="X3965" t="str">
            <v>C48H75O3P</v>
          </cell>
        </row>
        <row r="3966">
          <cell r="B3966"/>
          <cell r="C3966" t="e">
            <v>#N/A</v>
          </cell>
          <cell r="D3966"/>
          <cell r="E3966"/>
          <cell r="F3966"/>
          <cell r="G3966"/>
          <cell r="H3966" t="str">
            <v xml:space="preserve">Phosphorous acid, 2,4-bis(1,1-dimethylpropyl)phenyl triesters </v>
          </cell>
          <cell r="I3966" t="str">
            <v>Phosphorous acid, tri(2,4-ditert-amylphenyl) ester
Part of Addivant's Weston 705 (0-5 %)</v>
          </cell>
          <cell r="J3966"/>
          <cell r="K3966"/>
          <cell r="L3966"/>
          <cell r="M3966"/>
          <cell r="N3966"/>
          <cell r="O3966"/>
          <cell r="P3966"/>
          <cell r="Q3966"/>
          <cell r="R3966"/>
          <cell r="S3966"/>
          <cell r="T3966"/>
          <cell r="U3966"/>
          <cell r="V3966"/>
          <cell r="W3966"/>
          <cell r="X3966" t="str">
            <v>C48H75O3P</v>
          </cell>
        </row>
        <row r="3967">
          <cell r="B3967"/>
          <cell r="C3967" t="e">
            <v>#N/A</v>
          </cell>
          <cell r="D3967"/>
          <cell r="E3967"/>
          <cell r="F3967"/>
          <cell r="G3967"/>
          <cell r="H3967" t="str">
            <v xml:space="preserve">Phosphorous acid, 2,4-bis(1,1-dimethylpropyl)phenyl triesters </v>
          </cell>
          <cell r="I3967" t="str">
            <v>Phosphorous acid, tri(2,4-ditert-amylphenyl) ester
Part of Addivant's Weston 705 (0-5 %)</v>
          </cell>
          <cell r="J3967"/>
          <cell r="K3967"/>
          <cell r="L3967"/>
          <cell r="M3967"/>
          <cell r="N3967"/>
          <cell r="O3967"/>
          <cell r="P3967"/>
          <cell r="Q3967"/>
          <cell r="R3967"/>
          <cell r="S3967"/>
          <cell r="T3967"/>
          <cell r="U3967"/>
          <cell r="V3967"/>
          <cell r="W3967"/>
          <cell r="X3967" t="str">
            <v>C48H75O3P</v>
          </cell>
        </row>
        <row r="3968">
          <cell r="B3968"/>
          <cell r="C3968" t="e">
            <v>#N/A</v>
          </cell>
          <cell r="D3968"/>
          <cell r="E3968"/>
          <cell r="F3968"/>
          <cell r="G3968"/>
          <cell r="H3968" t="str">
            <v>Phosphorous acid, 4-(1,1-dimethylpropyl)phenyl triesters</v>
          </cell>
          <cell r="I3968" t="str">
            <v>Phosphorous acid, tri(4-tert-amylphenyl) ester
Part of Addivant's Weston 705 (24-60 %)</v>
          </cell>
          <cell r="J3968"/>
          <cell r="K3968"/>
          <cell r="L3968"/>
          <cell r="M3968"/>
          <cell r="N3968"/>
          <cell r="O3968"/>
          <cell r="P3968"/>
          <cell r="Q3968"/>
          <cell r="R3968"/>
          <cell r="S3968"/>
          <cell r="T3968"/>
          <cell r="U3968"/>
          <cell r="V3968"/>
          <cell r="W3968"/>
          <cell r="X3968" t="str">
            <v>C33H45O3P</v>
          </cell>
        </row>
        <row r="3969">
          <cell r="B3969"/>
          <cell r="C3969" t="e">
            <v>#N/A</v>
          </cell>
          <cell r="D3969"/>
          <cell r="E3969"/>
          <cell r="F3969"/>
          <cell r="G3969"/>
          <cell r="H3969" t="str">
            <v>Phosphorous acid, 4-(1,1-dimethylpropyl)phenyl triesters</v>
          </cell>
          <cell r="I3969" t="str">
            <v>Phosphorous acid, tri(4-tert-amylphenyl) ester
Part of Addivant's Weston 705 (24-60 %)</v>
          </cell>
          <cell r="J3969"/>
          <cell r="K3969"/>
          <cell r="L3969"/>
          <cell r="M3969"/>
          <cell r="N3969"/>
          <cell r="O3969"/>
          <cell r="P3969"/>
          <cell r="Q3969"/>
          <cell r="R3969"/>
          <cell r="S3969"/>
          <cell r="T3969"/>
          <cell r="U3969"/>
          <cell r="V3969"/>
          <cell r="W3969"/>
          <cell r="X3969" t="str">
            <v>C33H45O3P</v>
          </cell>
        </row>
        <row r="3970">
          <cell r="B3970"/>
          <cell r="C3970" t="e">
            <v>#N/A</v>
          </cell>
          <cell r="D3970"/>
          <cell r="E3970"/>
          <cell r="F3970"/>
          <cell r="G3970"/>
          <cell r="H3970" t="str">
            <v>Phosphorous acid, 4-(1,1-dimethylpropyl)phenyl triesters</v>
          </cell>
          <cell r="I3970" t="str">
            <v>Phosphorous acid, tri(4-tert-amylphenyl) ester
Part of Addivant's Weston 705 (24-60 %)</v>
          </cell>
          <cell r="J3970"/>
          <cell r="K3970"/>
          <cell r="L3970"/>
          <cell r="M3970"/>
          <cell r="N3970"/>
          <cell r="O3970"/>
          <cell r="P3970"/>
          <cell r="Q3970"/>
          <cell r="R3970"/>
          <cell r="S3970"/>
          <cell r="T3970"/>
          <cell r="U3970"/>
          <cell r="V3970"/>
          <cell r="W3970"/>
          <cell r="X3970" t="str">
            <v>C33H45O3P</v>
          </cell>
        </row>
        <row r="3971">
          <cell r="B3971"/>
          <cell r="C3971" t="e">
            <v>#N/A</v>
          </cell>
          <cell r="D3971"/>
          <cell r="E3971"/>
          <cell r="F3971"/>
          <cell r="G3971"/>
          <cell r="H3971" t="str">
            <v>Phosphorous acid, bis[2,4-bis(1,1-dimethylpropyl)phenyl] [4-(1,1-dimethylpropyl)phenyl] ester</v>
          </cell>
          <cell r="I3971" t="str">
            <v xml:space="preserve">Phosphorous acid, 4-tert-amylphenyl di(2,4-ditert-amylphenyl) ester
Part of Addivant's Weston 705 (1-15 %)
</v>
          </cell>
          <cell r="J3971"/>
          <cell r="K3971"/>
          <cell r="L3971"/>
          <cell r="M3971"/>
          <cell r="N3971"/>
          <cell r="O3971"/>
          <cell r="P3971"/>
          <cell r="Q3971"/>
          <cell r="R3971"/>
          <cell r="S3971"/>
          <cell r="T3971"/>
          <cell r="U3971"/>
          <cell r="V3971"/>
          <cell r="W3971"/>
          <cell r="X3971" t="str">
            <v>C43H65O3P</v>
          </cell>
        </row>
        <row r="3972">
          <cell r="B3972"/>
          <cell r="C3972" t="e">
            <v>#N/A</v>
          </cell>
          <cell r="D3972"/>
          <cell r="E3972"/>
          <cell r="F3972"/>
          <cell r="G3972"/>
          <cell r="H3972" t="str">
            <v>Phosphorous acid, bis[2,4-bis(1,1-dimethylpropyl)phenyl] [4-(1,1-dimethylpropyl)phenyl] ester</v>
          </cell>
          <cell r="I3972" t="str">
            <v xml:space="preserve">Phosphorous acid, 4-tert-amylphenyl di(2,4-ditert-amylphenyl) ester
Part of Addivant's Weston 705 (1-15 %)
</v>
          </cell>
          <cell r="J3972"/>
          <cell r="K3972"/>
          <cell r="L3972"/>
          <cell r="M3972"/>
          <cell r="N3972"/>
          <cell r="O3972"/>
          <cell r="P3972"/>
          <cell r="Q3972"/>
          <cell r="R3972"/>
          <cell r="S3972"/>
          <cell r="T3972"/>
          <cell r="U3972"/>
          <cell r="V3972"/>
          <cell r="W3972"/>
          <cell r="X3972" t="str">
            <v>C43H65O3P</v>
          </cell>
        </row>
        <row r="3973">
          <cell r="B3973"/>
          <cell r="C3973" t="e">
            <v>#N/A</v>
          </cell>
          <cell r="D3973"/>
          <cell r="E3973"/>
          <cell r="F3973"/>
          <cell r="G3973"/>
          <cell r="H3973" t="str">
            <v>Phosphorous acid, bis[2,4-bis(1,1-dimethylpropyl)phenyl] [4-(1,1-dimethylpropyl)phenyl] esters</v>
          </cell>
          <cell r="I3973" t="str">
            <v xml:space="preserve">Phosphorous acid, 4-tert-amylphenyl di(2,4-ditert-amylphenyl) ester
Part of Addivant's Weston 705 (1-15 %)
</v>
          </cell>
          <cell r="J3973"/>
          <cell r="K3973"/>
          <cell r="L3973"/>
          <cell r="M3973"/>
          <cell r="N3973"/>
          <cell r="O3973"/>
          <cell r="P3973"/>
          <cell r="Q3973"/>
          <cell r="R3973"/>
          <cell r="S3973"/>
          <cell r="T3973"/>
          <cell r="U3973"/>
          <cell r="V3973"/>
          <cell r="W3973"/>
          <cell r="X3973" t="str">
            <v>C43H65O3P</v>
          </cell>
        </row>
        <row r="3974">
          <cell r="B3974"/>
          <cell r="C3974" t="e">
            <v>#N/A</v>
          </cell>
          <cell r="D3974"/>
          <cell r="E3974"/>
          <cell r="F3974"/>
          <cell r="G3974"/>
          <cell r="H3974" t="str">
            <v>Phthalic acid (precise identification not provided by EU plastic regulation !)</v>
          </cell>
          <cell r="I3974"/>
          <cell r="J3974"/>
          <cell r="K3974"/>
          <cell r="L3974"/>
          <cell r="M3974"/>
          <cell r="N3974"/>
          <cell r="O3974"/>
          <cell r="P3974"/>
          <cell r="Q3974"/>
          <cell r="R3974"/>
          <cell r="S3974"/>
          <cell r="T3974"/>
          <cell r="U3974"/>
          <cell r="V3974"/>
          <cell r="W3974"/>
          <cell r="X3974" t="str">
            <v>C8H6O4</v>
          </cell>
        </row>
        <row r="3975">
          <cell r="B3975"/>
          <cell r="C3975" t="e">
            <v>#N/A</v>
          </cell>
          <cell r="D3975"/>
          <cell r="E3975"/>
          <cell r="F3975"/>
          <cell r="G3975"/>
          <cell r="H3975" t="str">
            <v>Phthalic acid (precise identification not provided by EU plastic regulation !)</v>
          </cell>
          <cell r="I3975"/>
          <cell r="J3975"/>
          <cell r="K3975"/>
          <cell r="L3975"/>
          <cell r="M3975"/>
          <cell r="N3975"/>
          <cell r="O3975"/>
          <cell r="P3975"/>
          <cell r="Q3975"/>
          <cell r="R3975"/>
          <cell r="S3975"/>
          <cell r="T3975"/>
          <cell r="U3975"/>
          <cell r="V3975"/>
          <cell r="W3975"/>
          <cell r="X3975" t="str">
            <v>C8H6O4</v>
          </cell>
        </row>
        <row r="3976">
          <cell r="B3976"/>
          <cell r="C3976" t="e">
            <v>#N/A</v>
          </cell>
          <cell r="D3976"/>
          <cell r="E3976"/>
          <cell r="F3976"/>
          <cell r="G3976"/>
          <cell r="H3976" t="str">
            <v>Phthalic acid (precise identification not provided by EU plastic regulation !)</v>
          </cell>
          <cell r="I3976"/>
          <cell r="J3976"/>
          <cell r="K3976"/>
          <cell r="L3976"/>
          <cell r="M3976"/>
          <cell r="N3976"/>
          <cell r="O3976"/>
          <cell r="P3976"/>
          <cell r="Q3976"/>
          <cell r="R3976"/>
          <cell r="S3976"/>
          <cell r="T3976"/>
          <cell r="U3976"/>
          <cell r="V3976"/>
          <cell r="W3976"/>
          <cell r="X3976" t="str">
            <v>C8H6O4</v>
          </cell>
        </row>
        <row r="3977">
          <cell r="B3977"/>
          <cell r="C3977" t="e">
            <v>#N/A</v>
          </cell>
          <cell r="D3977"/>
          <cell r="E3977"/>
          <cell r="F3977"/>
          <cell r="G3977"/>
          <cell r="H3977" t="str">
            <v>Speedcure 7005</v>
          </cell>
          <cell r="I3977"/>
          <cell r="J3977"/>
          <cell r="K3977"/>
          <cell r="L3977"/>
          <cell r="M3977"/>
          <cell r="N3977"/>
          <cell r="O3977"/>
          <cell r="P3977"/>
          <cell r="Q3977"/>
          <cell r="R3977"/>
          <cell r="S3977"/>
          <cell r="T3977"/>
          <cell r="U3977">
            <v>993</v>
          </cell>
          <cell r="V3977"/>
          <cell r="W3977"/>
          <cell r="X3977"/>
        </row>
        <row r="3978">
          <cell r="B3978"/>
          <cell r="C3978" t="e">
            <v>#N/A</v>
          </cell>
          <cell r="D3978"/>
          <cell r="E3978"/>
          <cell r="F3978"/>
          <cell r="G3978"/>
          <cell r="H3978" t="str">
            <v>Speedcure 7006</v>
          </cell>
          <cell r="I3978"/>
          <cell r="J3978"/>
          <cell r="K3978"/>
          <cell r="L3978"/>
          <cell r="M3978"/>
          <cell r="N3978"/>
          <cell r="O3978"/>
          <cell r="P3978"/>
          <cell r="Q3978"/>
          <cell r="R3978"/>
          <cell r="S3978"/>
          <cell r="T3978"/>
          <cell r="U3978">
            <v>994</v>
          </cell>
          <cell r="V3978"/>
          <cell r="W3978"/>
          <cell r="X3978"/>
        </row>
        <row r="3979">
          <cell r="B3979"/>
          <cell r="C3979" t="e">
            <v>#N/A</v>
          </cell>
          <cell r="D3979"/>
          <cell r="E3979"/>
          <cell r="F3979"/>
          <cell r="G3979"/>
          <cell r="H3979" t="str">
            <v>Speedcure 7010</v>
          </cell>
          <cell r="I3979"/>
          <cell r="J3979"/>
          <cell r="K3979"/>
          <cell r="L3979"/>
          <cell r="M3979"/>
          <cell r="N3979"/>
          <cell r="O3979"/>
          <cell r="P3979"/>
          <cell r="Q3979"/>
          <cell r="R3979"/>
          <cell r="S3979"/>
          <cell r="T3979"/>
          <cell r="U3979">
            <v>995</v>
          </cell>
          <cell r="V3979"/>
          <cell r="W3979"/>
          <cell r="X3979"/>
        </row>
        <row r="3980">
          <cell r="B3980"/>
          <cell r="C3980" t="e">
            <v>#N/A</v>
          </cell>
          <cell r="D3980"/>
          <cell r="E3980">
            <v>0</v>
          </cell>
          <cell r="F3980"/>
          <cell r="G3980"/>
          <cell r="H3980" t="str">
            <v>Speedcure 7040 (Lambson)</v>
          </cell>
          <cell r="I3980"/>
          <cell r="J3980"/>
          <cell r="K3980"/>
          <cell r="L3980"/>
          <cell r="M3980"/>
          <cell r="N3980"/>
          <cell r="O3980"/>
          <cell r="P3980"/>
          <cell r="Q3980"/>
          <cell r="R3980"/>
          <cell r="S3980"/>
          <cell r="T3980"/>
          <cell r="U3980">
            <v>996</v>
          </cell>
          <cell r="V3980"/>
          <cell r="W3980"/>
          <cell r="X3980" t="str">
            <v>C2H5</v>
          </cell>
        </row>
        <row r="3981">
          <cell r="B3981"/>
          <cell r="C3981" t="e">
            <v>#N/A</v>
          </cell>
          <cell r="D3981"/>
          <cell r="E3981"/>
          <cell r="F3981"/>
          <cell r="G3981"/>
          <cell r="H3981" t="str">
            <v>Tetrakis(2,4-di-tert-butylphenyl)-2,4'-biphenylylene diphosphonite</v>
          </cell>
          <cell r="I3981"/>
          <cell r="J3981"/>
          <cell r="K3981"/>
          <cell r="L3981"/>
          <cell r="M3981"/>
          <cell r="N3981"/>
          <cell r="O3981"/>
          <cell r="P3981"/>
          <cell r="Q3981"/>
          <cell r="R3981"/>
          <cell r="S3981"/>
          <cell r="T3981"/>
          <cell r="U3981"/>
          <cell r="V3981"/>
          <cell r="W3981"/>
          <cell r="X3981" t="str">
            <v>C68H92O4P2</v>
          </cell>
        </row>
        <row r="3982">
          <cell r="B3982"/>
          <cell r="C3982" t="e">
            <v>#N/A</v>
          </cell>
          <cell r="D3982"/>
          <cell r="E3982"/>
          <cell r="F3982"/>
          <cell r="G3982"/>
          <cell r="H3982" t="str">
            <v>Tetrakis(2,4-di-tert-butylphenyl)-2,4'-biphenylylene diphosphonite</v>
          </cell>
          <cell r="I3982"/>
          <cell r="J3982"/>
          <cell r="K3982"/>
          <cell r="L3982"/>
          <cell r="M3982"/>
          <cell r="N3982"/>
          <cell r="O3982"/>
          <cell r="P3982"/>
          <cell r="Q3982"/>
          <cell r="R3982"/>
          <cell r="S3982"/>
          <cell r="T3982"/>
          <cell r="U3982"/>
          <cell r="V3982"/>
          <cell r="W3982"/>
          <cell r="X3982" t="str">
            <v>C68H92O4P2</v>
          </cell>
        </row>
        <row r="3983">
          <cell r="B3983"/>
          <cell r="C3983" t="e">
            <v>#N/A</v>
          </cell>
          <cell r="D3983"/>
          <cell r="E3983"/>
          <cell r="F3983"/>
          <cell r="G3983"/>
          <cell r="H3983" t="str">
            <v>Tetrakis(2,4-di-tert-butylphenyl)-2,4'-biphenylylenediphosphonite</v>
          </cell>
          <cell r="I3983" t="str">
            <v>2,4′-biphenylene-bis[0,0-bis(2,4-di-tert-butylphenyl) phosphonite]</v>
          </cell>
          <cell r="J3983"/>
          <cell r="K3983"/>
          <cell r="L3983"/>
          <cell r="M3983"/>
          <cell r="N3983"/>
          <cell r="O3983"/>
          <cell r="P3983"/>
          <cell r="Q3983"/>
          <cell r="R3983"/>
          <cell r="S3983"/>
          <cell r="T3983"/>
          <cell r="U3983"/>
          <cell r="V3983"/>
          <cell r="W3983"/>
          <cell r="X3983" t="str">
            <v>C68H92O4P2</v>
          </cell>
        </row>
        <row r="3984">
          <cell r="B3984"/>
          <cell r="C3984" t="e">
            <v>#N/A</v>
          </cell>
          <cell r="D3984"/>
          <cell r="E3984"/>
          <cell r="F3984"/>
          <cell r="G3984"/>
          <cell r="H3984" t="str">
            <v>Thiodipropionic acid, didocosyl ester</v>
          </cell>
          <cell r="I3984" t="str">
            <v>Didocosyl 3,3’-thiodipropanoate
Thiodipropionic acid, dibehenyl ester</v>
          </cell>
          <cell r="J3984"/>
          <cell r="K3984"/>
          <cell r="L3984"/>
          <cell r="M3984"/>
          <cell r="N3984"/>
          <cell r="O3984"/>
          <cell r="P3984"/>
          <cell r="Q3984"/>
          <cell r="R3984"/>
          <cell r="S3984"/>
          <cell r="T3984"/>
          <cell r="U3984"/>
          <cell r="V3984"/>
          <cell r="W3984"/>
          <cell r="X3984" t="str">
            <v>C50H98O4S</v>
          </cell>
        </row>
        <row r="3985">
          <cell r="B3985"/>
          <cell r="C3985" t="e">
            <v>#N/A</v>
          </cell>
          <cell r="D3985"/>
          <cell r="E3985"/>
          <cell r="F3985"/>
          <cell r="G3985"/>
          <cell r="H3985"/>
          <cell r="I3985"/>
          <cell r="J3985"/>
          <cell r="K3985"/>
          <cell r="L3985"/>
          <cell r="M3985"/>
          <cell r="N3985"/>
          <cell r="O3985"/>
          <cell r="P3985"/>
          <cell r="Q3985"/>
          <cell r="R3985"/>
          <cell r="S3985"/>
          <cell r="T3985"/>
          <cell r="U3985" t="str">
            <v xml:space="preserve">  </v>
          </cell>
          <cell r="V3985"/>
          <cell r="X3985"/>
        </row>
        <row r="3986">
          <cell r="B3986" t="str">
            <v>Oxidized form of CAS 90498-90-1, FCM 00858.</v>
          </cell>
          <cell r="C3986" t="e">
            <v>#N/A</v>
          </cell>
          <cell r="D3986"/>
          <cell r="E3986">
            <v>0</v>
          </cell>
          <cell r="F3986"/>
          <cell r="G3986"/>
          <cell r="H3986" t="str">
            <v>3-[(3-(3-tert-butyl-4-hydroxy-5-methylphenyl)prop-2-enoyloxy)-1,1-dimethylethyl]-9-[(3-(3-tert-butyl-4-hydroxy-5-methylphenyl)propionyloxy)-1,1-dimethylethyl]-2,4,8,10-tetraoxaspiro[5,5]-undecane</v>
          </cell>
          <cell r="I3986" t="str">
            <v>Oxidized form of CAS 90498-90-1, FCM 00858.
In equilibrium with its para quinone tautomer</v>
          </cell>
          <cell r="J3986"/>
          <cell r="K3986"/>
          <cell r="L3986"/>
          <cell r="M3986"/>
          <cell r="N3986"/>
          <cell r="O3986"/>
          <cell r="P3986"/>
          <cell r="Q3986"/>
          <cell r="R3986"/>
          <cell r="S3986"/>
          <cell r="T3986"/>
          <cell r="U3986"/>
          <cell r="V3986"/>
          <cell r="W3986"/>
          <cell r="X3986" t="str">
            <v>C43H62O10</v>
          </cell>
        </row>
        <row r="3987">
          <cell r="B3987" t="str">
            <v>7319-38-2</v>
          </cell>
          <cell r="C3987" t="str">
            <v>7319-38-2</v>
          </cell>
          <cell r="D3987"/>
          <cell r="E3987"/>
          <cell r="F3987"/>
          <cell r="G3987"/>
          <cell r="H3987" t="str">
            <v>3-​Butenal</v>
          </cell>
          <cell r="I3987" t="str">
            <v>Vinylacetaldehyde</v>
          </cell>
          <cell r="J3987"/>
          <cell r="K3987" t="str">
            <v>Possible NIAS formed in BVOH copolymer by dehydration of 1-Butene-3,4-diol (497-06-3).</v>
          </cell>
          <cell r="L3987"/>
          <cell r="M3987"/>
          <cell r="N3987"/>
          <cell r="O3987"/>
          <cell r="P3987"/>
          <cell r="Q3987"/>
          <cell r="R3987"/>
          <cell r="S3987"/>
          <cell r="T3987"/>
          <cell r="U3987"/>
          <cell r="V3987"/>
          <cell r="W3987"/>
          <cell r="X3987" t="str">
            <v>C4H6O</v>
          </cell>
        </row>
        <row r="3988">
          <cell r="B3988" t="str">
            <v>9003-05-8</v>
          </cell>
          <cell r="C3988" t="str">
            <v>9003-05-8</v>
          </cell>
          <cell r="D3988"/>
          <cell r="E3988"/>
          <cell r="F3988"/>
          <cell r="G3988"/>
          <cell r="H3988" t="str">
            <v>2-Propenamide, homopolymer</v>
          </cell>
          <cell r="I3988" t="str">
            <v>Polyacrylamide</v>
          </cell>
          <cell r="J3988"/>
          <cell r="K3988" t="str">
            <v>Additive for inks</v>
          </cell>
          <cell r="L3988"/>
          <cell r="M3988"/>
          <cell r="N3988"/>
          <cell r="O3988"/>
          <cell r="P3988"/>
          <cell r="Q3988"/>
          <cell r="R3988"/>
          <cell r="S3988"/>
          <cell r="T3988"/>
          <cell r="U3988"/>
          <cell r="V3988"/>
          <cell r="W3988"/>
          <cell r="X3988" t="str">
            <v>C3H5NO</v>
          </cell>
        </row>
        <row r="3989">
          <cell r="B3989" t="str">
            <v>106-88-7</v>
          </cell>
          <cell r="C3989" t="str">
            <v>106-88-7</v>
          </cell>
          <cell r="D3989"/>
          <cell r="E3989"/>
          <cell r="F3989"/>
          <cell r="G3989"/>
          <cell r="H3989" t="str">
            <v>Butane, 1,2-epoxy</v>
          </cell>
          <cell r="I3989" t="str">
            <v>1,2-Epoxybutane;
Butylene oxide;
Oxirane, ethyl</v>
          </cell>
          <cell r="J3989"/>
          <cell r="K3989" t="str">
            <v>Monomer for inks</v>
          </cell>
          <cell r="L3989"/>
          <cell r="M3989"/>
          <cell r="N3989"/>
          <cell r="O3989"/>
          <cell r="P3989"/>
          <cell r="Q3989"/>
          <cell r="R3989"/>
          <cell r="S3989"/>
          <cell r="T3989"/>
          <cell r="U3989"/>
          <cell r="V3989"/>
          <cell r="W3989"/>
          <cell r="X3989" t="str">
            <v>C4H8O</v>
          </cell>
        </row>
        <row r="3990">
          <cell r="B3990" t="str">
            <v>13463-67-7;
1317-80-2</v>
          </cell>
          <cell r="C3990" t="str">
            <v>13463-67-7;
1317-80-2</v>
          </cell>
          <cell r="D3990"/>
          <cell r="E3990"/>
          <cell r="F3990"/>
          <cell r="G3990"/>
          <cell r="H3990" t="str">
            <v>Titanium dioxide</v>
          </cell>
          <cell r="I3990" t="str">
            <v>Pigment White 6;
Titanium oxide</v>
          </cell>
          <cell r="J3990"/>
          <cell r="K3990" t="str">
            <v>Dye for inks.
Pigment for fibers, paper and coatings, elastomers, food-contact coatings/paper</v>
          </cell>
          <cell r="L3990"/>
          <cell r="M3990"/>
          <cell r="N3990"/>
          <cell r="O3990"/>
          <cell r="P3990"/>
          <cell r="Q3990"/>
          <cell r="R3990"/>
          <cell r="S3990"/>
          <cell r="T3990"/>
          <cell r="U3990"/>
          <cell r="V3990"/>
          <cell r="W3990"/>
          <cell r="X3990" t="str">
            <v>TiO2</v>
          </cell>
        </row>
        <row r="3991">
          <cell r="B3991" t="str">
            <v>120-92-3</v>
          </cell>
          <cell r="C3991" t="str">
            <v>120-92-3</v>
          </cell>
          <cell r="D3991"/>
          <cell r="E3991"/>
          <cell r="F3991"/>
          <cell r="G3991"/>
          <cell r="H3991" t="str">
            <v>Cyclopentanone</v>
          </cell>
          <cell r="I3991" t="str">
            <v>Adipic ketone</v>
          </cell>
          <cell r="J3991"/>
          <cell r="K3991" t="str">
            <v>NIAS: formed by decarboxylation of adipic acid (124-04-9).</v>
          </cell>
          <cell r="L3991"/>
          <cell r="M3991"/>
          <cell r="N3991"/>
          <cell r="O3991"/>
          <cell r="P3991"/>
          <cell r="Q3991"/>
          <cell r="R3991"/>
          <cell r="S3991"/>
          <cell r="T3991"/>
          <cell r="U3991"/>
          <cell r="V3991"/>
          <cell r="W3991"/>
          <cell r="X3991" t="str">
            <v>C5H8O</v>
          </cell>
        </row>
        <row r="3992">
          <cell r="B3992" t="str">
            <v>96-47-9</v>
          </cell>
          <cell r="C3992" t="str">
            <v>96-47-9</v>
          </cell>
          <cell r="D3992"/>
          <cell r="E3992"/>
          <cell r="F3992"/>
          <cell r="G3992"/>
          <cell r="H3992" t="str">
            <v>Tetrahydrofuran, 2-methyl</v>
          </cell>
          <cell r="I3992" t="str">
            <v>2-Methyltetrahydrofuran;
2-Methyl THF</v>
          </cell>
          <cell r="J3992"/>
          <cell r="K3992" t="str">
            <v>Solvent</v>
          </cell>
          <cell r="L3992"/>
          <cell r="M3992"/>
          <cell r="N3992"/>
          <cell r="O3992"/>
          <cell r="P3992"/>
          <cell r="Q3992"/>
          <cell r="R3992"/>
          <cell r="S3992"/>
          <cell r="T3992"/>
          <cell r="U3992"/>
          <cell r="V3992"/>
          <cell r="W3992"/>
          <cell r="X3992" t="str">
            <v>C5H10O</v>
          </cell>
        </row>
        <row r="3993">
          <cell r="B3993"/>
          <cell r="C3993" t="e">
            <v>#N/A</v>
          </cell>
          <cell r="D3993"/>
          <cell r="E3993"/>
          <cell r="F3993"/>
          <cell r="G3993"/>
          <cell r="H3993" t="str">
            <v>Hexane (isomers)</v>
          </cell>
          <cell r="I3993"/>
          <cell r="J3993"/>
          <cell r="K3993" t="e">
            <v>#N/A</v>
          </cell>
          <cell r="L3993"/>
          <cell r="M3993"/>
          <cell r="N3993"/>
          <cell r="O3993"/>
          <cell r="P3993"/>
          <cell r="Q3993"/>
          <cell r="R3993"/>
          <cell r="S3993"/>
          <cell r="T3993"/>
          <cell r="U3993"/>
          <cell r="V3993"/>
          <cell r="W3993"/>
          <cell r="X3993" t="str">
            <v>C6H14</v>
          </cell>
        </row>
        <row r="3994">
          <cell r="B3994" t="str">
            <v>497-06-3</v>
          </cell>
          <cell r="C3994" t="str">
            <v>497-06-3</v>
          </cell>
          <cell r="D3994"/>
          <cell r="E3994"/>
          <cell r="F3994"/>
          <cell r="G3994"/>
          <cell r="H3994" t="str">
            <v>1-Butene, 3,4-dihydroxy</v>
          </cell>
          <cell r="I3994" t="str">
            <v>3,4-Dihydroxy-1-butene;
1-Butene-3,4-diol</v>
          </cell>
          <cell r="J3994"/>
          <cell r="K3994" t="str">
            <v xml:space="preserve">NIAS: hydrolysis product of 3,4-​diacetoxy-​1-​butene (18085-02-4, comonomer of BVOH). </v>
          </cell>
          <cell r="L3994"/>
          <cell r="M3994"/>
          <cell r="N3994"/>
          <cell r="O3994"/>
          <cell r="P3994"/>
          <cell r="Q3994"/>
          <cell r="R3994"/>
          <cell r="S3994"/>
          <cell r="T3994"/>
          <cell r="U3994"/>
          <cell r="V3994"/>
          <cell r="W3994"/>
          <cell r="X3994" t="str">
            <v>C4H8O2</v>
          </cell>
        </row>
        <row r="3995">
          <cell r="B3995" t="str">
            <v>19836-78-3</v>
          </cell>
          <cell r="C3995" t="str">
            <v>19836-78-3</v>
          </cell>
          <cell r="D3995"/>
          <cell r="E3995"/>
          <cell r="F3995"/>
          <cell r="G3995"/>
          <cell r="H3995" t="str">
            <v>2-Oxazolidinone, 3-methyl</v>
          </cell>
          <cell r="I3995" t="str">
            <v>N-Methyloxazolidone;
NMO</v>
          </cell>
          <cell r="J3995"/>
          <cell r="K3995">
            <v>0</v>
          </cell>
          <cell r="L3995"/>
          <cell r="M3995"/>
          <cell r="N3995"/>
          <cell r="O3995"/>
          <cell r="P3995"/>
          <cell r="Q3995"/>
          <cell r="R3995"/>
          <cell r="S3995"/>
          <cell r="T3995"/>
          <cell r="U3995"/>
          <cell r="V3995"/>
          <cell r="W3995"/>
          <cell r="X3995" t="str">
            <v>C4H7NO2</v>
          </cell>
        </row>
        <row r="3996">
          <cell r="B3996" t="str">
            <v>592-84-7</v>
          </cell>
          <cell r="C3996" t="str">
            <v>592-84-7</v>
          </cell>
          <cell r="D3996"/>
          <cell r="E3996"/>
          <cell r="F3996"/>
          <cell r="G3996"/>
          <cell r="H3996" t="str">
            <v>Formic acid, butyl ester</v>
          </cell>
          <cell r="I3996" t="str">
            <v xml:space="preserve">Butyl formate;
</v>
          </cell>
          <cell r="J3996"/>
          <cell r="K3996" t="str">
            <v xml:space="preserve">Solvent for nitrocellulose, cellulose acetate, many cellulose ethers, many natural and synthetic resins, lacquers, perfumes; intermediate in organic synthesis; fragrance; synthetic flavoring agent in foods and pharms.
</v>
          </cell>
          <cell r="L3996"/>
          <cell r="M3996"/>
          <cell r="N3996"/>
          <cell r="O3996"/>
          <cell r="P3996"/>
          <cell r="Q3996"/>
          <cell r="R3996"/>
          <cell r="S3996"/>
          <cell r="T3996"/>
          <cell r="U3996"/>
          <cell r="V3996"/>
          <cell r="W3996"/>
          <cell r="X3996" t="str">
            <v>C5H10O2</v>
          </cell>
        </row>
        <row r="3997">
          <cell r="B3997" t="str">
            <v xml:space="preserve">589-37-7 </v>
          </cell>
          <cell r="C3997" t="str">
            <v xml:space="preserve">589-37-7 </v>
          </cell>
          <cell r="D3997"/>
          <cell r="E3997"/>
          <cell r="F3997"/>
          <cell r="G3997"/>
          <cell r="H3997" t="str">
            <v>1,3-Pentanediamine</v>
          </cell>
          <cell r="I3997" t="str">
            <v>1,3-Diaminopentane</v>
          </cell>
          <cell r="J3997"/>
          <cell r="K3997" t="str">
            <v xml:space="preserve">Compatible with polyamide, elastomers, epoxy and urethanes. Used in adhesives and sealants. </v>
          </cell>
          <cell r="L3997"/>
          <cell r="M3997"/>
          <cell r="N3997"/>
          <cell r="O3997"/>
          <cell r="P3997"/>
          <cell r="Q3997"/>
          <cell r="R3997"/>
          <cell r="S3997"/>
          <cell r="T3997"/>
          <cell r="U3997"/>
          <cell r="V3997"/>
          <cell r="W3997"/>
          <cell r="X3997" t="str">
            <v>C5H14N2</v>
          </cell>
        </row>
        <row r="3998">
          <cell r="B3998"/>
          <cell r="C3998" t="e">
            <v>#N/A</v>
          </cell>
          <cell r="D3998"/>
          <cell r="E3998"/>
          <cell r="F3998"/>
          <cell r="G3998"/>
          <cell r="H3998" t="str">
            <v>Para-xylylene</v>
          </cell>
          <cell r="I3998" t="str">
            <v>p-quinodiméthane</v>
          </cell>
          <cell r="J3998"/>
          <cell r="K3998" t="e">
            <v>#N/A</v>
          </cell>
          <cell r="L3998"/>
          <cell r="M3998"/>
          <cell r="N3998"/>
          <cell r="O3998"/>
          <cell r="P3998"/>
          <cell r="Q3998"/>
          <cell r="R3998"/>
          <cell r="S3998"/>
          <cell r="T3998"/>
          <cell r="U3998"/>
          <cell r="V3998"/>
          <cell r="W3998"/>
          <cell r="X3998" t="str">
            <v>C8H8</v>
          </cell>
        </row>
        <row r="3999">
          <cell r="B3999" t="str">
            <v>52125-53-8</v>
          </cell>
          <cell r="C3999" t="str">
            <v>52125-53-8</v>
          </cell>
          <cell r="D3999"/>
          <cell r="E3999"/>
          <cell r="F3999"/>
          <cell r="G3999"/>
          <cell r="H3999" t="str">
            <v>1,2-Propanediol, monoethyl ether (Incompletely Defined Substance)</v>
          </cell>
          <cell r="I3999" t="str">
            <v>1,2-Propyleneglycol monoethyl ether;
Propanol, 1(or 2)-ethoxy;
PGEE</v>
          </cell>
          <cell r="J3999"/>
          <cell r="K3999" t="str">
            <v>Solvent for inks</v>
          </cell>
          <cell r="L3999"/>
          <cell r="M3999"/>
          <cell r="N3999"/>
          <cell r="O3999"/>
          <cell r="P3999"/>
          <cell r="Q3999"/>
          <cell r="R3999"/>
          <cell r="S3999"/>
          <cell r="T3999"/>
          <cell r="U3999"/>
          <cell r="V3999"/>
          <cell r="W3999"/>
          <cell r="X3999" t="str">
            <v>C5H12O2</v>
          </cell>
        </row>
        <row r="4000">
          <cell r="B4000" t="str">
            <v>100-40-3</v>
          </cell>
          <cell r="C4000" t="str">
            <v>100-40-3</v>
          </cell>
          <cell r="D4000"/>
          <cell r="E4000"/>
          <cell r="F4000"/>
          <cell r="G4000"/>
          <cell r="H4000" t="str">
            <v>Cyclohexene, 4-vinyl</v>
          </cell>
          <cell r="I4000" t="str">
            <v>4-Vinyl cyclohexene;
Cyclohexene, 4-ethenyl</v>
          </cell>
          <cell r="J4000"/>
          <cell r="K4000" t="str">
            <v xml:space="preserve">Produced by catalytic dimerization of 1,3-butadiene.
Used as chemical intermediate for production of flame retardants, flavours and fragrances, in the manufacture of polyolefins, as solvent and in the manufacture of its diepoxide
NIAS: dimer of 1,3-butadiene.
</v>
          </cell>
          <cell r="L4000"/>
          <cell r="M4000"/>
          <cell r="N4000"/>
          <cell r="O4000"/>
          <cell r="P4000"/>
          <cell r="Q4000"/>
          <cell r="R4000"/>
          <cell r="S4000"/>
          <cell r="T4000"/>
          <cell r="U4000"/>
          <cell r="V4000"/>
          <cell r="W4000"/>
          <cell r="X4000" t="str">
            <v>C8H12</v>
          </cell>
        </row>
        <row r="4001">
          <cell r="B4001"/>
          <cell r="C4001" t="e">
            <v>#N/A</v>
          </cell>
          <cell r="D4001"/>
          <cell r="E4001"/>
          <cell r="F4001"/>
          <cell r="G4001"/>
          <cell r="H4001" t="str">
            <v>Cyclooctadiene</v>
          </cell>
          <cell r="I4001"/>
          <cell r="J4001"/>
          <cell r="K4001" t="e">
            <v>#N/A</v>
          </cell>
          <cell r="L4001"/>
          <cell r="M4001"/>
          <cell r="N4001"/>
          <cell r="O4001"/>
          <cell r="P4001"/>
          <cell r="Q4001"/>
          <cell r="R4001"/>
          <cell r="S4001"/>
          <cell r="T4001"/>
          <cell r="U4001"/>
          <cell r="V4001"/>
          <cell r="W4001"/>
          <cell r="X4001" t="str">
            <v>C8H12</v>
          </cell>
        </row>
        <row r="4002">
          <cell r="B4002" t="str">
            <v>623-51-8</v>
          </cell>
          <cell r="C4002" t="str">
            <v>623-51-8</v>
          </cell>
          <cell r="D4002"/>
          <cell r="E4002"/>
          <cell r="F4002"/>
          <cell r="G4002"/>
          <cell r="H4002" t="str">
            <v>Ethyl 2-mercaptoacetate</v>
          </cell>
          <cell r="I4002" t="str">
            <v>Thioglycolic acid, ethyl ester;
Ethyl thioglycolate</v>
          </cell>
          <cell r="J4002"/>
          <cell r="K4002">
            <v>0</v>
          </cell>
          <cell r="L4002"/>
          <cell r="M4002"/>
          <cell r="N4002"/>
          <cell r="O4002"/>
          <cell r="P4002"/>
          <cell r="Q4002"/>
          <cell r="R4002"/>
          <cell r="S4002"/>
          <cell r="T4002"/>
          <cell r="U4002"/>
          <cell r="V4002"/>
          <cell r="W4002"/>
          <cell r="X4002" t="str">
            <v>C4H8O2S</v>
          </cell>
        </row>
        <row r="4003">
          <cell r="B4003" t="str">
            <v>104-87-0</v>
          </cell>
          <cell r="C4003" t="str">
            <v>104-87-0</v>
          </cell>
          <cell r="D4003"/>
          <cell r="E4003"/>
          <cell r="F4003"/>
          <cell r="G4003"/>
          <cell r="H4003" t="str">
            <v>Benzaldehyde, 4-methyl</v>
          </cell>
          <cell r="I4003" t="str">
            <v>4-methyl benzaldehyde</v>
          </cell>
          <cell r="J4003"/>
          <cell r="K4003" t="str">
            <v>NIAS: thermal degradation of bis(4-methylbenzylidene) sorbitol (BMBS) during moulding of PP.</v>
          </cell>
          <cell r="L4003"/>
          <cell r="M4003"/>
          <cell r="N4003"/>
          <cell r="O4003"/>
          <cell r="P4003"/>
          <cell r="Q4003"/>
          <cell r="R4003"/>
          <cell r="S4003"/>
          <cell r="T4003"/>
          <cell r="U4003"/>
          <cell r="V4003"/>
          <cell r="W4003"/>
          <cell r="X4003" t="str">
            <v>C8H8O</v>
          </cell>
        </row>
        <row r="4004">
          <cell r="B4004" t="str">
            <v>25429-37-2</v>
          </cell>
          <cell r="C4004" t="str">
            <v>25429-37-2</v>
          </cell>
          <cell r="D4004"/>
          <cell r="E4004"/>
          <cell r="F4004"/>
          <cell r="G4004"/>
          <cell r="H4004" t="str">
            <v>Ethyl phenol</v>
          </cell>
          <cell r="I4004" t="str">
            <v>2-Ethyl phenol ?</v>
          </cell>
          <cell r="J4004"/>
          <cell r="K4004">
            <v>0</v>
          </cell>
          <cell r="L4004"/>
          <cell r="M4004"/>
          <cell r="N4004"/>
          <cell r="O4004"/>
          <cell r="P4004"/>
          <cell r="Q4004"/>
          <cell r="R4004"/>
          <cell r="S4004"/>
          <cell r="T4004"/>
          <cell r="U4004"/>
          <cell r="V4004"/>
          <cell r="W4004"/>
          <cell r="X4004" t="str">
            <v>C8H10O</v>
          </cell>
        </row>
        <row r="4005">
          <cell r="B4005" t="str">
            <v>7085-85-0</v>
          </cell>
          <cell r="C4005" t="str">
            <v>7085-85-0</v>
          </cell>
          <cell r="D4005"/>
          <cell r="E4005"/>
          <cell r="F4005"/>
          <cell r="G4005"/>
          <cell r="H4005" t="str">
            <v>Acrylic acid, 2-cyano, ethyl ester</v>
          </cell>
          <cell r="I4005" t="str">
            <v>2-Propenoic acid, 2-cyano, ethyl ester;
Ethyl 2-cyanoacrylate</v>
          </cell>
          <cell r="J4005"/>
          <cell r="K4005" t="str">
            <v>Used in adhesives and sealants for non-food contact (e.g. superglue).</v>
          </cell>
          <cell r="L4005"/>
          <cell r="M4005"/>
          <cell r="N4005"/>
          <cell r="O4005"/>
          <cell r="P4005"/>
          <cell r="Q4005"/>
          <cell r="R4005"/>
          <cell r="S4005"/>
          <cell r="T4005"/>
          <cell r="U4005"/>
          <cell r="V4005"/>
          <cell r="W4005"/>
          <cell r="X4005" t="str">
            <v>C6H7NO2</v>
          </cell>
        </row>
        <row r="4006">
          <cell r="B4006" t="str">
            <v>19549-87-2</v>
          </cell>
          <cell r="C4006" t="str">
            <v>19549-87-2</v>
          </cell>
          <cell r="D4006"/>
          <cell r="E4006"/>
          <cell r="F4006"/>
          <cell r="G4006"/>
          <cell r="H4006" t="str">
            <v>1-Heptene, 2,4-dimethyl</v>
          </cell>
          <cell r="I4006" t="str">
            <v>2,4-dimethyl-1-heptene</v>
          </cell>
          <cell r="J4006"/>
          <cell r="K4006" t="str">
            <v>NIAS: volatile from PP resins degradation (formed during molding process ) or ageing.</v>
          </cell>
          <cell r="L4006"/>
          <cell r="M4006"/>
          <cell r="N4006"/>
          <cell r="O4006"/>
          <cell r="P4006"/>
          <cell r="Q4006"/>
          <cell r="R4006"/>
          <cell r="S4006"/>
          <cell r="T4006"/>
          <cell r="U4006"/>
          <cell r="V4006"/>
          <cell r="W4006"/>
          <cell r="X4006" t="str">
            <v>C9H18</v>
          </cell>
        </row>
        <row r="4007">
          <cell r="B4007" t="str">
            <v>932-17-2</v>
          </cell>
          <cell r="C4007" t="str">
            <v>932-17-2</v>
          </cell>
          <cell r="D4007"/>
          <cell r="E4007"/>
          <cell r="F4007"/>
          <cell r="G4007"/>
          <cell r="H4007" t="str">
            <v>2-Pyrrolidinone, 1-acetyl</v>
          </cell>
          <cell r="I4007" t="str">
            <v>1-Acetyl pyrrolidin-2-one;
N-Acetyl-2-pyrrolidone</v>
          </cell>
          <cell r="J4007"/>
          <cell r="K4007" t="str">
            <v>NIAS: could be a NIAS of polyvinyl pyrrolidone (PVP).</v>
          </cell>
          <cell r="L4007"/>
          <cell r="M4007"/>
          <cell r="N4007"/>
          <cell r="O4007"/>
          <cell r="P4007"/>
          <cell r="Q4007"/>
          <cell r="R4007"/>
          <cell r="S4007"/>
          <cell r="T4007"/>
          <cell r="U4007"/>
          <cell r="V4007"/>
          <cell r="W4007"/>
          <cell r="X4007" t="str">
            <v>C6H9NO2</v>
          </cell>
        </row>
        <row r="4008">
          <cell r="B4008" t="str">
            <v>2038-03-1</v>
          </cell>
          <cell r="C4008" t="str">
            <v>2038-03-1</v>
          </cell>
          <cell r="D4008"/>
          <cell r="E4008"/>
          <cell r="F4008"/>
          <cell r="G4008"/>
          <cell r="H4008" t="str">
            <v>Morpholine, 4-(2-aminoethyl)</v>
          </cell>
          <cell r="I4008" t="str">
            <v>4-Morpholineethanamine</v>
          </cell>
          <cell r="J4008"/>
          <cell r="K4008" t="str">
            <v>Monomer for inks</v>
          </cell>
          <cell r="L4008"/>
          <cell r="M4008"/>
          <cell r="N4008"/>
          <cell r="O4008"/>
          <cell r="P4008"/>
          <cell r="Q4008"/>
          <cell r="R4008"/>
          <cell r="S4008"/>
          <cell r="T4008"/>
          <cell r="U4008"/>
          <cell r="V4008"/>
          <cell r="W4008"/>
          <cell r="X4008" t="str">
            <v>C6H14N2O</v>
          </cell>
        </row>
        <row r="4009">
          <cell r="B4009" t="str">
            <v>10524-70-6</v>
          </cell>
          <cell r="C4009" t="str">
            <v>10524-70-6</v>
          </cell>
          <cell r="D4009"/>
          <cell r="E4009"/>
          <cell r="F4009"/>
          <cell r="G4009"/>
          <cell r="H4009" t="str">
            <v>1-Hexanol, 3,3-dimethyl</v>
          </cell>
          <cell r="I4009" t="str">
            <v>DIMETHYL HEXYNOL (Incompletely Defined Substance) = 1321-33-1</v>
          </cell>
          <cell r="J4009"/>
          <cell r="K4009">
            <v>0</v>
          </cell>
          <cell r="L4009"/>
          <cell r="M4009"/>
          <cell r="N4009"/>
          <cell r="O4009"/>
          <cell r="P4009"/>
          <cell r="Q4009"/>
          <cell r="R4009"/>
          <cell r="S4009"/>
          <cell r="T4009"/>
          <cell r="U4009"/>
          <cell r="V4009"/>
          <cell r="W4009"/>
          <cell r="X4009" t="str">
            <v>C8H18O</v>
          </cell>
        </row>
        <row r="4010">
          <cell r="B4010" t="str">
            <v>28056-59-9</v>
          </cell>
          <cell r="C4010" t="str">
            <v>28056-59-9</v>
          </cell>
          <cell r="D4010"/>
          <cell r="E4010"/>
          <cell r="F4010"/>
          <cell r="G4010"/>
          <cell r="H4010" t="str">
            <v>2-Pentanone, 4-hydroperoxy 4-methyl</v>
          </cell>
          <cell r="I4010" t="str">
            <v>Methyl isobutyl ketone peroxide;
4-Hydroperoxy-4-methyl-2-pentanone</v>
          </cell>
          <cell r="J4010"/>
          <cell r="K4010" t="str">
            <v>Polymerization aids (according to Dutch regulation 2017-01-01).</v>
          </cell>
          <cell r="L4010"/>
          <cell r="M4010"/>
          <cell r="N4010"/>
          <cell r="O4010"/>
          <cell r="P4010"/>
          <cell r="Q4010"/>
          <cell r="R4010"/>
          <cell r="S4010"/>
          <cell r="T4010"/>
          <cell r="U4010"/>
          <cell r="V4010"/>
          <cell r="W4010"/>
          <cell r="X4010" t="str">
            <v>C6H12O3</v>
          </cell>
        </row>
        <row r="4011">
          <cell r="B4011" t="str">
            <v>4767-03-7</v>
          </cell>
          <cell r="C4011" t="str">
            <v>4767-03-7</v>
          </cell>
          <cell r="D4011"/>
          <cell r="E4011"/>
          <cell r="F4011"/>
          <cell r="G4011"/>
          <cell r="H4011" t="str">
            <v>Propanoic acid, 2,2-bis(hydroxymethyl)</v>
          </cell>
          <cell r="I4011" t="str">
            <v>DIMETHYLOLPROPIONIC ACID;
Propanoic acid, 3-hydroxy-2-(hydroxymethyl)-2-methyl;
DMPA;
Bis(hydroxymethyl)propionic acid;
2,2-Bis(hydroxymethyl)propionic acid</v>
          </cell>
          <cell r="J4011"/>
          <cell r="K4011" t="str">
            <v>Monomer for inks</v>
          </cell>
          <cell r="L4011"/>
          <cell r="M4011"/>
          <cell r="N4011"/>
          <cell r="O4011"/>
          <cell r="P4011"/>
          <cell r="Q4011"/>
          <cell r="R4011"/>
          <cell r="S4011"/>
          <cell r="T4011"/>
          <cell r="U4011"/>
          <cell r="V4011"/>
          <cell r="W4011"/>
          <cell r="X4011" t="str">
            <v>C5H10O4</v>
          </cell>
        </row>
        <row r="4012">
          <cell r="B4012" t="str">
            <v>15764-16-6</v>
          </cell>
          <cell r="C4012" t="str">
            <v>15764-16-6</v>
          </cell>
          <cell r="D4012"/>
          <cell r="E4012"/>
          <cell r="F4012"/>
          <cell r="G4012"/>
          <cell r="H4012" t="str">
            <v>Benzaldehyde, 2,4-dimethyl</v>
          </cell>
          <cell r="I4012" t="str">
            <v>2,4-dimethyl benzaldehyde</v>
          </cell>
          <cell r="J4012"/>
          <cell r="K4012" t="str">
            <v>Flavouring compound.
NIAS observed in PP resins. Origin unknown or confused with 3,4-dimethyl isomer.</v>
          </cell>
          <cell r="L4012"/>
          <cell r="M4012"/>
          <cell r="N4012"/>
          <cell r="O4012"/>
          <cell r="P4012"/>
          <cell r="Q4012"/>
          <cell r="R4012"/>
          <cell r="S4012"/>
          <cell r="T4012"/>
          <cell r="U4012"/>
          <cell r="V4012"/>
          <cell r="W4012"/>
          <cell r="X4012" t="str">
            <v>C9H10O</v>
          </cell>
        </row>
        <row r="4013">
          <cell r="B4013" t="str">
            <v>31019-46-2</v>
          </cell>
          <cell r="C4013" t="str">
            <v>31019-46-2</v>
          </cell>
          <cell r="D4013"/>
          <cell r="E4013"/>
          <cell r="F4013"/>
          <cell r="G4013"/>
          <cell r="H4013" t="str">
            <v>Propylphenol</v>
          </cell>
          <cell r="I4013"/>
          <cell r="J4013"/>
          <cell r="K4013" t="str">
            <v>Monomer for inks</v>
          </cell>
          <cell r="L4013"/>
          <cell r="M4013"/>
          <cell r="N4013"/>
          <cell r="O4013"/>
          <cell r="P4013"/>
          <cell r="Q4013"/>
          <cell r="R4013"/>
          <cell r="S4013"/>
          <cell r="T4013"/>
          <cell r="U4013"/>
          <cell r="V4013"/>
          <cell r="W4013"/>
          <cell r="X4013" t="str">
            <v>C9H12O</v>
          </cell>
        </row>
        <row r="4014">
          <cell r="B4014"/>
          <cell r="C4014" t="e">
            <v>#N/A</v>
          </cell>
          <cell r="D4014"/>
          <cell r="E4014"/>
          <cell r="F4014"/>
          <cell r="G4014"/>
          <cell r="H4014" t="str">
            <v>Carbonic acid, potassium salt</v>
          </cell>
          <cell r="I4014" t="str">
            <v>Potassium carbonate</v>
          </cell>
          <cell r="J4014"/>
          <cell r="K4014" t="e">
            <v>#N/A</v>
          </cell>
          <cell r="L4014"/>
          <cell r="M4014"/>
          <cell r="N4014"/>
          <cell r="O4014"/>
          <cell r="P4014"/>
          <cell r="Q4014"/>
          <cell r="R4014"/>
          <cell r="S4014"/>
          <cell r="T4014"/>
          <cell r="U4014"/>
          <cell r="V4014"/>
          <cell r="W4014"/>
          <cell r="X4014" t="str">
            <v>K2CO3</v>
          </cell>
        </row>
        <row r="4015">
          <cell r="B4015" t="str">
            <v>762-04-9</v>
          </cell>
          <cell r="C4015" t="str">
            <v>762-04-9</v>
          </cell>
          <cell r="D4015"/>
          <cell r="E4015"/>
          <cell r="F4015"/>
          <cell r="G4015"/>
          <cell r="H4015" t="str">
            <v>Phosphorous acid, diethyl ester</v>
          </cell>
          <cell r="I4015" t="str">
            <v>Diethyl phosphite</v>
          </cell>
          <cell r="J4015"/>
          <cell r="K4015" t="str">
            <v>NIAS: Formed by hydrolysis of Triethyl phosphite (122-52-1)</v>
          </cell>
          <cell r="L4015"/>
          <cell r="M4015"/>
          <cell r="N4015"/>
          <cell r="O4015"/>
          <cell r="P4015"/>
          <cell r="Q4015"/>
          <cell r="R4015"/>
          <cell r="S4015"/>
          <cell r="T4015"/>
          <cell r="U4015"/>
          <cell r="V4015"/>
          <cell r="W4015"/>
          <cell r="X4015" t="str">
            <v>C4H11O3P</v>
          </cell>
        </row>
        <row r="4016">
          <cell r="B4016" t="str">
            <v>3777-69-3</v>
          </cell>
          <cell r="C4016" t="str">
            <v>3777-69-3</v>
          </cell>
          <cell r="D4016"/>
          <cell r="E4016"/>
          <cell r="F4016"/>
          <cell r="G4016"/>
          <cell r="H4016" t="str">
            <v>Furane, 2-pentyl</v>
          </cell>
          <cell r="I4016"/>
          <cell r="J4016"/>
          <cell r="K4016" t="str">
            <v>NIAS: formed from oxidation of unsaturated fatty acids.
Natural substance in paper.</v>
          </cell>
          <cell r="L4016"/>
          <cell r="M4016"/>
          <cell r="N4016"/>
          <cell r="O4016"/>
          <cell r="P4016"/>
          <cell r="Q4016"/>
          <cell r="R4016"/>
          <cell r="S4016"/>
          <cell r="T4016"/>
          <cell r="U4016"/>
          <cell r="V4016"/>
          <cell r="W4016"/>
          <cell r="X4016" t="str">
            <v>C9H14O</v>
          </cell>
        </row>
        <row r="4017">
          <cell r="B4017" t="str">
            <v>1332-73-6</v>
          </cell>
          <cell r="C4017" t="str">
            <v>1332-73-6</v>
          </cell>
          <cell r="D4017"/>
          <cell r="E4017"/>
          <cell r="F4017"/>
          <cell r="G4017"/>
          <cell r="H4017" t="str">
            <v>Pigment White 24</v>
          </cell>
          <cell r="I4017" t="str">
            <v>C.I. Pigment White 25;
Aluminium sulfate, basic;
Aluminium hydroxide sulfate</v>
          </cell>
          <cell r="J4017"/>
          <cell r="K4017" t="str">
            <v>Dye for inks</v>
          </cell>
          <cell r="L4017"/>
          <cell r="M4017"/>
          <cell r="N4017"/>
          <cell r="O4017"/>
          <cell r="P4017"/>
          <cell r="Q4017"/>
          <cell r="R4017"/>
          <cell r="S4017"/>
          <cell r="T4017"/>
          <cell r="U4017"/>
          <cell r="V4017"/>
          <cell r="W4017"/>
          <cell r="X4017" t="str">
            <v>AlHO5S</v>
          </cell>
        </row>
        <row r="4018">
          <cell r="B4018" t="str">
            <v>142-30-3</v>
          </cell>
          <cell r="C4018" t="str">
            <v>142-30-3</v>
          </cell>
          <cell r="D4018"/>
          <cell r="E4018"/>
          <cell r="F4018"/>
          <cell r="G4018"/>
          <cell r="H4018" t="str">
            <v>3-Hexyne-2,5-diol, 2,5-dimethyl</v>
          </cell>
          <cell r="I4018" t="str">
            <v>2,5-Dimethyl-3-hexyne-2,5-diol;
Tetramethyl-2-butynediol</v>
          </cell>
          <cell r="J4018"/>
          <cell r="K4018" t="str">
            <v>NIAS: impurity of 2,4,7,9-Tetramethyl-5-decyn-4,7-diol (TMDD, 126-86-3).</v>
          </cell>
          <cell r="L4018"/>
          <cell r="M4018"/>
          <cell r="N4018"/>
          <cell r="O4018"/>
          <cell r="P4018"/>
          <cell r="Q4018"/>
          <cell r="R4018"/>
          <cell r="S4018"/>
          <cell r="T4018"/>
          <cell r="U4018"/>
          <cell r="V4018"/>
          <cell r="W4018"/>
          <cell r="X4018" t="str">
            <v>C8H14O2</v>
          </cell>
        </row>
        <row r="4019">
          <cell r="B4019" t="str">
            <v>768-58-1</v>
          </cell>
          <cell r="C4019" t="str">
            <v>768-58-1</v>
          </cell>
          <cell r="D4019"/>
          <cell r="E4019"/>
          <cell r="F4019"/>
          <cell r="G4019"/>
          <cell r="H4019" t="str">
            <v>1,3-dioxane, 2-ethyl 5,5-dimethyl</v>
          </cell>
          <cell r="I4019" t="str">
            <v>2-ethyl-5,5-dimethyl-1,3-dioxane;
2-EDD</v>
          </cell>
          <cell r="J4019"/>
          <cell r="K4019" t="str">
            <v>Compound responsible of an off-flavor (sweet, fruity) in drinking water, coming from a manufacturing plant of polyester resin.</v>
          </cell>
          <cell r="L4019"/>
          <cell r="M4019"/>
          <cell r="N4019"/>
          <cell r="O4019"/>
          <cell r="P4019"/>
          <cell r="Q4019"/>
          <cell r="R4019"/>
          <cell r="S4019"/>
          <cell r="T4019"/>
          <cell r="U4019"/>
          <cell r="V4019"/>
          <cell r="W4019"/>
          <cell r="X4019" t="str">
            <v>C8H16O2</v>
          </cell>
        </row>
        <row r="4020">
          <cell r="B4020" t="str">
            <v>30105-01-2</v>
          </cell>
          <cell r="C4020" t="str">
            <v>30105-01-2</v>
          </cell>
          <cell r="D4020"/>
          <cell r="E4020"/>
          <cell r="F4020"/>
          <cell r="G4020"/>
          <cell r="H4020" t="str">
            <v>alpha-Methyl styrene, 2,3-dimethyl</v>
          </cell>
          <cell r="I4020" t="str">
            <v>DIMETHYL-ALPHA-METHYLSTYRENE;
1,2-Dimethyl-alpha-methylstyrene;
Benzene, 1,2-dimethyl 3-(1-methylethenyl)</v>
          </cell>
          <cell r="J4020"/>
          <cell r="K4020">
            <v>0</v>
          </cell>
          <cell r="L4020"/>
          <cell r="M4020"/>
          <cell r="N4020"/>
          <cell r="O4020"/>
          <cell r="P4020"/>
          <cell r="Q4020"/>
          <cell r="R4020"/>
          <cell r="S4020"/>
          <cell r="T4020"/>
          <cell r="U4020"/>
          <cell r="V4020"/>
          <cell r="W4020"/>
          <cell r="X4020" t="str">
            <v>C11H14</v>
          </cell>
        </row>
        <row r="4021">
          <cell r="B4021" t="str">
            <v>5809-08-5</v>
          </cell>
          <cell r="C4021" t="str">
            <v>5809-08-5</v>
          </cell>
          <cell r="D4021"/>
          <cell r="E4021"/>
          <cell r="F4021"/>
          <cell r="G4021"/>
          <cell r="H4021" t="str">
            <v>2,4,4-trimethyl pentyl-2-hydroperoxide</v>
          </cell>
          <cell r="I4021" t="str">
            <v>1,1,3,3-Tetramethylbutyl hydroperoxide;
2-hydroperoxy-2,4,4-trimethylpentane</v>
          </cell>
          <cell r="J4021"/>
          <cell r="K4021" t="str">
            <v>Polymerization aids (according to Dutch regulation 2017-01-01).</v>
          </cell>
          <cell r="L4021"/>
          <cell r="M4021"/>
          <cell r="N4021"/>
          <cell r="O4021"/>
          <cell r="P4021"/>
          <cell r="Q4021"/>
          <cell r="R4021"/>
          <cell r="S4021"/>
          <cell r="T4021"/>
          <cell r="U4021"/>
          <cell r="V4021"/>
          <cell r="W4021"/>
          <cell r="X4021" t="str">
            <v>C8H18O2</v>
          </cell>
        </row>
        <row r="4022">
          <cell r="B4022" t="str">
            <v>2456-81-7</v>
          </cell>
          <cell r="C4022" t="str">
            <v>2456-81-7</v>
          </cell>
          <cell r="D4022"/>
          <cell r="E4022"/>
          <cell r="F4022"/>
          <cell r="G4022"/>
          <cell r="H4022" t="str">
            <v>Pyridine, 4-(1-pyrrolidinyl)</v>
          </cell>
          <cell r="I4022" t="str">
            <v>4-Pyrrolidinopyridine</v>
          </cell>
          <cell r="J4022"/>
          <cell r="K4022" t="str">
            <v>Could be used as catalyst in polymerization reactions.</v>
          </cell>
          <cell r="L4022"/>
          <cell r="M4022"/>
          <cell r="N4022"/>
          <cell r="O4022"/>
          <cell r="P4022"/>
          <cell r="Q4022"/>
          <cell r="R4022"/>
          <cell r="S4022"/>
          <cell r="T4022"/>
          <cell r="U4022"/>
          <cell r="V4022"/>
          <cell r="W4022"/>
          <cell r="X4022" t="str">
            <v>C9H12N2</v>
          </cell>
        </row>
        <row r="4023">
          <cell r="B4023" t="str">
            <v>2233-18-3</v>
          </cell>
          <cell r="C4023" t="str">
            <v>2233-18-3</v>
          </cell>
          <cell r="D4023"/>
          <cell r="E4023"/>
          <cell r="F4023"/>
          <cell r="G4023"/>
          <cell r="H4023" t="str">
            <v>Benzaldehyde, 3,5-dimethyl 4-hydroxy</v>
          </cell>
          <cell r="I4023" t="str">
            <v>3,5-dimethyl-4-hydroxy benzaldehyde;
Syringaldehyde</v>
          </cell>
          <cell r="J4023"/>
          <cell r="K4023" t="str">
            <v>Observed in BPA-NI metal coating.</v>
          </cell>
          <cell r="L4023"/>
          <cell r="M4023"/>
          <cell r="N4023"/>
          <cell r="O4023"/>
          <cell r="P4023"/>
          <cell r="Q4023"/>
          <cell r="R4023"/>
          <cell r="S4023"/>
          <cell r="T4023"/>
          <cell r="U4023"/>
          <cell r="V4023"/>
          <cell r="W4023"/>
          <cell r="X4023" t="str">
            <v>C9H10O2</v>
          </cell>
        </row>
        <row r="4024">
          <cell r="B4024" t="str">
            <v>67160-14-9</v>
          </cell>
          <cell r="C4024" t="str">
            <v>67160-14-9</v>
          </cell>
          <cell r="D4024"/>
          <cell r="E4024"/>
          <cell r="F4024"/>
          <cell r="G4024"/>
          <cell r="H4024" t="str">
            <v>Oxime, methoxy phenyl</v>
          </cell>
          <cell r="I4024" t="str">
            <v>Methyl N-hydroxybenzenecarboximidate;
Methyl N-hydroxybenzimidate;
Benzenecarboximidic acid, N-hydroxy-, methyl ester</v>
          </cell>
          <cell r="J4024"/>
          <cell r="K4024" t="str">
            <v>Mentioned in E&amp;L list (from pharmaceutical industry).
VOC in food submitted to high temperature ?
Curing agent for silicones ?
Degradation of dye Acid Brown 159 ?
False CAS in Cergy results 997073-83-3 or 999286-19-1 or 999286-19-2.</v>
          </cell>
          <cell r="L4024"/>
          <cell r="M4024"/>
          <cell r="N4024"/>
          <cell r="O4024"/>
          <cell r="P4024"/>
          <cell r="Q4024"/>
          <cell r="R4024"/>
          <cell r="S4024"/>
          <cell r="T4024"/>
          <cell r="U4024"/>
          <cell r="V4024"/>
          <cell r="W4024"/>
          <cell r="X4024" t="str">
            <v>C8H9NO2</v>
          </cell>
        </row>
        <row r="4025">
          <cell r="B4025" t="str">
            <v>87-99-0</v>
          </cell>
          <cell r="C4025" t="str">
            <v>87-99-0</v>
          </cell>
          <cell r="D4025"/>
          <cell r="E4025"/>
          <cell r="F4025"/>
          <cell r="G4025"/>
          <cell r="H4025" t="str">
            <v>Pentane, 1,2,3,4,5-pentahydroxy</v>
          </cell>
          <cell r="I4025" t="str">
            <v>Xylitol;
(2R,3r,4S)-pentane-1,2,3,4,5-pentol</v>
          </cell>
          <cell r="J4025"/>
          <cell r="K4025">
            <v>0</v>
          </cell>
          <cell r="L4025"/>
          <cell r="M4025"/>
          <cell r="N4025"/>
          <cell r="O4025"/>
          <cell r="P4025"/>
          <cell r="Q4025"/>
          <cell r="R4025"/>
          <cell r="S4025"/>
          <cell r="T4025"/>
          <cell r="U4025"/>
          <cell r="V4025"/>
          <cell r="W4025"/>
          <cell r="X4025" t="str">
            <v>C5H12O5</v>
          </cell>
        </row>
        <row r="4026">
          <cell r="B4026" t="str">
            <v>1570-95-2</v>
          </cell>
          <cell r="C4026" t="str">
            <v>1570-95-2</v>
          </cell>
          <cell r="D4026"/>
          <cell r="E4026"/>
          <cell r="F4026"/>
          <cell r="G4026"/>
          <cell r="H4026" t="str">
            <v>1,3-Propanediol, 2-phenyl</v>
          </cell>
          <cell r="I4026" t="str">
            <v>2-Phenyl-1,3-propanediol</v>
          </cell>
          <cell r="J4026"/>
          <cell r="K4026" t="str">
            <v>Monomer of epoxy coating as alternative to bisphenol A or F.</v>
          </cell>
          <cell r="L4026"/>
          <cell r="M4026"/>
          <cell r="N4026"/>
          <cell r="O4026"/>
          <cell r="P4026"/>
          <cell r="Q4026"/>
          <cell r="R4026"/>
          <cell r="S4026"/>
          <cell r="T4026"/>
          <cell r="U4026"/>
          <cell r="V4026"/>
          <cell r="W4026"/>
          <cell r="X4026" t="str">
            <v>C9H12O2</v>
          </cell>
        </row>
        <row r="4027">
          <cell r="B4027" t="str">
            <v>1694-31-1</v>
          </cell>
          <cell r="C4027" t="str">
            <v>1694-31-1</v>
          </cell>
          <cell r="D4027"/>
          <cell r="E4027"/>
          <cell r="F4027"/>
          <cell r="G4027"/>
          <cell r="H4027" t="str">
            <v>3-Oxo-butanoic acid, tertiobutyl ester</v>
          </cell>
          <cell r="I4027" t="str">
            <v>Butanoic acid, 3-oxo-, 1,1-dimethylethyl ester;
tert-Butyl 3-oxobutanoate;
tert-Butyl acetoacetate;
ACTB or TBAA</v>
          </cell>
          <cell r="J4027"/>
          <cell r="K4027" t="str">
            <v>Monomer for inks.</v>
          </cell>
          <cell r="L4027"/>
          <cell r="M4027"/>
          <cell r="N4027"/>
          <cell r="O4027"/>
          <cell r="P4027"/>
          <cell r="Q4027"/>
          <cell r="R4027"/>
          <cell r="S4027"/>
          <cell r="T4027"/>
          <cell r="U4027"/>
          <cell r="V4027"/>
          <cell r="W4027"/>
          <cell r="X4027" t="str">
            <v>C8H14O3</v>
          </cell>
        </row>
        <row r="4028">
          <cell r="B4028" t="str">
            <v>3748-13-8</v>
          </cell>
          <cell r="C4028" t="str">
            <v>3748-13-8</v>
          </cell>
          <cell r="D4028"/>
          <cell r="E4028"/>
          <cell r="F4028"/>
          <cell r="G4028"/>
          <cell r="H4028" t="str">
            <v>Benzene, 1,3-diisopropenyl</v>
          </cell>
          <cell r="I4028" t="str">
            <v>1,3-diisopropenyl benzene;
1,3-DIPB</v>
          </cell>
          <cell r="J4028"/>
          <cell r="K4028" t="str">
            <v>To prepare polymers useful in making a variety of products, including coatings, pigment dispersing agents, and stabilizers.
Possibly used as crosslinking additives in polyethylene vulcanisation.</v>
          </cell>
          <cell r="L4028"/>
          <cell r="M4028"/>
          <cell r="N4028"/>
          <cell r="O4028"/>
          <cell r="P4028"/>
          <cell r="Q4028"/>
          <cell r="R4028"/>
          <cell r="S4028"/>
          <cell r="T4028"/>
          <cell r="U4028"/>
          <cell r="V4028"/>
          <cell r="W4028"/>
          <cell r="X4028" t="str">
            <v>C12H14</v>
          </cell>
        </row>
        <row r="4029">
          <cell r="B4029" t="str">
            <v>1605-18-1</v>
          </cell>
          <cell r="C4029" t="str">
            <v>1605-18-1</v>
          </cell>
          <cell r="D4029"/>
          <cell r="E4029"/>
          <cell r="F4029"/>
          <cell r="G4029"/>
          <cell r="H4029" t="str">
            <v>Benzene, 1,4-diisopropenyl</v>
          </cell>
          <cell r="I4029" t="str">
            <v>1,4-diisopropenyl benzene;
1,4-DIPB</v>
          </cell>
          <cell r="J4029"/>
          <cell r="K4029" t="str">
            <v>To prepare polymers useful in making a variety of products, including coatings, pigment dispersing agents, and stabilizers.
Possibly used as crosslinking additives in polyethylene vulcanisation.</v>
          </cell>
          <cell r="L4029"/>
          <cell r="M4029"/>
          <cell r="N4029"/>
          <cell r="O4029"/>
          <cell r="P4029"/>
          <cell r="Q4029"/>
          <cell r="R4029"/>
          <cell r="S4029"/>
          <cell r="T4029"/>
          <cell r="U4029"/>
          <cell r="V4029"/>
          <cell r="W4029"/>
          <cell r="X4029" t="str">
            <v>C12H14</v>
          </cell>
        </row>
        <row r="4030">
          <cell r="B4030" t="str">
            <v>6781-42-6</v>
          </cell>
          <cell r="C4030" t="str">
            <v>6781-42-6</v>
          </cell>
          <cell r="D4030"/>
          <cell r="E4030"/>
          <cell r="F4030"/>
          <cell r="G4030"/>
          <cell r="H4030" t="str">
            <v>Acetophenone, 3-acetyl</v>
          </cell>
          <cell r="I4030" t="str">
            <v>1,3-Diacetyl benzene;
3-Acetylacetophenone;
Ethanone, 1,1'-(1,3-phenylene)bis-</v>
          </cell>
          <cell r="J4030"/>
          <cell r="K4030" t="str">
            <v>NIAS possibly specific to PP resins.
Possibly used as crosslinker.</v>
          </cell>
          <cell r="L4030"/>
          <cell r="M4030"/>
          <cell r="N4030"/>
          <cell r="O4030"/>
          <cell r="P4030"/>
          <cell r="Q4030"/>
          <cell r="R4030"/>
          <cell r="S4030"/>
          <cell r="T4030"/>
          <cell r="U4030"/>
          <cell r="V4030"/>
          <cell r="W4030"/>
          <cell r="X4030" t="str">
            <v>C10H10O2</v>
          </cell>
        </row>
        <row r="4031">
          <cell r="B4031" t="str">
            <v>1009-61-6</v>
          </cell>
          <cell r="C4031" t="str">
            <v>1009-61-6</v>
          </cell>
          <cell r="D4031"/>
          <cell r="E4031"/>
          <cell r="F4031"/>
          <cell r="G4031"/>
          <cell r="H4031" t="str">
            <v>Acetophenone, 4-acetyl</v>
          </cell>
          <cell r="I4031" t="str">
            <v>1,4-Diacetyl benzene;
4-Acetylacetophenone;
Ethanone, 1,1'-(1,4-phenylene)bis-</v>
          </cell>
          <cell r="J4031"/>
          <cell r="K4031" t="str">
            <v>Natural compound in food (apricot, tea). 
Could be used in detergent or laundry.
NIAS possibly specific to PP resins.
Possibly used as crosslinker.
Mentioned in NSF / ANSI 61 drinking water criteria as unregulated contaminants identified in drinking water pipes and tanks.</v>
          </cell>
          <cell r="L4031"/>
          <cell r="M4031"/>
          <cell r="N4031"/>
          <cell r="O4031"/>
          <cell r="P4031"/>
          <cell r="Q4031"/>
          <cell r="R4031"/>
          <cell r="S4031"/>
          <cell r="T4031"/>
          <cell r="U4031"/>
          <cell r="V4031"/>
          <cell r="W4031"/>
          <cell r="X4031" t="str">
            <v>C10H10O2</v>
          </cell>
        </row>
        <row r="4032">
          <cell r="B4032" t="str">
            <v>2855-27-8</v>
          </cell>
          <cell r="C4032" t="str">
            <v>2855-27-8</v>
          </cell>
          <cell r="D4032"/>
          <cell r="E4032"/>
          <cell r="F4032"/>
          <cell r="G4032"/>
          <cell r="H4032" t="str">
            <v>Cyclohexane, 1,2,4-trivinyl</v>
          </cell>
          <cell r="I4032" t="str">
            <v>Cyclohexane, 1,2,4-triethenyl;
Cyclohexane-1,2,4-triyltris(ethylene);
1,2,4-Trivinylcyclohexane;
TVCH</v>
          </cell>
          <cell r="J4032"/>
          <cell r="K4032" t="str">
            <v>Crosslinker for polyolefins (PE and PP), as well as for other polymers.
NIAS: trimer of 1,3-butadiene.</v>
          </cell>
          <cell r="L4032"/>
          <cell r="M4032"/>
          <cell r="N4032"/>
          <cell r="O4032"/>
          <cell r="P4032"/>
          <cell r="Q4032"/>
          <cell r="R4032"/>
          <cell r="S4032"/>
          <cell r="T4032"/>
          <cell r="U4032"/>
          <cell r="V4032"/>
          <cell r="W4032"/>
          <cell r="X4032" t="str">
            <v>C12H18</v>
          </cell>
        </row>
        <row r="4033">
          <cell r="B4033" t="str">
            <v>150-25-4</v>
          </cell>
          <cell r="C4033" t="str">
            <v>150-25-4</v>
          </cell>
          <cell r="D4033"/>
          <cell r="E4033"/>
          <cell r="F4033"/>
          <cell r="G4033"/>
          <cell r="H4033" t="str">
            <v>N,N-Bis(2-hydroxyethyl) aminoacetic acid</v>
          </cell>
          <cell r="I4033" t="str">
            <v>N,N-Bis(2-hydroxyethyl) glycine;
Bicine</v>
          </cell>
          <cell r="J4033"/>
          <cell r="K4033" t="str">
            <v>Additive for inks.</v>
          </cell>
          <cell r="L4033"/>
          <cell r="M4033"/>
          <cell r="N4033"/>
          <cell r="O4033"/>
          <cell r="P4033"/>
          <cell r="Q4033"/>
          <cell r="R4033"/>
          <cell r="S4033"/>
          <cell r="T4033"/>
          <cell r="U4033"/>
          <cell r="V4033"/>
          <cell r="W4033"/>
          <cell r="X4033" t="str">
            <v>C6H13NO4</v>
          </cell>
        </row>
        <row r="4034">
          <cell r="B4034" t="str">
            <v>2050-43-3</v>
          </cell>
          <cell r="C4034" t="str">
            <v>2050-43-3</v>
          </cell>
          <cell r="D4034"/>
          <cell r="E4034"/>
          <cell r="F4034"/>
          <cell r="G4034"/>
          <cell r="H4034" t="str">
            <v>N-(2,4-Dimethyl-phenyl) acetamide</v>
          </cell>
          <cell r="I4034" t="str">
            <v>2',4'-Dimethylacetanilide;
2’,4’-acetoxylidine;
NDPA</v>
          </cell>
          <cell r="J4034"/>
          <cell r="K4034" t="str">
            <v>Building block of Pigment Yellow 13.
Could be present in paper based FCMs as either starting reactants, impurities, or degradation products of azo dyes used in the printing process (alert from BfR, 2019-09).</v>
          </cell>
          <cell r="L4034"/>
          <cell r="M4034"/>
          <cell r="N4034"/>
          <cell r="O4034"/>
          <cell r="P4034"/>
          <cell r="Q4034"/>
          <cell r="R4034"/>
          <cell r="S4034"/>
          <cell r="T4034"/>
          <cell r="U4034"/>
          <cell r="V4034"/>
          <cell r="W4034"/>
          <cell r="X4034" t="str">
            <v>C10H13NO</v>
          </cell>
        </row>
        <row r="4035">
          <cell r="B4035" t="str">
            <v>7310-95-4</v>
          </cell>
          <cell r="C4035" t="str">
            <v>7310-95-4</v>
          </cell>
          <cell r="D4035"/>
          <cell r="E4035"/>
          <cell r="F4035"/>
          <cell r="G4035"/>
          <cell r="H4035" t="str">
            <v>1,3-Benzenedicarboxaldehyde, 2-hydroxy 5-methyl</v>
          </cell>
          <cell r="I4035" t="str">
            <v>2-Hydroxy 5-methyl isophthalaldehyde;
2,6-Diformyl-4-methylphenol;
2,6-Diformyl-p-cresol</v>
          </cell>
          <cell r="J4035"/>
          <cell r="K4035" t="str">
            <v>Could be used as monomer and curing agent in phenolic resins for metal coatings.</v>
          </cell>
          <cell r="L4035"/>
          <cell r="M4035"/>
          <cell r="N4035"/>
          <cell r="O4035"/>
          <cell r="P4035"/>
          <cell r="Q4035"/>
          <cell r="R4035"/>
          <cell r="S4035"/>
          <cell r="T4035"/>
          <cell r="U4035"/>
          <cell r="V4035"/>
          <cell r="W4035"/>
          <cell r="X4035" t="str">
            <v>C9H8O3</v>
          </cell>
        </row>
        <row r="4036">
          <cell r="B4036"/>
          <cell r="C4036" t="e">
            <v>#N/A</v>
          </cell>
          <cell r="D4036"/>
          <cell r="E4036"/>
          <cell r="F4036"/>
          <cell r="G4036"/>
          <cell r="H4036" t="str">
            <v>Phthalic acid</v>
          </cell>
          <cell r="I4036" t="str">
            <v>Precise identification not provided by EU plastic regulation !</v>
          </cell>
          <cell r="J4036"/>
          <cell r="K4036" t="e">
            <v>#N/A</v>
          </cell>
          <cell r="L4036"/>
          <cell r="M4036"/>
          <cell r="N4036"/>
          <cell r="O4036"/>
          <cell r="P4036"/>
          <cell r="Q4036"/>
          <cell r="R4036"/>
          <cell r="S4036"/>
          <cell r="T4036"/>
          <cell r="U4036"/>
          <cell r="V4036"/>
          <cell r="W4036"/>
          <cell r="X4036" t="str">
            <v>C8H6O4</v>
          </cell>
        </row>
        <row r="4037">
          <cell r="B4037" t="str">
            <v>627-82-7</v>
          </cell>
          <cell r="C4037" t="str">
            <v>627-82-7</v>
          </cell>
          <cell r="D4037"/>
          <cell r="E4037"/>
          <cell r="F4037"/>
          <cell r="G4037"/>
          <cell r="H4037" t="str">
            <v>Diglycerol</v>
          </cell>
          <cell r="I4037" t="str">
            <v>3-(2,3-dihydroxypropoxy)propane-1,2-diol;
1,​2-​Propanediol, 3,​3'-​oxybis-;
Bis(2,3-dihydroxypropyl) ether;
Diglycerin;
Oxybispropanediol</v>
          </cell>
          <cell r="J4037"/>
          <cell r="K4037" t="str">
            <v>Used in cosmetic deodorants. It is also a component in thickening and gelatation agents.</v>
          </cell>
          <cell r="L4037"/>
          <cell r="M4037"/>
          <cell r="N4037"/>
          <cell r="O4037"/>
          <cell r="P4037"/>
          <cell r="Q4037"/>
          <cell r="R4037"/>
          <cell r="S4037"/>
          <cell r="T4037"/>
          <cell r="U4037"/>
          <cell r="V4037"/>
          <cell r="W4037"/>
          <cell r="X4037" t="str">
            <v>C6H14O5</v>
          </cell>
        </row>
        <row r="4038">
          <cell r="B4038" t="str">
            <v>202667-45-6</v>
          </cell>
          <cell r="C4038" t="str">
            <v>202667-45-6</v>
          </cell>
          <cell r="D4038"/>
          <cell r="E4038"/>
          <cell r="F4038"/>
          <cell r="G4038"/>
          <cell r="H4038" t="str">
            <v>1,2,3,5-tetrahydro-6-methyl-s-indacene</v>
          </cell>
          <cell r="I4038" t="str">
            <v>6-methyl indacene</v>
          </cell>
          <cell r="J4038"/>
          <cell r="K4038" t="str">
            <v>Decomposition product of polymerization aids (according to Dutch regulation 2017-01-01).</v>
          </cell>
          <cell r="L4038"/>
          <cell r="M4038"/>
          <cell r="N4038"/>
          <cell r="O4038"/>
          <cell r="P4038"/>
          <cell r="Q4038"/>
          <cell r="R4038"/>
          <cell r="S4038"/>
          <cell r="T4038"/>
          <cell r="U4038"/>
          <cell r="V4038"/>
          <cell r="W4038"/>
          <cell r="X4038" t="str">
            <v>C13H14</v>
          </cell>
        </row>
        <row r="4039">
          <cell r="B4039" t="str">
            <v>1321-87-5</v>
          </cell>
          <cell r="C4039" t="str">
            <v>1321-87-5</v>
          </cell>
          <cell r="D4039"/>
          <cell r="E4039"/>
          <cell r="F4039"/>
          <cell r="G4039"/>
          <cell r="H4039" t="str">
            <v>Octynediol, dimethyl</v>
          </cell>
          <cell r="I4039" t="str">
            <v>Dimethyl octynediol from FDA (Incompletely Defined Substance);
Surfynol 82</v>
          </cell>
          <cell r="J4039"/>
          <cell r="K4039">
            <v>0</v>
          </cell>
          <cell r="L4039"/>
          <cell r="M4039"/>
          <cell r="N4039"/>
          <cell r="O4039"/>
          <cell r="P4039"/>
          <cell r="Q4039"/>
          <cell r="R4039"/>
          <cell r="S4039"/>
          <cell r="T4039"/>
          <cell r="U4039"/>
          <cell r="V4039"/>
          <cell r="W4039"/>
          <cell r="X4039" t="str">
            <v>C10H18O2</v>
          </cell>
        </row>
        <row r="4040">
          <cell r="B4040"/>
          <cell r="C4040" t="e">
            <v>#N/A</v>
          </cell>
          <cell r="D4040"/>
          <cell r="E4040"/>
          <cell r="F4040"/>
          <cell r="G4040"/>
          <cell r="H4040" t="str">
            <v>1,4-​cyclohexanedicarboxylic acid (cis)</v>
          </cell>
          <cell r="I4040" t="str">
            <v>cis-​1,4-​cyclohexanedicarboxylic acid;
Part of FCM 00806;
1,4-CHDA</v>
          </cell>
          <cell r="J4040"/>
          <cell r="K4040" t="e">
            <v>#N/A</v>
          </cell>
          <cell r="L4040"/>
          <cell r="M4040"/>
          <cell r="N4040"/>
          <cell r="O4040"/>
          <cell r="P4040"/>
          <cell r="Q4040"/>
          <cell r="R4040"/>
          <cell r="S4040"/>
          <cell r="T4040"/>
          <cell r="U4040"/>
          <cell r="V4040"/>
          <cell r="W4040"/>
          <cell r="X4040" t="str">
            <v>C8H12O4</v>
          </cell>
        </row>
        <row r="4041">
          <cell r="B4041"/>
          <cell r="C4041" t="e">
            <v>#N/A</v>
          </cell>
          <cell r="D4041"/>
          <cell r="E4041"/>
          <cell r="F4041"/>
          <cell r="G4041"/>
          <cell r="H4041" t="str">
            <v>1,4-​cyclohexanedicarboxylic acid (trans)</v>
          </cell>
          <cell r="I4041" t="str">
            <v>trans-​1,4-​cyclohexanedicarboxylic acid;
Part of FCM 00806;
1,4-CHDA</v>
          </cell>
          <cell r="J4041"/>
          <cell r="K4041" t="e">
            <v>#N/A</v>
          </cell>
          <cell r="L4041"/>
          <cell r="M4041"/>
          <cell r="N4041"/>
          <cell r="O4041"/>
          <cell r="P4041"/>
          <cell r="Q4041"/>
          <cell r="R4041"/>
          <cell r="S4041"/>
          <cell r="T4041"/>
          <cell r="U4041"/>
          <cell r="V4041"/>
          <cell r="W4041"/>
          <cell r="X4041" t="str">
            <v>C8H12O4</v>
          </cell>
        </row>
        <row r="4042">
          <cell r="B4042" t="str">
            <v>31218-69-6</v>
          </cell>
          <cell r="C4042" t="str">
            <v>31218-69-6</v>
          </cell>
          <cell r="D4042"/>
          <cell r="E4042"/>
          <cell r="F4042"/>
          <cell r="G4042"/>
          <cell r="H4042" t="str">
            <v>Cyclic oligomer of 1 x succinic acid and 1 x 1,4-butanediol</v>
          </cell>
          <cell r="I4042" t="str">
            <v>1,​6-​Dioxecane-​2,​5-​dione;
Succinic acid, 1,4-butanediol cyclic ester;
SA+BD cyclic oligomer</v>
          </cell>
          <cell r="J4042"/>
          <cell r="K4042" t="str">
            <v>NIAS in PBS</v>
          </cell>
          <cell r="L4042"/>
          <cell r="M4042"/>
          <cell r="N4042"/>
          <cell r="O4042"/>
          <cell r="P4042"/>
          <cell r="Q4042"/>
          <cell r="R4042"/>
          <cell r="S4042"/>
          <cell r="T4042"/>
          <cell r="U4042"/>
          <cell r="V4042"/>
          <cell r="W4042"/>
          <cell r="X4042" t="str">
            <v>C8H12O4</v>
          </cell>
        </row>
        <row r="4043">
          <cell r="B4043" t="str">
            <v>10095-14-4</v>
          </cell>
          <cell r="C4043" t="str">
            <v>10095-14-4</v>
          </cell>
          <cell r="D4043"/>
          <cell r="E4043"/>
          <cell r="F4043"/>
          <cell r="G4043"/>
          <cell r="H4043" t="str">
            <v>Acrylic acid, monoester with 1,6-hexanediol</v>
          </cell>
          <cell r="I4043" t="str">
            <v>6-Hydroxyhexyl acrylate;
1,6-Hexanediol monoacrylate;
HDMA</v>
          </cell>
          <cell r="J4043"/>
          <cell r="K4043">
            <v>0</v>
          </cell>
          <cell r="L4043"/>
          <cell r="M4043"/>
          <cell r="N4043"/>
          <cell r="O4043"/>
          <cell r="P4043"/>
          <cell r="Q4043"/>
          <cell r="R4043"/>
          <cell r="S4043"/>
          <cell r="T4043"/>
          <cell r="U4043"/>
          <cell r="V4043"/>
          <cell r="W4043"/>
          <cell r="X4043" t="str">
            <v>C9H16O3</v>
          </cell>
        </row>
        <row r="4044">
          <cell r="B4044" t="str">
            <v>102-62-5</v>
          </cell>
          <cell r="C4044" t="str">
            <v>102-62-5</v>
          </cell>
          <cell r="D4044"/>
          <cell r="E4044"/>
          <cell r="F4044"/>
          <cell r="G4044"/>
          <cell r="H4044" t="str">
            <v>Glycerol, 1,2-diacetate</v>
          </cell>
          <cell r="I4044" t="str">
            <v>Diacetin</v>
          </cell>
          <cell r="J4044"/>
          <cell r="K4044" t="str">
            <v>Additive for inks</v>
          </cell>
          <cell r="L4044"/>
          <cell r="M4044"/>
          <cell r="N4044"/>
          <cell r="O4044"/>
          <cell r="P4044"/>
          <cell r="Q4044"/>
          <cell r="R4044"/>
          <cell r="S4044"/>
          <cell r="T4044"/>
          <cell r="U4044"/>
          <cell r="V4044"/>
          <cell r="W4044"/>
          <cell r="X4044" t="str">
            <v>C7H12O5</v>
          </cell>
        </row>
        <row r="4045">
          <cell r="B4045" t="str">
            <v>105-70-4</v>
          </cell>
          <cell r="C4045" t="str">
            <v>105-70-4</v>
          </cell>
          <cell r="D4045"/>
          <cell r="E4045"/>
          <cell r="F4045"/>
          <cell r="G4045"/>
          <cell r="H4045" t="str">
            <v>Glycerol, 1,3-diacetate</v>
          </cell>
          <cell r="I4045" t="str">
            <v>Diacetin</v>
          </cell>
          <cell r="J4045"/>
          <cell r="K4045" t="str">
            <v>Additive for inks</v>
          </cell>
          <cell r="L4045"/>
          <cell r="M4045"/>
          <cell r="N4045"/>
          <cell r="O4045"/>
          <cell r="P4045"/>
          <cell r="Q4045"/>
          <cell r="R4045"/>
          <cell r="S4045"/>
          <cell r="T4045"/>
          <cell r="U4045"/>
          <cell r="V4045"/>
          <cell r="W4045"/>
          <cell r="X4045" t="str">
            <v>C7H12O5</v>
          </cell>
        </row>
        <row r="4046">
          <cell r="B4046" t="str">
            <v>1338-23-4</v>
          </cell>
          <cell r="C4046" t="str">
            <v>1338-23-4</v>
          </cell>
          <cell r="D4046"/>
          <cell r="E4046"/>
          <cell r="F4046"/>
          <cell r="G4046"/>
          <cell r="H4046" t="str">
            <v>2-Butanone, peroxide</v>
          </cell>
          <cell r="I4046" t="str">
            <v>Methyl ethyl ketone peroxide (linear dimer);
MEKP;
2-hydroperoxy-2-(2-hydroperoxybutan-2-ylperoxy)butane;
Butanox M-60 (Nouryon)</v>
          </cell>
          <cell r="J4046"/>
          <cell r="K4046" t="str">
            <v>Additive for inks.
Polymerization aids (according to Dutch regulation 2017-01-01).
Used for curing of unsaturated polyester resins in the presence of a cobalt accelerator.</v>
          </cell>
          <cell r="L4046"/>
          <cell r="M4046"/>
          <cell r="N4046"/>
          <cell r="O4046"/>
          <cell r="P4046"/>
          <cell r="Q4046"/>
          <cell r="R4046"/>
          <cell r="S4046"/>
          <cell r="T4046"/>
          <cell r="U4046"/>
          <cell r="V4046"/>
          <cell r="W4046"/>
          <cell r="X4046" t="str">
            <v>C8H16O4</v>
          </cell>
        </row>
        <row r="4047">
          <cell r="B4047" t="str">
            <v>87771-41-3</v>
          </cell>
          <cell r="C4047" t="str">
            <v>87771-41-3</v>
          </cell>
          <cell r="D4047"/>
          <cell r="E4047"/>
          <cell r="F4047"/>
          <cell r="G4047"/>
          <cell r="H4047" t="str">
            <v>Acetophenone, 3-isopropanol</v>
          </cell>
          <cell r="I4047" t="str">
            <v>1-[3-(2-hydroxypropan-2-yl)phenyl]ethanone</v>
          </cell>
          <cell r="J4047"/>
          <cell r="K4047" t="str">
            <v>NIAS in PP resins ?
Could be linked to Acetophenone, 4-acetyl (1009-61-6), also suspected to be NIAS in PP resins.</v>
          </cell>
          <cell r="L4047"/>
          <cell r="M4047"/>
          <cell r="N4047"/>
          <cell r="O4047"/>
          <cell r="P4047"/>
          <cell r="Q4047"/>
          <cell r="R4047"/>
          <cell r="S4047"/>
          <cell r="T4047"/>
          <cell r="U4047"/>
          <cell r="V4047"/>
          <cell r="W4047"/>
          <cell r="X4047" t="str">
            <v>C11H14O2</v>
          </cell>
        </row>
        <row r="4048">
          <cell r="B4048" t="str">
            <v>54549-72-3</v>
          </cell>
          <cell r="C4048" t="str">
            <v>54549-72-3</v>
          </cell>
          <cell r="D4048"/>
          <cell r="E4048"/>
          <cell r="F4048"/>
          <cell r="G4048"/>
          <cell r="H4048" t="str">
            <v>Acetophenone, 4-isopropanol</v>
          </cell>
          <cell r="I4048" t="str">
            <v>1-[4-(2-hydroxypropan-2-yl)phenyl]ethanone</v>
          </cell>
          <cell r="J4048"/>
          <cell r="K4048" t="str">
            <v>NIAS in PP resins ?
Could be linked to Acetophenone, 4-acetyl (1009-61-6), also suspected to be NIAS in PP resins.</v>
          </cell>
          <cell r="L4048"/>
          <cell r="M4048"/>
          <cell r="N4048"/>
          <cell r="O4048"/>
          <cell r="P4048"/>
          <cell r="Q4048"/>
          <cell r="R4048"/>
          <cell r="S4048"/>
          <cell r="T4048"/>
          <cell r="U4048"/>
          <cell r="V4048"/>
          <cell r="W4048"/>
          <cell r="X4048" t="str">
            <v>C11H14O2</v>
          </cell>
        </row>
        <row r="4049">
          <cell r="B4049" t="str">
            <v xml:space="preserve">3025-88-5 </v>
          </cell>
          <cell r="C4049" t="str">
            <v xml:space="preserve">3025-88-5 </v>
          </cell>
          <cell r="D4049"/>
          <cell r="E4049"/>
          <cell r="F4049"/>
          <cell r="G4049"/>
          <cell r="H4049" t="str">
            <v>2,5-Dimethylhexane, 2,5-dihydroperoxide</v>
          </cell>
          <cell r="I4049" t="str">
            <v>Hydroperoxide, (1,1,4,4-tetramethyl-1,4-butanediyl)bis-;
Luperox 2,5-2,5</v>
          </cell>
          <cell r="J4049"/>
          <cell r="K4049" t="str">
            <v>Free radical polymerization initiator.</v>
          </cell>
          <cell r="L4049"/>
          <cell r="M4049"/>
          <cell r="N4049"/>
          <cell r="O4049"/>
          <cell r="P4049"/>
          <cell r="Q4049"/>
          <cell r="R4049"/>
          <cell r="S4049"/>
          <cell r="T4049"/>
          <cell r="U4049"/>
          <cell r="V4049"/>
          <cell r="W4049"/>
          <cell r="X4049" t="str">
            <v>C8H18O4</v>
          </cell>
        </row>
        <row r="4050">
          <cell r="B4050" t="str">
            <v>40074-09-7</v>
          </cell>
          <cell r="C4050" t="str">
            <v>40074-09-7</v>
          </cell>
          <cell r="D4050"/>
          <cell r="E4050"/>
          <cell r="F4050"/>
          <cell r="G4050"/>
          <cell r="H4050" t="str">
            <v>Acrylic acid, 2-sulphoethyl ester</v>
          </cell>
          <cell r="I4050" t="str">
            <v>2-Sulphoethyl acrylate</v>
          </cell>
          <cell r="J4050"/>
          <cell r="K4050">
            <v>0</v>
          </cell>
          <cell r="L4050"/>
          <cell r="M4050"/>
          <cell r="N4050"/>
          <cell r="O4050"/>
          <cell r="P4050"/>
          <cell r="Q4050"/>
          <cell r="R4050"/>
          <cell r="S4050"/>
          <cell r="T4050"/>
          <cell r="U4050"/>
          <cell r="V4050"/>
          <cell r="W4050"/>
          <cell r="X4050" t="str">
            <v>C5H8O5S</v>
          </cell>
        </row>
        <row r="4051">
          <cell r="B4051" t="str">
            <v>530-48-3</v>
          </cell>
          <cell r="C4051" t="str">
            <v>530-48-3</v>
          </cell>
          <cell r="D4051"/>
          <cell r="E4051"/>
          <cell r="F4051"/>
          <cell r="G4051"/>
          <cell r="H4051" t="str">
            <v>1,1-Diphenyl ethylene</v>
          </cell>
          <cell r="I4051" t="str">
            <v>1,1-Diphenylethylene;
Ethylene,1,1-diphenyl;
DPE</v>
          </cell>
          <cell r="J4051"/>
          <cell r="K4051" t="str">
            <v>NIAS: not sure if it is a NIAS formed from styrene (some Carbons are missing)  or a co-monomer used intentionally.</v>
          </cell>
          <cell r="L4051"/>
          <cell r="M4051"/>
          <cell r="N4051"/>
          <cell r="O4051"/>
          <cell r="P4051"/>
          <cell r="Q4051"/>
          <cell r="R4051"/>
          <cell r="S4051"/>
          <cell r="T4051"/>
          <cell r="U4051"/>
          <cell r="V4051"/>
          <cell r="W4051"/>
          <cell r="X4051" t="str">
            <v>C14H12</v>
          </cell>
        </row>
        <row r="4052">
          <cell r="B4052" t="str">
            <v>6143-33-5</v>
          </cell>
          <cell r="C4052" t="str">
            <v>6143-33-5</v>
          </cell>
          <cell r="D4052"/>
          <cell r="E4052"/>
          <cell r="F4052"/>
          <cell r="G4052"/>
          <cell r="H4052" t="str">
            <v>1,4-Methano-1,4,4a,9a-tetrahydro-9H-fluorene</v>
          </cell>
          <cell r="I4052" t="str">
            <v>Tetracyclo[9.2.1.02,10.03,8]tetradeca-3,5,7,12-tetraene</v>
          </cell>
          <cell r="J4052"/>
          <cell r="K4052" t="str">
            <v>Indirect food additives: adhesives and components of coatings ?</v>
          </cell>
          <cell r="L4052"/>
          <cell r="M4052"/>
          <cell r="N4052"/>
          <cell r="O4052"/>
          <cell r="P4052"/>
          <cell r="Q4052"/>
          <cell r="R4052"/>
          <cell r="S4052"/>
          <cell r="T4052"/>
          <cell r="U4052"/>
          <cell r="V4052"/>
          <cell r="W4052"/>
          <cell r="X4052" t="str">
            <v>C14H14</v>
          </cell>
        </row>
        <row r="4053">
          <cell r="B4053" t="str">
            <v>98-70-4</v>
          </cell>
          <cell r="C4053" t="str">
            <v>98-70-4</v>
          </cell>
          <cell r="D4053"/>
          <cell r="E4053"/>
          <cell r="F4053"/>
          <cell r="G4053"/>
          <cell r="H4053" t="str">
            <v>4-Styrenesulfonic acid</v>
          </cell>
          <cell r="I4053"/>
          <cell r="J4053"/>
          <cell r="K4053">
            <v>0</v>
          </cell>
          <cell r="L4053"/>
          <cell r="M4053"/>
          <cell r="N4053"/>
          <cell r="O4053"/>
          <cell r="P4053"/>
          <cell r="Q4053"/>
          <cell r="R4053"/>
          <cell r="S4053"/>
          <cell r="T4053"/>
          <cell r="U4053"/>
          <cell r="V4053"/>
          <cell r="W4053"/>
          <cell r="X4053" t="str">
            <v>C8H8O3S</v>
          </cell>
        </row>
        <row r="4054">
          <cell r="B4054" t="str">
            <v>2937-61-3</v>
          </cell>
          <cell r="C4054" t="str">
            <v>2937-61-3</v>
          </cell>
          <cell r="D4054"/>
          <cell r="E4054"/>
          <cell r="F4054"/>
          <cell r="G4054"/>
          <cell r="H4054" t="str">
            <v>Phenol, 2,4,6-tri(hydroxymethyl)</v>
          </cell>
          <cell r="I4054" t="str">
            <v>2-hydroxybenzene-1,3,5-trimethanol;
2,4,6-trimethylol phenol;
2,4,6-Tris(hydroxymethyl) phenol</v>
          </cell>
          <cell r="J4054"/>
          <cell r="K4054" t="str">
            <v>Possibly used as crosslinker in phenolic resins and polyester resins for metal coatings ?</v>
          </cell>
          <cell r="L4054"/>
          <cell r="M4054"/>
          <cell r="N4054"/>
          <cell r="O4054"/>
          <cell r="P4054"/>
          <cell r="Q4054"/>
          <cell r="R4054"/>
          <cell r="S4054"/>
          <cell r="T4054"/>
          <cell r="U4054"/>
          <cell r="V4054"/>
          <cell r="W4054"/>
          <cell r="X4054" t="str">
            <v>C9H12O4</v>
          </cell>
        </row>
        <row r="4055">
          <cell r="B4055" t="str">
            <v>42928-85-8</v>
          </cell>
          <cell r="C4055" t="str">
            <v>42928-85-8</v>
          </cell>
          <cell r="D4055"/>
          <cell r="E4055"/>
          <cell r="F4055"/>
          <cell r="G4055"/>
          <cell r="H4055" t="str">
            <v>Acrylic acid, 2-octyl ester</v>
          </cell>
          <cell r="I4055" t="str">
            <v>Acrylic acid, 1-methylheptyl ester;
2-octyl acrylate</v>
          </cell>
          <cell r="J4055"/>
          <cell r="K4055" t="str">
            <v>Monomer for inks.</v>
          </cell>
          <cell r="L4055"/>
          <cell r="M4055"/>
          <cell r="N4055"/>
          <cell r="O4055"/>
          <cell r="P4055"/>
          <cell r="Q4055"/>
          <cell r="R4055"/>
          <cell r="S4055"/>
          <cell r="T4055"/>
          <cell r="U4055"/>
          <cell r="V4055"/>
          <cell r="W4055"/>
          <cell r="X4055" t="str">
            <v>C11H20O2</v>
          </cell>
        </row>
        <row r="4056">
          <cell r="B4056" t="str">
            <v>92-70-6</v>
          </cell>
          <cell r="C4056" t="str">
            <v>92-70-6</v>
          </cell>
          <cell r="D4056"/>
          <cell r="E4056"/>
          <cell r="F4056"/>
          <cell r="G4056"/>
          <cell r="H4056" t="str">
            <v>3-Hydroxy-2-naphtoic acid</v>
          </cell>
          <cell r="I4056" t="str">
            <v>HNS</v>
          </cell>
          <cell r="J4056"/>
          <cell r="K4056" t="str">
            <v>Building block of pigments.
Could be present in paper based FCMs as either starting reactants, impurities, or degradation products of azo dyes used in the printing process (alert from BfR, 2019-09).</v>
          </cell>
          <cell r="L4056"/>
          <cell r="M4056"/>
          <cell r="N4056"/>
          <cell r="O4056"/>
          <cell r="P4056"/>
          <cell r="Q4056"/>
          <cell r="R4056"/>
          <cell r="S4056"/>
          <cell r="T4056"/>
          <cell r="U4056"/>
          <cell r="V4056"/>
          <cell r="W4056"/>
          <cell r="X4056" t="str">
            <v>C11H8O3</v>
          </cell>
        </row>
        <row r="4057">
          <cell r="B4057" t="str">
            <v>86-92-0</v>
          </cell>
          <cell r="C4057" t="str">
            <v>86-92-0</v>
          </cell>
          <cell r="D4057"/>
          <cell r="E4057"/>
          <cell r="F4057"/>
          <cell r="G4057"/>
          <cell r="H4057" t="str">
            <v>5-pyrazolone, 3-methyl-1-p-tolyl</v>
          </cell>
          <cell r="I4057" t="str">
            <v>1-(p-Tolyl)-3-methyl-5-pyrazolone;
3H-Pyrazol-3-one, 2,4-dihydro-5-methyl-2-(4-methylphenyl)-</v>
          </cell>
          <cell r="J4057"/>
          <cell r="K4057" t="str">
            <v>Building block of Pigment Orange 34</v>
          </cell>
          <cell r="L4057"/>
          <cell r="M4057"/>
          <cell r="N4057"/>
          <cell r="O4057"/>
          <cell r="P4057"/>
          <cell r="Q4057"/>
          <cell r="R4057"/>
          <cell r="S4057"/>
          <cell r="T4057"/>
          <cell r="U4057"/>
          <cell r="V4057"/>
          <cell r="W4057"/>
          <cell r="X4057" t="str">
            <v>C11H12N2O</v>
          </cell>
        </row>
        <row r="4058">
          <cell r="B4058" t="str">
            <v>628-68-2</v>
          </cell>
          <cell r="C4058" t="str">
            <v>628-68-2</v>
          </cell>
          <cell r="D4058"/>
          <cell r="E4058"/>
          <cell r="F4058"/>
          <cell r="G4058"/>
          <cell r="H4058" t="str">
            <v>Diethyleneglycol diacetate</v>
          </cell>
          <cell r="I4058" t="str">
            <v>Ethanol, 2,2'-oxybis-, diacetate;
Diglycol, diacetate;
DEG diacetate</v>
          </cell>
          <cell r="J4058"/>
          <cell r="K4058">
            <v>0</v>
          </cell>
          <cell r="L4058"/>
          <cell r="M4058"/>
          <cell r="N4058"/>
          <cell r="O4058"/>
          <cell r="P4058"/>
          <cell r="Q4058"/>
          <cell r="R4058"/>
          <cell r="S4058"/>
          <cell r="T4058"/>
          <cell r="U4058"/>
          <cell r="V4058"/>
          <cell r="W4058"/>
          <cell r="X4058" t="str">
            <v>C8H14O5</v>
          </cell>
        </row>
        <row r="4059">
          <cell r="B4059" t="str">
            <v>1204-86-0</v>
          </cell>
          <cell r="C4059" t="str">
            <v>1204-86-0</v>
          </cell>
          <cell r="D4059"/>
          <cell r="E4059"/>
          <cell r="F4059"/>
          <cell r="G4059"/>
          <cell r="H4059" t="str">
            <v>Benzaldehyde, 4-morpholin-4-yl</v>
          </cell>
          <cell r="I4059" t="str">
            <v>4-morpholin-4-yl benzaldehyde</v>
          </cell>
          <cell r="J4059"/>
          <cell r="K4059" t="str">
            <v>NIAS: degradation of Irgacure 369 (119313-12-1) and Irgacure 379 (119344-86-4).</v>
          </cell>
          <cell r="L4059"/>
          <cell r="M4059"/>
          <cell r="N4059"/>
          <cell r="O4059"/>
          <cell r="P4059"/>
          <cell r="Q4059"/>
          <cell r="R4059"/>
          <cell r="S4059"/>
          <cell r="T4059"/>
          <cell r="U4059"/>
          <cell r="V4059"/>
          <cell r="W4059"/>
          <cell r="X4059" t="str">
            <v>C11H13NO2</v>
          </cell>
        </row>
        <row r="4060">
          <cell r="B4060" t="str">
            <v>1638-16-0</v>
          </cell>
          <cell r="C4060" t="str">
            <v>1638-16-0</v>
          </cell>
          <cell r="D4060"/>
          <cell r="E4060"/>
          <cell r="F4060"/>
          <cell r="G4060"/>
          <cell r="H4060" t="str">
            <v>Tripropyleneglycol (isomer 2)</v>
          </cell>
          <cell r="I4060" t="str">
            <v>5-Methyl-4,7-dioxadecane-2,9-diol;
TPG;
1-[2-(2-Hydroxypropoxy)propoxy]propan-2-ol</v>
          </cell>
          <cell r="J4060"/>
          <cell r="K4060">
            <v>0</v>
          </cell>
          <cell r="L4060"/>
          <cell r="M4060"/>
          <cell r="N4060"/>
          <cell r="O4060"/>
          <cell r="P4060"/>
          <cell r="Q4060"/>
          <cell r="R4060"/>
          <cell r="S4060"/>
          <cell r="T4060"/>
          <cell r="U4060"/>
          <cell r="V4060"/>
          <cell r="W4060"/>
          <cell r="X4060" t="str">
            <v>C9H20O4</v>
          </cell>
        </row>
        <row r="4061">
          <cell r="B4061" t="str">
            <v>61792-52-7</v>
          </cell>
          <cell r="C4061" t="str">
            <v>61792-52-7</v>
          </cell>
          <cell r="D4061"/>
          <cell r="E4061"/>
          <cell r="F4061"/>
          <cell r="G4061"/>
          <cell r="H4061" t="str">
            <v>DIISOPROPYL-P-CRESOL</v>
          </cell>
          <cell r="I4061" t="str">
            <v>DIISOPROPYL-P-CRESOL</v>
          </cell>
          <cell r="J4061"/>
          <cell r="K4061">
            <v>0</v>
          </cell>
          <cell r="L4061"/>
          <cell r="M4061"/>
          <cell r="N4061"/>
          <cell r="O4061"/>
          <cell r="P4061"/>
          <cell r="Q4061"/>
          <cell r="R4061"/>
          <cell r="S4061"/>
          <cell r="T4061"/>
          <cell r="U4061"/>
          <cell r="V4061"/>
          <cell r="W4061"/>
          <cell r="X4061" t="str">
            <v>C13H20O</v>
          </cell>
        </row>
        <row r="4062">
          <cell r="B4062"/>
          <cell r="C4062" t="e">
            <v>#N/A</v>
          </cell>
          <cell r="D4062"/>
          <cell r="E4062"/>
          <cell r="F4062"/>
          <cell r="G4062"/>
          <cell r="H4062" t="str">
            <v>Phenol, 4-heptyl, branched and linear</v>
          </cell>
          <cell r="I4062" t="str">
            <v>4-Heptylphenol, branched and linear substances with a linear and/or branched alkyl chain with a carbon number of 7 covalently bound predominantly in position 4 to phenol, covering also UVCB- and well-defined substances which include any of the individual isomers or a combination thereof;
4-HPBL</v>
          </cell>
          <cell r="J4062"/>
          <cell r="K4062" t="e">
            <v>#N/A</v>
          </cell>
          <cell r="L4062"/>
          <cell r="M4062"/>
          <cell r="N4062"/>
          <cell r="O4062"/>
          <cell r="P4062"/>
          <cell r="Q4062"/>
          <cell r="R4062"/>
          <cell r="S4062"/>
          <cell r="T4062"/>
          <cell r="U4062"/>
          <cell r="V4062"/>
          <cell r="W4062"/>
          <cell r="X4062" t="str">
            <v>C13H20O</v>
          </cell>
        </row>
        <row r="4063">
          <cell r="B4063" t="str">
            <v>68611-45-0</v>
          </cell>
          <cell r="C4063" t="str">
            <v>68611-45-0</v>
          </cell>
          <cell r="D4063"/>
          <cell r="E4063"/>
          <cell r="F4063"/>
          <cell r="G4063"/>
          <cell r="H4063" t="str">
            <v>Silane, trihydroxy 3-glycidyloxypropyl</v>
          </cell>
          <cell r="I4063" t="str">
            <v>Silane, trimethoxy [3-(oxiranylmethoxy)propyl]-, hydrolyzed;
Silane, trihydroxy [3-(oxiranylmethoxy)propyl];
Hydrolyzed GLYMO or GLYEO (trisilanol form)</v>
          </cell>
          <cell r="J4063"/>
          <cell r="K4063" t="str">
            <v>Additive for inks
NIAS: trisilanol formed from hydrolysis of trimethoxy or triethoxy silane group in GLYMO (2530-83-8) or  GLYEO (2602-34-8).</v>
          </cell>
          <cell r="L4063"/>
          <cell r="M4063"/>
          <cell r="N4063"/>
          <cell r="O4063"/>
          <cell r="P4063"/>
          <cell r="Q4063"/>
          <cell r="R4063"/>
          <cell r="S4063"/>
          <cell r="T4063"/>
          <cell r="U4063"/>
          <cell r="V4063"/>
          <cell r="W4063"/>
          <cell r="X4063" t="str">
            <v>C6H14O5Si</v>
          </cell>
        </row>
        <row r="4064">
          <cell r="B4064" t="str">
            <v>2757-92-8</v>
          </cell>
          <cell r="C4064" t="str">
            <v>2757-92-8</v>
          </cell>
          <cell r="D4064"/>
          <cell r="E4064"/>
          <cell r="F4064"/>
          <cell r="G4064"/>
          <cell r="H4064" t="str">
            <v>Benzothiazole, 2-ethylthio</v>
          </cell>
          <cell r="I4064"/>
          <cell r="J4064"/>
          <cell r="K4064" t="str">
            <v>NIAS: could derive from reaction of benzothiazole with ethanol.</v>
          </cell>
          <cell r="L4064"/>
          <cell r="M4064"/>
          <cell r="N4064"/>
          <cell r="O4064"/>
          <cell r="P4064"/>
          <cell r="Q4064"/>
          <cell r="R4064"/>
          <cell r="S4064"/>
          <cell r="T4064"/>
          <cell r="U4064"/>
          <cell r="V4064"/>
          <cell r="W4064"/>
          <cell r="X4064" t="str">
            <v>C9H9NS2</v>
          </cell>
        </row>
        <row r="4065">
          <cell r="B4065" t="str">
            <v>26896-48-0</v>
          </cell>
          <cell r="C4065" t="str">
            <v>26896-48-0</v>
          </cell>
          <cell r="D4065"/>
          <cell r="E4065"/>
          <cell r="F4065"/>
          <cell r="G4065"/>
          <cell r="H4065" t="str">
            <v>Tricyclodecanedimethanol (Incompletely Defined Substance)</v>
          </cell>
          <cell r="I4065" t="str">
            <v>Muscomer;
4,8-bis(hydroxymethyl) tricyclo(5.2.1.o/2,6) decane;
Tricyclo(5.2.1.02,7)decane-4,8-dimethanol;
TCD alcohol DM;
Octahydro-4,7-methano-1 hindene dimethanol;
Dicidol;
TCDM;
Other CAS 26160-83-8 also for Incompletely Defined Substance.</v>
          </cell>
          <cell r="J4065"/>
          <cell r="K4065" t="str">
            <v xml:space="preserve">In flavour/fragrance.
Monomer for inks. Additive for inks.
Used in resin additive to improve the adhesion of vinyl chloride copolymer coatings and other binders. It will be used on metallic and inorganic substrates and on certain plastics.
Monomer in polyester or polyester/polyurethane resins for metal coatings. </v>
          </cell>
          <cell r="L4065"/>
          <cell r="M4065"/>
          <cell r="N4065"/>
          <cell r="O4065"/>
          <cell r="P4065"/>
          <cell r="Q4065"/>
          <cell r="R4065"/>
          <cell r="S4065"/>
          <cell r="T4065"/>
          <cell r="U4065"/>
          <cell r="V4065"/>
          <cell r="W4065"/>
          <cell r="X4065" t="str">
            <v>C12H20O2</v>
          </cell>
        </row>
        <row r="4066">
          <cell r="B4066" t="str">
            <v>60-09-3</v>
          </cell>
          <cell r="C4066" t="str">
            <v>60-09-3</v>
          </cell>
          <cell r="D4066"/>
          <cell r="E4066"/>
          <cell r="F4066"/>
          <cell r="G4066"/>
          <cell r="H4066" t="str">
            <v>4-Amino azobenzene</v>
          </cell>
          <cell r="I4066" t="str">
            <v>C.I. Solvent Yellow 1; 
p-(Phenylazo)aniline</v>
          </cell>
          <cell r="J4066"/>
          <cell r="K4066" t="str">
            <v>NIAS: PAA formed by degradation of Pigment Red 178 (CAS 3049-71-6).</v>
          </cell>
          <cell r="L4066"/>
          <cell r="M4066"/>
          <cell r="N4066"/>
          <cell r="O4066"/>
          <cell r="P4066"/>
          <cell r="Q4066"/>
          <cell r="R4066"/>
          <cell r="S4066"/>
          <cell r="T4066"/>
          <cell r="U4066"/>
          <cell r="V4066"/>
          <cell r="W4066"/>
          <cell r="X4066" t="str">
            <v>C12H11N3</v>
          </cell>
        </row>
        <row r="4067">
          <cell r="B4067" t="str">
            <v>831-61-8</v>
          </cell>
          <cell r="C4067" t="str">
            <v>831-61-8</v>
          </cell>
          <cell r="D4067"/>
          <cell r="E4067"/>
          <cell r="F4067"/>
          <cell r="G4067"/>
          <cell r="H4067" t="str">
            <v>Gallic acid, ethyl ester</v>
          </cell>
          <cell r="I4067" t="str">
            <v>Ethyl gallate;
3,4,5-trihydroxybenzoic acid, ethyl ester</v>
          </cell>
          <cell r="J4067"/>
          <cell r="K4067" t="str">
            <v>Additive for inks.
Antioxidant in food.</v>
          </cell>
          <cell r="L4067"/>
          <cell r="M4067"/>
          <cell r="N4067"/>
          <cell r="O4067"/>
          <cell r="P4067"/>
          <cell r="Q4067"/>
          <cell r="R4067"/>
          <cell r="S4067"/>
          <cell r="T4067"/>
          <cell r="U4067"/>
          <cell r="V4067"/>
          <cell r="W4067"/>
          <cell r="X4067" t="str">
            <v>C9H10O5</v>
          </cell>
        </row>
        <row r="4068">
          <cell r="B4068" t="str">
            <v>10234-40-9</v>
          </cell>
          <cell r="C4068" t="str">
            <v>10234-40-9</v>
          </cell>
          <cell r="D4068"/>
          <cell r="E4068"/>
          <cell r="F4068"/>
          <cell r="G4068"/>
          <cell r="H4068" t="str">
            <v>1,2-Bis(2-hydroxyethoxy)benzene</v>
          </cell>
          <cell r="I4068" t="str">
            <v xml:space="preserve">ortho-bis(2-hydroxyethoxy) benzene </v>
          </cell>
          <cell r="J4068"/>
          <cell r="K4068">
            <v>0</v>
          </cell>
          <cell r="L4068"/>
          <cell r="M4068"/>
          <cell r="N4068"/>
          <cell r="O4068"/>
          <cell r="P4068"/>
          <cell r="Q4068"/>
          <cell r="R4068"/>
          <cell r="S4068"/>
          <cell r="T4068"/>
          <cell r="U4068"/>
          <cell r="V4068"/>
          <cell r="W4068"/>
          <cell r="X4068" t="str">
            <v>C10H14O4</v>
          </cell>
        </row>
        <row r="4069">
          <cell r="B4069" t="str">
            <v>1066-45-1</v>
          </cell>
          <cell r="C4069" t="str">
            <v>1066-45-1</v>
          </cell>
          <cell r="D4069"/>
          <cell r="E4069"/>
          <cell r="F4069"/>
          <cell r="G4069"/>
          <cell r="H4069" t="str">
            <v>Trimethyltin chloride</v>
          </cell>
          <cell r="I4069" t="str">
            <v>Stannane, chlorotrimethyl;
Chlorotrimethyl stannane;
chlorotrimethyltin</v>
          </cell>
          <cell r="J4069"/>
          <cell r="K4069" t="str">
            <v>Could be used as heat stabilizer in PVC.</v>
          </cell>
          <cell r="L4069"/>
          <cell r="M4069"/>
          <cell r="N4069"/>
          <cell r="O4069"/>
          <cell r="P4069"/>
          <cell r="Q4069"/>
          <cell r="R4069"/>
          <cell r="S4069"/>
          <cell r="T4069"/>
          <cell r="U4069"/>
          <cell r="V4069"/>
          <cell r="W4069"/>
          <cell r="X4069" t="str">
            <v>C3H9ClSn</v>
          </cell>
        </row>
        <row r="4070">
          <cell r="B4070" t="str">
            <v>1333-16-0;
87139-40-0</v>
          </cell>
          <cell r="C4070" t="str">
            <v>1333-16-0;
87139-40-0</v>
          </cell>
          <cell r="D4070"/>
          <cell r="E4070"/>
          <cell r="F4070"/>
          <cell r="G4070"/>
          <cell r="H4070" t="str">
            <v>Bis(hydroxyphenyl)methane (Incompletely defined substance)</v>
          </cell>
          <cell r="I4070" t="str">
            <v>Mixture of Bis(2,2'- and 4,4'- and 2,4'-hydroxyphenyl)methane;
Bisphenol F;
BPF</v>
          </cell>
          <cell r="J4070"/>
          <cell r="K4070">
            <v>0</v>
          </cell>
          <cell r="L4070"/>
          <cell r="M4070"/>
          <cell r="N4070"/>
          <cell r="O4070"/>
          <cell r="P4070"/>
          <cell r="Q4070"/>
          <cell r="R4070"/>
          <cell r="S4070"/>
          <cell r="T4070"/>
          <cell r="U4070"/>
          <cell r="V4070"/>
          <cell r="W4070"/>
          <cell r="X4070" t="str">
            <v>C13H12O2</v>
          </cell>
        </row>
        <row r="4071">
          <cell r="B4071" t="str">
            <v>1344-00-9</v>
          </cell>
          <cell r="C4071" t="str">
            <v>1344-00-9</v>
          </cell>
          <cell r="D4071"/>
          <cell r="E4071"/>
          <cell r="F4071"/>
          <cell r="G4071"/>
          <cell r="H4071" t="str">
            <v>Silicic acid, aluminium sodium salt</v>
          </cell>
          <cell r="I4071" t="str">
            <v>Silicic acid, aluminium sodium salt;
Aluminium sodium silicate</v>
          </cell>
          <cell r="J4071"/>
          <cell r="K4071">
            <v>0</v>
          </cell>
          <cell r="L4071"/>
          <cell r="M4071"/>
          <cell r="N4071"/>
          <cell r="O4071"/>
          <cell r="P4071"/>
          <cell r="Q4071"/>
          <cell r="R4071"/>
          <cell r="S4071"/>
          <cell r="T4071"/>
          <cell r="U4071"/>
          <cell r="V4071"/>
          <cell r="W4071"/>
          <cell r="X4071" t="str">
            <v>AlNaO6Si2</v>
          </cell>
        </row>
        <row r="4072">
          <cell r="B4072" t="str">
            <v>4559-70-0</v>
          </cell>
          <cell r="C4072" t="str">
            <v>4559-70-0</v>
          </cell>
          <cell r="D4072"/>
          <cell r="E4072"/>
          <cell r="F4072"/>
          <cell r="G4072"/>
          <cell r="H4072" t="str">
            <v>Diphenyl phosphine oxide</v>
          </cell>
          <cell r="I4072"/>
          <cell r="J4072"/>
          <cell r="K4072">
            <v>0</v>
          </cell>
          <cell r="L4072"/>
          <cell r="M4072"/>
          <cell r="N4072"/>
          <cell r="O4072"/>
          <cell r="P4072"/>
          <cell r="Q4072"/>
          <cell r="R4072"/>
          <cell r="S4072"/>
          <cell r="T4072"/>
          <cell r="U4072"/>
          <cell r="V4072"/>
          <cell r="W4072"/>
          <cell r="X4072" t="str">
            <v>C12H11OP</v>
          </cell>
        </row>
        <row r="4073">
          <cell r="B4073"/>
          <cell r="C4073" t="e">
            <v>#N/A</v>
          </cell>
          <cell r="D4073"/>
          <cell r="E4073"/>
          <cell r="F4073"/>
          <cell r="G4073"/>
          <cell r="H4073" t="str">
            <v>Dodecanethiol isomers</v>
          </cell>
          <cell r="I4073" t="str">
            <v>Dodecylmercaptan isomers, single or mixed</v>
          </cell>
          <cell r="J4073"/>
          <cell r="K4073" t="e">
            <v>#N/A</v>
          </cell>
          <cell r="L4073"/>
          <cell r="M4073"/>
          <cell r="N4073"/>
          <cell r="O4073"/>
          <cell r="P4073"/>
          <cell r="Q4073"/>
          <cell r="R4073"/>
          <cell r="S4073"/>
          <cell r="T4073"/>
          <cell r="U4073"/>
          <cell r="V4073"/>
          <cell r="W4073"/>
          <cell r="X4073" t="str">
            <v>C12H26S</v>
          </cell>
        </row>
        <row r="4074">
          <cell r="B4074" t="str">
            <v>26402-29-9</v>
          </cell>
          <cell r="C4074" t="str">
            <v>26402-29-9</v>
          </cell>
          <cell r="D4074"/>
          <cell r="E4074"/>
          <cell r="F4074"/>
          <cell r="G4074"/>
          <cell r="H4074" t="str">
            <v>Glycerol, dipropanoate</v>
          </cell>
          <cell r="I4074" t="str">
            <v>Glycerol dipropionate</v>
          </cell>
          <cell r="J4074"/>
          <cell r="K4074">
            <v>0</v>
          </cell>
          <cell r="L4074"/>
          <cell r="M4074"/>
          <cell r="N4074"/>
          <cell r="O4074"/>
          <cell r="P4074"/>
          <cell r="Q4074"/>
          <cell r="R4074"/>
          <cell r="S4074"/>
          <cell r="T4074"/>
          <cell r="U4074"/>
          <cell r="V4074"/>
          <cell r="W4074"/>
          <cell r="X4074" t="str">
            <v>C9H16O5</v>
          </cell>
        </row>
        <row r="4075">
          <cell r="B4075" t="str">
            <v>12542-30-2;
33791-58-1</v>
          </cell>
          <cell r="C4075" t="str">
            <v>12542-30-2;
33791-58-1</v>
          </cell>
          <cell r="D4075"/>
          <cell r="E4075"/>
          <cell r="F4075"/>
          <cell r="G4075"/>
          <cell r="H4075" t="str">
            <v>Acrylic acid, dicyclopentenyl ester</v>
          </cell>
          <cell r="I4075" t="str">
            <v>2-Propenoic acid, hexahydro-4,7-methano-1H-indenyl ester;
Dicyclopentenyl acrylate;
Tricyclodecenyl acrylate;
Dihydo dicyclopentadienyl acrylate;
Tricyclo[5.2.1.0 2,6]dec-4-enyl acrylate;
Hexahydro-4,7-methano-1H-indenyl acrylate;
Fancryl FA 511 (Hitachi Chemical);
DCPA ?</v>
          </cell>
          <cell r="J4075"/>
          <cell r="K4075" t="str">
            <v>Monomer for inks.
In acrylic paints.</v>
          </cell>
          <cell r="L4075"/>
          <cell r="M4075"/>
          <cell r="N4075"/>
          <cell r="O4075"/>
          <cell r="P4075"/>
          <cell r="Q4075"/>
          <cell r="R4075"/>
          <cell r="S4075"/>
          <cell r="T4075"/>
          <cell r="U4075"/>
          <cell r="V4075"/>
          <cell r="W4075"/>
          <cell r="X4075" t="str">
            <v>C13H16O2</v>
          </cell>
        </row>
        <row r="4076">
          <cell r="B4076" t="str">
            <v>2550-04-1</v>
          </cell>
          <cell r="C4076" t="str">
            <v>2550-04-1</v>
          </cell>
          <cell r="D4076"/>
          <cell r="E4076"/>
          <cell r="F4076"/>
          <cell r="G4076"/>
          <cell r="H4076" t="str">
            <v>Silane, triethoxy 2-propenyl</v>
          </cell>
          <cell r="I4076" t="str">
            <v>Triethoxy 2-propenyl silane;
Allyltriethoxysilane</v>
          </cell>
          <cell r="J4076"/>
          <cell r="K4076">
            <v>0</v>
          </cell>
          <cell r="L4076"/>
          <cell r="M4076"/>
          <cell r="N4076"/>
          <cell r="O4076"/>
          <cell r="P4076"/>
          <cell r="Q4076"/>
          <cell r="R4076"/>
          <cell r="S4076"/>
          <cell r="T4076"/>
          <cell r="U4076"/>
          <cell r="V4076"/>
          <cell r="W4076"/>
          <cell r="X4076" t="str">
            <v>C9H20O3Si</v>
          </cell>
        </row>
        <row r="4077">
          <cell r="B4077" t="str">
            <v>18066-38-9</v>
          </cell>
          <cell r="C4077" t="str">
            <v>18066-38-9</v>
          </cell>
          <cell r="D4077"/>
          <cell r="E4077"/>
          <cell r="F4077"/>
          <cell r="G4077"/>
          <cell r="H4077" t="str">
            <v>Peroxydicarbonic acid, dipropyl ester</v>
          </cell>
          <cell r="I4077" t="str">
            <v>Lupersol 221</v>
          </cell>
          <cell r="J4077"/>
          <cell r="K4077" t="str">
            <v>Initiator used in the production of EVA resins.</v>
          </cell>
          <cell r="L4077"/>
          <cell r="M4077"/>
          <cell r="N4077"/>
          <cell r="O4077"/>
          <cell r="P4077"/>
          <cell r="Q4077"/>
          <cell r="R4077"/>
          <cell r="S4077"/>
          <cell r="T4077"/>
          <cell r="U4077"/>
          <cell r="V4077"/>
          <cell r="W4077"/>
          <cell r="X4077" t="str">
            <v>C8H14O6</v>
          </cell>
        </row>
        <row r="4078">
          <cell r="B4078" t="str">
            <v>538-81-8</v>
          </cell>
          <cell r="C4078" t="str">
            <v>538-81-8</v>
          </cell>
          <cell r="D4078"/>
          <cell r="E4078"/>
          <cell r="F4078"/>
          <cell r="G4078"/>
          <cell r="H4078" t="str">
            <v>1E,3E-Butadiene, 1,4-diphenyl</v>
          </cell>
          <cell r="I4078" t="str">
            <v>1,4-Diphenyl-1,3-butadiene;
1,4-Diphenylbutadiene;
Bistyryl;
DPBD</v>
          </cell>
          <cell r="J4078"/>
          <cell r="K4078" t="str">
            <v>Fluorescent whitening agent (FWA
Optical brightener agent (OBA).</v>
          </cell>
          <cell r="L4078"/>
          <cell r="M4078"/>
          <cell r="N4078"/>
          <cell r="O4078"/>
          <cell r="P4078"/>
          <cell r="Q4078"/>
          <cell r="R4078"/>
          <cell r="S4078"/>
          <cell r="T4078"/>
          <cell r="U4078"/>
          <cell r="V4078"/>
          <cell r="W4078"/>
          <cell r="X4078" t="str">
            <v>C16H14</v>
          </cell>
        </row>
        <row r="4079">
          <cell r="B4079" t="str">
            <v>5807-76-1</v>
          </cell>
          <cell r="C4079" t="str">
            <v>5807-76-1</v>
          </cell>
          <cell r="D4079"/>
          <cell r="E4079"/>
          <cell r="F4079"/>
          <cell r="G4079"/>
          <cell r="H4079" t="str">
            <v>1Z,3Z-Butadiene, 1,4-diphenyl</v>
          </cell>
          <cell r="I4079" t="str">
            <v>1,4-Diphenyl-1,3-butadiene;
1,4-Diphenylbutadiene;
Bistyryl;
DPBD</v>
          </cell>
          <cell r="J4079"/>
          <cell r="K4079" t="str">
            <v>Fluorescent whitening agent (FWA).
Optical brightener agent (OBA).</v>
          </cell>
          <cell r="L4079"/>
          <cell r="M4079"/>
          <cell r="N4079"/>
          <cell r="O4079"/>
          <cell r="P4079"/>
          <cell r="Q4079"/>
          <cell r="R4079"/>
          <cell r="S4079"/>
          <cell r="T4079"/>
          <cell r="U4079"/>
          <cell r="V4079"/>
          <cell r="W4079"/>
          <cell r="X4079" t="str">
            <v>C16H14</v>
          </cell>
        </row>
        <row r="4080">
          <cell r="B4080" t="str">
            <v>500787-91-7</v>
          </cell>
          <cell r="C4080" t="str">
            <v>500787-91-7</v>
          </cell>
          <cell r="D4080"/>
          <cell r="E4080"/>
          <cell r="F4080"/>
          <cell r="G4080"/>
          <cell r="H4080" t="str">
            <v>Benzoic acid, 4-ethoxy, isopropyl ester</v>
          </cell>
          <cell r="I4080" t="str">
            <v>Isopropyl benzoate, 4-ethoxy;
Isopropyl 4-ethoxybenzoate</v>
          </cell>
          <cell r="J4080"/>
          <cell r="K4080" t="str">
            <v>Used as external electron donor in Ziegler-​Natta catalyst for olefin polymerization (in Reliance Industries Limited patents, 2014-2016).</v>
          </cell>
          <cell r="L4080"/>
          <cell r="M4080"/>
          <cell r="N4080"/>
          <cell r="O4080"/>
          <cell r="P4080"/>
          <cell r="Q4080"/>
          <cell r="R4080"/>
          <cell r="S4080"/>
          <cell r="T4080"/>
          <cell r="U4080"/>
          <cell r="V4080"/>
          <cell r="W4080"/>
          <cell r="X4080" t="str">
            <v>C12H16O3</v>
          </cell>
        </row>
        <row r="4081">
          <cell r="B4081" t="str">
            <v>5468-99-5</v>
          </cell>
          <cell r="C4081" t="str">
            <v>5468-99-5</v>
          </cell>
          <cell r="D4081"/>
          <cell r="E4081"/>
          <cell r="F4081"/>
          <cell r="G4081"/>
          <cell r="H4081" t="str">
            <v>Benzoic acid, 4-ethoxy, propyl ester</v>
          </cell>
          <cell r="I4081" t="str">
            <v>Propyl benzoate, 4-ethoxy;
Propyl 4-ethoxybenzoate</v>
          </cell>
          <cell r="J4081"/>
          <cell r="K4081" t="str">
            <v>Used as external electron donor in Ziegler-​Natta catalyst for olefin polymerization (in BASF patent, 2011).</v>
          </cell>
          <cell r="L4081"/>
          <cell r="M4081"/>
          <cell r="N4081"/>
          <cell r="O4081"/>
          <cell r="P4081"/>
          <cell r="Q4081"/>
          <cell r="R4081"/>
          <cell r="S4081"/>
          <cell r="T4081"/>
          <cell r="U4081"/>
          <cell r="V4081"/>
          <cell r="W4081"/>
          <cell r="X4081" t="str">
            <v>C12H16O3</v>
          </cell>
        </row>
        <row r="4082">
          <cell r="B4082" t="str">
            <v>29422-13-7</v>
          </cell>
          <cell r="C4082" t="str">
            <v>29422-13-7</v>
          </cell>
          <cell r="D4082"/>
          <cell r="E4082"/>
          <cell r="F4082"/>
          <cell r="G4082"/>
          <cell r="H4082" t="str">
            <v>Naphthalene, 1,2,3,4-tetrahydro-2-phenyl</v>
          </cell>
          <cell r="I4082" t="str">
            <v>2-​Phenyl tetralin</v>
          </cell>
          <cell r="J4082"/>
          <cell r="K4082" t="str">
            <v>NIAS: dimer of styrene</v>
          </cell>
          <cell r="L4082"/>
          <cell r="M4082"/>
          <cell r="N4082"/>
          <cell r="O4082"/>
          <cell r="P4082"/>
          <cell r="Q4082"/>
          <cell r="R4082"/>
          <cell r="S4082"/>
          <cell r="T4082"/>
          <cell r="U4082"/>
          <cell r="V4082"/>
          <cell r="W4082"/>
          <cell r="X4082" t="str">
            <v>C16H16</v>
          </cell>
        </row>
        <row r="4083">
          <cell r="B4083" t="str">
            <v>5372-81-6</v>
          </cell>
          <cell r="C4083" t="str">
            <v>5372-81-6</v>
          </cell>
          <cell r="D4083"/>
          <cell r="E4083"/>
          <cell r="F4083"/>
          <cell r="G4083"/>
          <cell r="H4083" t="str">
            <v>Terephthalic acid, 2-amino-, dimethyl ester</v>
          </cell>
          <cell r="I4083" t="str">
            <v>Dimethyl 2-aminoterephthalate</v>
          </cell>
          <cell r="J4083"/>
          <cell r="K4083" t="str">
            <v xml:space="preserve">NIAS: intermediate of Pigment Yellow 155 and Pigment Yellow 175.
</v>
          </cell>
          <cell r="L4083"/>
          <cell r="M4083"/>
          <cell r="N4083"/>
          <cell r="O4083"/>
          <cell r="P4083"/>
          <cell r="Q4083"/>
          <cell r="R4083"/>
          <cell r="S4083"/>
          <cell r="T4083"/>
          <cell r="U4083"/>
          <cell r="V4083"/>
          <cell r="W4083"/>
          <cell r="X4083" t="str">
            <v>C10H11NO4</v>
          </cell>
        </row>
        <row r="4084">
          <cell r="B4084" t="str">
            <v>76326-99-3</v>
          </cell>
          <cell r="C4084" t="str">
            <v>76326-99-3</v>
          </cell>
          <cell r="D4084"/>
          <cell r="E4084"/>
          <cell r="F4084"/>
          <cell r="G4084"/>
          <cell r="H4084" t="str">
            <v>d-Glucitol, 1-deoxy 1-(dimethylamino)</v>
          </cell>
          <cell r="I4084" t="str">
            <v>6-(dimethylamino)hexane-1,2,3,4,5-pentol;
1-deoxy-1-(dimethylamino)-D-glucitol;
Methylmeglumine;
N,N-dimethyl-D-glucamine</v>
          </cell>
          <cell r="J4084"/>
          <cell r="K4084" t="str">
            <v>Additive for inks.</v>
          </cell>
          <cell r="L4084"/>
          <cell r="M4084"/>
          <cell r="N4084"/>
          <cell r="O4084"/>
          <cell r="P4084"/>
          <cell r="Q4084"/>
          <cell r="R4084"/>
          <cell r="S4084"/>
          <cell r="T4084"/>
          <cell r="U4084"/>
          <cell r="V4084"/>
          <cell r="W4084"/>
          <cell r="X4084" t="str">
            <v>C8H19NO5</v>
          </cell>
        </row>
        <row r="4085">
          <cell r="B4085" t="str">
            <v>554-95-0</v>
          </cell>
          <cell r="C4085" t="str">
            <v>554-95-0</v>
          </cell>
          <cell r="D4085"/>
          <cell r="E4085"/>
          <cell r="F4085"/>
          <cell r="G4085"/>
          <cell r="H4085" t="str">
            <v>Benzene-1,3,5-tricarboxylic acid</v>
          </cell>
          <cell r="I4085" t="str">
            <v>Trimesic acid;
Trimesinic acid;
Trimesitinic acid;
1,3,5-Tricarboxybenzene</v>
          </cell>
          <cell r="J4085"/>
          <cell r="K4085" t="str">
            <v>Used for the preparation of plastic, man-made fiber, water soluble alkyl resin, plasticizer and medicament intermediate. It is also used as a pharmaceutical intermediate, epoxy curing agent, plasticizers, adhesive and coating material. Further, it combines with para-hydroxypyridine to make a water-based gel.</v>
          </cell>
          <cell r="L4085"/>
          <cell r="M4085"/>
          <cell r="N4085"/>
          <cell r="O4085"/>
          <cell r="P4085"/>
          <cell r="Q4085"/>
          <cell r="R4085"/>
          <cell r="S4085"/>
          <cell r="T4085"/>
          <cell r="U4085"/>
          <cell r="V4085"/>
          <cell r="W4085"/>
          <cell r="X4085" t="str">
            <v>C9H6O6</v>
          </cell>
        </row>
        <row r="4086">
          <cell r="B4086" t="str">
            <v>132-32-1</v>
          </cell>
          <cell r="C4086" t="str">
            <v>132-32-1</v>
          </cell>
          <cell r="D4086"/>
          <cell r="E4086"/>
          <cell r="F4086"/>
          <cell r="G4086"/>
          <cell r="H4086" t="str">
            <v>3-Amino-N-ethylcarbazole</v>
          </cell>
          <cell r="I4086" t="str">
            <v>3-Amino-9-ethylcarbazole</v>
          </cell>
          <cell r="J4086"/>
          <cell r="K4086" t="str">
            <v>Building block of Pigment Violet 23</v>
          </cell>
          <cell r="L4086"/>
          <cell r="M4086"/>
          <cell r="N4086"/>
          <cell r="O4086"/>
          <cell r="P4086"/>
          <cell r="Q4086"/>
          <cell r="R4086"/>
          <cell r="S4086"/>
          <cell r="T4086"/>
          <cell r="U4086"/>
          <cell r="V4086"/>
          <cell r="W4086"/>
          <cell r="X4086" t="str">
            <v>C14H14N2</v>
          </cell>
        </row>
        <row r="4087">
          <cell r="B4087" t="str">
            <v>41888-01-1</v>
          </cell>
          <cell r="C4087" t="str">
            <v>41888-01-1</v>
          </cell>
          <cell r="D4087"/>
          <cell r="E4087"/>
          <cell r="F4087"/>
          <cell r="G4087"/>
          <cell r="H4087" t="str">
            <v>Diphenyl methane, 2,3,2'-trimethyl</v>
          </cell>
          <cell r="I4087" t="str">
            <v>2,3,2'-trimethyldi-phenylmethane;
2,3,2'-TMDPM</v>
          </cell>
          <cell r="J4087"/>
          <cell r="K4087" t="str">
            <v>Solvent for dyes used in carbonless copy paper.
NIAS when coming from recycled P&amp;B.</v>
          </cell>
          <cell r="L4087"/>
          <cell r="M4087"/>
          <cell r="N4087"/>
          <cell r="O4087"/>
          <cell r="P4087"/>
          <cell r="Q4087"/>
          <cell r="R4087"/>
          <cell r="S4087"/>
          <cell r="T4087"/>
          <cell r="U4087"/>
          <cell r="V4087"/>
          <cell r="W4087"/>
          <cell r="X4087" t="str">
            <v>C16H18</v>
          </cell>
        </row>
        <row r="4088">
          <cell r="B4088" t="str">
            <v>721-80-2</v>
          </cell>
          <cell r="C4088" t="str">
            <v>721-80-2</v>
          </cell>
          <cell r="D4088"/>
          <cell r="E4088"/>
          <cell r="F4088"/>
          <cell r="G4088"/>
          <cell r="H4088" t="str">
            <v>Diphenyl methane, 2,3',4'-trimethyl</v>
          </cell>
          <cell r="I4088" t="str">
            <v>2,3',4'-trimethyldi-phenylmethane;
2,3',4'-TMDPM</v>
          </cell>
          <cell r="J4088"/>
          <cell r="K4088" t="str">
            <v>Solvent for dyes used in carbonless copy paper.
NIAS when coming from recycled P&amp;B.</v>
          </cell>
          <cell r="L4088"/>
          <cell r="M4088"/>
          <cell r="N4088"/>
          <cell r="O4088"/>
          <cell r="P4088"/>
          <cell r="Q4088"/>
          <cell r="R4088"/>
          <cell r="S4088"/>
          <cell r="T4088"/>
          <cell r="U4088"/>
          <cell r="V4088"/>
          <cell r="W4088"/>
          <cell r="X4088" t="str">
            <v>C16H18</v>
          </cell>
        </row>
        <row r="4089">
          <cell r="B4089" t="str">
            <v>No existing CAS</v>
          </cell>
          <cell r="C4089" t="str">
            <v>No existing CAS</v>
          </cell>
          <cell r="D4089"/>
          <cell r="E4089"/>
          <cell r="F4089"/>
          <cell r="G4089"/>
          <cell r="H4089" t="str">
            <v>Cyclohexane, 1-phenyl-3,4-divinyl</v>
          </cell>
          <cell r="I4089" t="str">
            <v>at least 5 conformers.</v>
          </cell>
          <cell r="J4089"/>
          <cell r="K4089" t="str">
            <v>NIAS: hydrolysis product of (C10-C22)alkyl ketenes dimer AKD (sizing agent in P&amp;B).</v>
          </cell>
          <cell r="L4089"/>
          <cell r="M4089"/>
          <cell r="N4089"/>
          <cell r="O4089"/>
          <cell r="P4089"/>
          <cell r="Q4089"/>
          <cell r="R4089"/>
          <cell r="S4089"/>
          <cell r="T4089"/>
          <cell r="U4089"/>
          <cell r="V4089"/>
          <cell r="W4089"/>
          <cell r="X4089" t="str">
            <v>C16H20</v>
          </cell>
        </row>
        <row r="4090">
          <cell r="B4090" t="str">
            <v>27948-10-3</v>
          </cell>
          <cell r="C4090" t="str">
            <v>27948-10-3</v>
          </cell>
          <cell r="D4090"/>
          <cell r="E4090"/>
          <cell r="F4090"/>
          <cell r="G4090"/>
          <cell r="H4090" t="str">
            <v>Cyclohexanecarboxylic acid, hexyl ester</v>
          </cell>
          <cell r="I4090" t="str">
            <v>Hexyl cyclohexanecarboxylate</v>
          </cell>
          <cell r="J4090"/>
          <cell r="K4090">
            <v>0</v>
          </cell>
          <cell r="L4090"/>
          <cell r="M4090"/>
          <cell r="N4090"/>
          <cell r="O4090"/>
          <cell r="P4090"/>
          <cell r="Q4090"/>
          <cell r="R4090"/>
          <cell r="S4090"/>
          <cell r="T4090"/>
          <cell r="U4090"/>
          <cell r="V4090"/>
          <cell r="W4090"/>
          <cell r="X4090" t="str">
            <v>C13H24O2</v>
          </cell>
        </row>
        <row r="4091">
          <cell r="B4091" t="str">
            <v>2478-21-9</v>
          </cell>
          <cell r="C4091" t="str">
            <v>2478-21-9</v>
          </cell>
          <cell r="D4091"/>
          <cell r="E4091"/>
          <cell r="F4091"/>
          <cell r="G4091"/>
          <cell r="H4091" t="str">
            <v>Cyclohexanone, 2,6-bis((dimethylamino)methyl)</v>
          </cell>
          <cell r="I4091" t="str">
            <v>2,6-BIS((DIMETHYLAMINO)METHYL) CYCLOHEXANONE</v>
          </cell>
          <cell r="J4091"/>
          <cell r="K4091">
            <v>0</v>
          </cell>
          <cell r="L4091"/>
          <cell r="M4091"/>
          <cell r="N4091"/>
          <cell r="O4091"/>
          <cell r="P4091"/>
          <cell r="Q4091"/>
          <cell r="R4091"/>
          <cell r="S4091"/>
          <cell r="T4091"/>
          <cell r="U4091"/>
          <cell r="V4091"/>
          <cell r="W4091"/>
          <cell r="X4091" t="str">
            <v>C12H24N2O</v>
          </cell>
        </row>
        <row r="4092">
          <cell r="B4092" t="str">
            <v>96-13-9</v>
          </cell>
          <cell r="C4092" t="str">
            <v>96-13-9</v>
          </cell>
          <cell r="D4092"/>
          <cell r="E4092"/>
          <cell r="F4092"/>
          <cell r="G4092"/>
          <cell r="H4092" t="str">
            <v>1-Propanol, 2,3-dibromo</v>
          </cell>
          <cell r="I4092" t="str">
            <v>2,3-dibromo-1-propanol;
2,3-DBPA</v>
          </cell>
          <cell r="J4092"/>
          <cell r="K4092" t="str">
            <v>Chemical intermediate for synthesis of brominated substances.</v>
          </cell>
          <cell r="L4092"/>
          <cell r="M4092"/>
          <cell r="N4092"/>
          <cell r="O4092"/>
          <cell r="P4092"/>
          <cell r="Q4092"/>
          <cell r="R4092"/>
          <cell r="S4092"/>
          <cell r="T4092"/>
          <cell r="U4092"/>
          <cell r="V4092"/>
          <cell r="W4092"/>
          <cell r="X4092" t="str">
            <v>C3H6Br2O</v>
          </cell>
        </row>
        <row r="4093">
          <cell r="B4093" t="str">
            <v>134-85-0</v>
          </cell>
          <cell r="C4093" t="str">
            <v>134-85-0</v>
          </cell>
          <cell r="D4093"/>
          <cell r="E4093"/>
          <cell r="F4093"/>
          <cell r="G4093"/>
          <cell r="H4093" t="str">
            <v>Benzophenone, 4-chloro</v>
          </cell>
          <cell r="I4093" t="str">
            <v>4-chlorobenzophenone;
4-Chlorophenyl phenyl ketone;
p-CBP;
Runtecure 1046 (Runtec)</v>
          </cell>
          <cell r="J4093"/>
          <cell r="K4093" t="str">
            <v>Photoinitiator for UV-cured inks and lacquers, adhesives, resins, coatings; intermediate for organic synthesis.
Non-food grade. Seems used for electronic devices.</v>
          </cell>
          <cell r="L4093"/>
          <cell r="M4093"/>
          <cell r="N4093"/>
          <cell r="O4093"/>
          <cell r="P4093"/>
          <cell r="Q4093"/>
          <cell r="R4093"/>
          <cell r="S4093"/>
          <cell r="T4093"/>
          <cell r="U4093"/>
          <cell r="V4093"/>
          <cell r="W4093"/>
          <cell r="X4093" t="str">
            <v>C13H9ClO</v>
          </cell>
        </row>
        <row r="4094">
          <cell r="B4094" t="str">
            <v>26850-24-8</v>
          </cell>
          <cell r="C4094" t="str">
            <v>26850-24-8</v>
          </cell>
          <cell r="D4094"/>
          <cell r="E4094"/>
          <cell r="F4094"/>
          <cell r="G4094"/>
          <cell r="H4094" t="str">
            <v>2,4-Imidazolidinedione, 1,3-bis(2-hydroxyethyl) 5,5-dimethyl</v>
          </cell>
          <cell r="I4094" t="str">
            <v>1,3-Bis(2-hydroxyethyl)-5,5-dimethylhydantoin;
1,3-Bis(2-hydroxyethyl) 5,5- dimethyl imidazolidine-2,4-dione;
DEDM Hydantoin;
Diethylol dimethyl hydantoin;
Dantocol DHE (Lonza)</v>
          </cell>
          <cell r="J4094"/>
          <cell r="K4094" t="str">
            <v>Solvent for inks.
Antimicrobial in cosmetics; intermediate for epoxies, urethane resins, and antistatic lubricants for the textiles and plastics; crosslinking agent in coatings and polymers; for high-temp. resist. polyester or imide-amide wire enamels, acrylic, PU spec. coatings; lubricant; film-former.</v>
          </cell>
          <cell r="L4094"/>
          <cell r="M4094"/>
          <cell r="N4094"/>
          <cell r="O4094"/>
          <cell r="P4094"/>
          <cell r="Q4094"/>
          <cell r="R4094"/>
          <cell r="S4094"/>
          <cell r="T4094"/>
          <cell r="U4094"/>
          <cell r="V4094"/>
          <cell r="W4094"/>
          <cell r="X4094" t="str">
            <v>C9H16N2O4</v>
          </cell>
        </row>
        <row r="4095">
          <cell r="B4095" t="str">
            <v>15520-05-5</v>
          </cell>
          <cell r="C4095" t="str">
            <v>15520-05-5</v>
          </cell>
          <cell r="D4095"/>
          <cell r="E4095"/>
          <cell r="F4095"/>
          <cell r="G4095"/>
          <cell r="H4095" t="str">
            <v>N,N-bis(2-hydroxyethyl) octyl amine</v>
          </cell>
          <cell r="I4095"/>
          <cell r="J4095"/>
          <cell r="K4095" t="str">
            <v>Antistatic agent.</v>
          </cell>
          <cell r="L4095"/>
          <cell r="M4095"/>
          <cell r="N4095"/>
          <cell r="O4095"/>
          <cell r="P4095"/>
          <cell r="Q4095"/>
          <cell r="R4095"/>
          <cell r="S4095"/>
          <cell r="T4095"/>
          <cell r="U4095"/>
          <cell r="V4095"/>
          <cell r="W4095"/>
          <cell r="X4095" t="str">
            <v>C12H27NO2</v>
          </cell>
        </row>
        <row r="4096">
          <cell r="B4096" t="str">
            <v>1707-03-5</v>
          </cell>
          <cell r="C4096" t="str">
            <v>1707-03-5</v>
          </cell>
          <cell r="D4096"/>
          <cell r="E4096"/>
          <cell r="F4096"/>
          <cell r="G4096"/>
          <cell r="H4096" t="str">
            <v>Diphenylphosphinic acid</v>
          </cell>
          <cell r="I4096"/>
          <cell r="J4096"/>
          <cell r="K4096">
            <v>0</v>
          </cell>
          <cell r="L4096"/>
          <cell r="M4096"/>
          <cell r="N4096"/>
          <cell r="O4096"/>
          <cell r="P4096"/>
          <cell r="Q4096"/>
          <cell r="R4096"/>
          <cell r="S4096"/>
          <cell r="T4096"/>
          <cell r="U4096"/>
          <cell r="V4096"/>
          <cell r="W4096"/>
          <cell r="X4096" t="str">
            <v>C12H11O2P</v>
          </cell>
        </row>
        <row r="4097">
          <cell r="B4097" t="str">
            <v>6942-59-2</v>
          </cell>
          <cell r="C4097" t="str">
            <v>6942-59-2</v>
          </cell>
          <cell r="D4097"/>
          <cell r="E4097"/>
          <cell r="F4097"/>
          <cell r="G4097"/>
          <cell r="H4097" t="str">
            <v>Propanoic acid, diethylene glycol diester</v>
          </cell>
          <cell r="I4097" t="str">
            <v>Diethylene glycol, dipropionate;
2,2'-oxybisethyl dipropionate;
Ethanol, 2,2'-oxybis-, dipropanoate</v>
          </cell>
          <cell r="J4097"/>
          <cell r="K4097" t="str">
            <v>Observed (literature Aznar)  in PLA-Polyester blend.</v>
          </cell>
          <cell r="L4097"/>
          <cell r="M4097"/>
          <cell r="N4097"/>
          <cell r="O4097"/>
          <cell r="P4097"/>
          <cell r="Q4097"/>
          <cell r="R4097"/>
          <cell r="S4097"/>
          <cell r="T4097"/>
          <cell r="U4097"/>
          <cell r="V4097"/>
          <cell r="W4097"/>
          <cell r="X4097" t="str">
            <v>C10H18O5</v>
          </cell>
        </row>
        <row r="4098">
          <cell r="B4098" t="str">
            <v>1559-36-0</v>
          </cell>
          <cell r="C4098" t="str">
            <v>1559-36-0</v>
          </cell>
          <cell r="D4098"/>
          <cell r="E4098"/>
          <cell r="F4098"/>
          <cell r="G4098"/>
          <cell r="H4098" t="str">
            <v>Diethylene glycol 2-ethylhexyl ether</v>
          </cell>
          <cell r="I4098" t="str">
            <v>2-ethylhexyl diethyleneglycol ether;
2-[2-[(2-ethylhexyl)oxy]ethoxy]ethanol</v>
          </cell>
          <cell r="J4098"/>
          <cell r="K4098" t="str">
            <v>Solvent for inks.</v>
          </cell>
          <cell r="L4098"/>
          <cell r="M4098"/>
          <cell r="N4098"/>
          <cell r="O4098"/>
          <cell r="P4098"/>
          <cell r="Q4098"/>
          <cell r="R4098"/>
          <cell r="S4098"/>
          <cell r="T4098"/>
          <cell r="U4098"/>
          <cell r="V4098"/>
          <cell r="W4098"/>
          <cell r="X4098" t="str">
            <v>C12H26O3</v>
          </cell>
        </row>
        <row r="4099">
          <cell r="B4099" t="str">
            <v>197178-94-2</v>
          </cell>
          <cell r="C4099" t="str">
            <v>197178-94-2</v>
          </cell>
          <cell r="D4099"/>
          <cell r="E4099"/>
          <cell r="F4099"/>
          <cell r="G4099"/>
          <cell r="H4099" t="str">
            <v>Propenyl propyl benzoate (Incompletely Defined Substance)</v>
          </cell>
          <cell r="I4099" t="str">
            <v>Propanol, 1(or 2)​-​(2-​propenyloxy)​-​, benzoate</v>
          </cell>
          <cell r="J4099"/>
          <cell r="K4099" t="str">
            <v>Additive for inks</v>
          </cell>
          <cell r="L4099"/>
          <cell r="M4099"/>
          <cell r="N4099"/>
          <cell r="O4099"/>
          <cell r="P4099"/>
          <cell r="Q4099"/>
          <cell r="R4099"/>
          <cell r="S4099"/>
          <cell r="T4099"/>
          <cell r="U4099"/>
          <cell r="V4099"/>
          <cell r="W4099"/>
          <cell r="X4099" t="str">
            <v>C13H16O3</v>
          </cell>
        </row>
        <row r="4100">
          <cell r="B4100" t="str">
            <v>65799-47-5</v>
          </cell>
          <cell r="C4100" t="str">
            <v>65799-47-5</v>
          </cell>
          <cell r="D4100"/>
          <cell r="E4100"/>
          <cell r="F4100"/>
          <cell r="G4100"/>
          <cell r="H4100" t="str">
            <v>Silane, dimethoxy methyl 3-glycidyloxypropyl</v>
          </cell>
          <cell r="I4100" t="str">
            <v>3-(2,3-Epoxypropoxypropyl)methyldimethoxysilane</v>
          </cell>
          <cell r="J4100"/>
          <cell r="K4100">
            <v>0</v>
          </cell>
          <cell r="L4100"/>
          <cell r="M4100"/>
          <cell r="N4100"/>
          <cell r="O4100"/>
          <cell r="P4100"/>
          <cell r="Q4100"/>
          <cell r="R4100"/>
          <cell r="S4100"/>
          <cell r="T4100"/>
          <cell r="U4100"/>
          <cell r="V4100"/>
          <cell r="W4100"/>
          <cell r="X4100" t="str">
            <v>C9H20O4Si</v>
          </cell>
        </row>
        <row r="4101">
          <cell r="B4101" t="str">
            <v>67-37-8</v>
          </cell>
          <cell r="C4101" t="str">
            <v>67-37-8</v>
          </cell>
          <cell r="D4101"/>
          <cell r="E4101"/>
          <cell r="F4101"/>
          <cell r="G4101"/>
          <cell r="H4101" t="str">
            <v>Benzaldehyde, 4-(4-Formylphenyl)methyl</v>
          </cell>
          <cell r="I4101" t="str">
            <v>4-((4-Formylphenyl)methyl)benzaldehyde;
4,4'-methylene dibenzaldehyde</v>
          </cell>
          <cell r="J4101"/>
          <cell r="K4101" t="str">
            <v>NIAS: photolysis of Irgacure 127 (474510-57-1).</v>
          </cell>
          <cell r="L4101"/>
          <cell r="M4101"/>
          <cell r="N4101"/>
          <cell r="O4101"/>
          <cell r="P4101"/>
          <cell r="Q4101"/>
          <cell r="R4101"/>
          <cell r="S4101"/>
          <cell r="T4101"/>
          <cell r="U4101"/>
          <cell r="V4101"/>
          <cell r="W4101"/>
          <cell r="X4101" t="str">
            <v>C15H12O2</v>
          </cell>
        </row>
        <row r="4102">
          <cell r="B4102" t="str">
            <v>868159-55-1</v>
          </cell>
          <cell r="C4102" t="str">
            <v>868159-55-1</v>
          </cell>
          <cell r="D4102"/>
          <cell r="E4102"/>
          <cell r="F4102"/>
          <cell r="G4102"/>
          <cell r="H4102" t="str">
            <v>Sorbitol, 1-propyl</v>
          </cell>
          <cell r="I4102" t="str">
            <v>1-Propylsorbitol</v>
          </cell>
          <cell r="J4102"/>
          <cell r="K4102" t="str">
            <v>NIAS: from the acidic hydrolysis of Bis(4-propylbenzylidene) propyl sorbitol (882073-43-0).</v>
          </cell>
          <cell r="L4102"/>
          <cell r="M4102"/>
          <cell r="N4102"/>
          <cell r="O4102"/>
          <cell r="P4102"/>
          <cell r="Q4102"/>
          <cell r="R4102"/>
          <cell r="S4102"/>
          <cell r="T4102"/>
          <cell r="U4102"/>
          <cell r="V4102"/>
          <cell r="W4102"/>
          <cell r="X4102" t="str">
            <v>C9H20O6</v>
          </cell>
        </row>
        <row r="4103">
          <cell r="B4103" t="str">
            <v>721-26-6</v>
          </cell>
          <cell r="C4103" t="str">
            <v>721-26-6</v>
          </cell>
          <cell r="D4103"/>
          <cell r="E4103"/>
          <cell r="F4103"/>
          <cell r="G4103"/>
          <cell r="H4103" t="str">
            <v>1,3-bis(alpha-hydroperoxy isopropyl) benzene</v>
          </cell>
          <cell r="I4103" t="str">
            <v>m-Diisopropylbenzene dihydroperoxide;
m-di-(2-hydroperoxy-2-propyl)-benzene</v>
          </cell>
          <cell r="J4103"/>
          <cell r="K4103" t="str">
            <v>Polymerization aids (according to Dutch regulation 2017-01-01).</v>
          </cell>
          <cell r="L4103"/>
          <cell r="M4103"/>
          <cell r="N4103"/>
          <cell r="O4103"/>
          <cell r="P4103"/>
          <cell r="Q4103"/>
          <cell r="R4103"/>
          <cell r="S4103"/>
          <cell r="T4103"/>
          <cell r="U4103"/>
          <cell r="V4103"/>
          <cell r="W4103"/>
          <cell r="X4103" t="str">
            <v>C12H18O4</v>
          </cell>
        </row>
        <row r="4104">
          <cell r="B4104" t="str">
            <v>3159-98-6</v>
          </cell>
          <cell r="C4104" t="str">
            <v>3159-98-6</v>
          </cell>
          <cell r="D4104"/>
          <cell r="E4104"/>
          <cell r="F4104"/>
          <cell r="G4104"/>
          <cell r="H4104" t="str">
            <v>1.4-bis(alpha-hydroperoxy isopropyl) benzene</v>
          </cell>
          <cell r="I4104" t="str">
            <v>p-Diisopropylbenzene dihydroperoxide;
p-di-(2-hydroperoxy-2-propyl)-benzene</v>
          </cell>
          <cell r="J4104"/>
          <cell r="K4104" t="str">
            <v>Polymerization aids (according to Dutch regulation 2017-01-01).</v>
          </cell>
          <cell r="L4104"/>
          <cell r="M4104"/>
          <cell r="N4104"/>
          <cell r="O4104"/>
          <cell r="P4104"/>
          <cell r="Q4104"/>
          <cell r="R4104"/>
          <cell r="S4104"/>
          <cell r="T4104"/>
          <cell r="U4104"/>
          <cell r="V4104"/>
          <cell r="W4104"/>
          <cell r="X4104" t="str">
            <v>C12H18O4</v>
          </cell>
        </row>
        <row r="4105">
          <cell r="B4105" t="str">
            <v>818-23-5</v>
          </cell>
          <cell r="C4105" t="str">
            <v>818-23-5</v>
          </cell>
          <cell r="D4105"/>
          <cell r="E4105"/>
          <cell r="F4105"/>
          <cell r="G4105"/>
          <cell r="H4105" t="str">
            <v>8-Pentadecanone</v>
          </cell>
          <cell r="I4105" t="str">
            <v>Pentadecan-8-one;
di-n-Heptyl ketone;
Caprylone</v>
          </cell>
          <cell r="J4105"/>
          <cell r="K4105" t="str">
            <v>Mono- and polyketones could be used  as slip agents for thermoplastics (Henkel patents 1995).</v>
          </cell>
          <cell r="L4105"/>
          <cell r="M4105"/>
          <cell r="N4105"/>
          <cell r="O4105"/>
          <cell r="P4105"/>
          <cell r="Q4105"/>
          <cell r="R4105"/>
          <cell r="S4105"/>
          <cell r="T4105"/>
          <cell r="U4105"/>
          <cell r="V4105"/>
          <cell r="W4105"/>
          <cell r="X4105" t="str">
            <v>C15H30O</v>
          </cell>
        </row>
        <row r="4106">
          <cell r="B4106" t="str">
            <v>2439-10-3</v>
          </cell>
          <cell r="C4106" t="str">
            <v>2439-10-3</v>
          </cell>
          <cell r="D4106"/>
          <cell r="E4106"/>
          <cell r="F4106"/>
          <cell r="G4106"/>
          <cell r="H4106" t="str">
            <v>N-DODECYLGUANIDINE ACETATE</v>
          </cell>
          <cell r="I4106" t="str">
            <v>Dodine</v>
          </cell>
          <cell r="J4106"/>
          <cell r="K4106" t="str">
            <v>Fungicide.</v>
          </cell>
          <cell r="L4106"/>
          <cell r="M4106"/>
          <cell r="N4106"/>
          <cell r="O4106"/>
          <cell r="P4106"/>
          <cell r="Q4106"/>
          <cell r="R4106"/>
          <cell r="S4106"/>
          <cell r="T4106"/>
          <cell r="U4106"/>
          <cell r="V4106"/>
          <cell r="W4106"/>
          <cell r="X4106" t="str">
            <v>C13H29N3</v>
          </cell>
        </row>
        <row r="4107">
          <cell r="B4107" t="str">
            <v>10169-55-8</v>
          </cell>
          <cell r="C4107" t="str">
            <v>10169-55-8</v>
          </cell>
          <cell r="D4107"/>
          <cell r="E4107"/>
          <cell r="F4107"/>
          <cell r="G4107"/>
          <cell r="H4107" t="str">
            <v>Diphenyl sulfide, 4-acetyl</v>
          </cell>
          <cell r="I4107" t="str">
            <v>4-Acetyl diphenyl sulfide;
4-Acetyldiphenylsulphide;
4'-(phenylthio)acetophenone;
1-(4-phenylsulfanyl-phenyl)-ethanone</v>
          </cell>
          <cell r="J4107"/>
          <cell r="K4107" t="str">
            <v>NIAS: from Omnicat 270 (953084-13-4).</v>
          </cell>
          <cell r="L4107"/>
          <cell r="M4107"/>
          <cell r="N4107"/>
          <cell r="O4107"/>
          <cell r="P4107"/>
          <cell r="Q4107"/>
          <cell r="R4107"/>
          <cell r="S4107"/>
          <cell r="T4107"/>
          <cell r="U4107"/>
          <cell r="V4107"/>
          <cell r="W4107"/>
          <cell r="X4107" t="str">
            <v>C14H12OS</v>
          </cell>
        </row>
        <row r="4108">
          <cell r="B4108" t="str">
            <v>13926-69-7</v>
          </cell>
          <cell r="C4108" t="str">
            <v>13926-69-7</v>
          </cell>
          <cell r="D4108"/>
          <cell r="E4108"/>
          <cell r="F4108"/>
          <cell r="G4108"/>
          <cell r="H4108" t="str">
            <v>Cyclic oligomer of 1 x adipic acid and 1 x 1,6-hexanediol</v>
          </cell>
          <cell r="I4108" t="str">
            <v>1,8-dioxacyclotetradecane-2,7-dione;
Adipic acid, hexane-1,6-diyl cyclic ester;
Cyclic hexamethylene glycol adipate;
AA+HD cyclic oligomer</v>
          </cell>
          <cell r="J4108"/>
          <cell r="K4108" t="str">
            <v>NIAS: cyclic oligomer from polyester based coatings or adhesives.</v>
          </cell>
          <cell r="L4108"/>
          <cell r="M4108"/>
          <cell r="N4108"/>
          <cell r="O4108"/>
          <cell r="P4108"/>
          <cell r="Q4108"/>
          <cell r="R4108"/>
          <cell r="S4108"/>
          <cell r="T4108"/>
          <cell r="U4108"/>
          <cell r="V4108"/>
          <cell r="W4108"/>
          <cell r="X4108" t="str">
            <v>C12H20O4</v>
          </cell>
        </row>
        <row r="4109">
          <cell r="B4109" t="str">
            <v>24814-35-5</v>
          </cell>
          <cell r="C4109" t="str">
            <v>24814-35-5</v>
          </cell>
          <cell r="D4109"/>
          <cell r="E4109"/>
          <cell r="F4109"/>
          <cell r="G4109"/>
          <cell r="H4109" t="str">
            <v>Glycerol, 1,2-dibutanoate</v>
          </cell>
          <cell r="I4109" t="str">
            <v>Glycerol dibutyrate;
1,2-Dibutyrin</v>
          </cell>
          <cell r="J4109"/>
          <cell r="K4109">
            <v>0</v>
          </cell>
          <cell r="L4109"/>
          <cell r="M4109"/>
          <cell r="N4109"/>
          <cell r="O4109"/>
          <cell r="P4109"/>
          <cell r="Q4109"/>
          <cell r="R4109"/>
          <cell r="S4109"/>
          <cell r="T4109"/>
          <cell r="U4109"/>
          <cell r="V4109"/>
          <cell r="W4109"/>
          <cell r="X4109" t="str">
            <v>C11H20O5</v>
          </cell>
        </row>
        <row r="4110">
          <cell r="B4110" t="str">
            <v>19263-36-6</v>
          </cell>
          <cell r="C4110" t="str">
            <v>19263-36-6</v>
          </cell>
          <cell r="D4110"/>
          <cell r="E4110"/>
          <cell r="F4110"/>
          <cell r="G4110"/>
          <cell r="H4110" t="str">
            <v>Styrene, 3,5-di-tertiobutyl 4-hydroxy</v>
          </cell>
          <cell r="I4110" t="str">
            <v>2,6-ditert-butyl-4-vinyl phenol;
3,5-Di-tert-butyl-4-hydroxy styrene;
Caution: CAS 52858-87-4 of the homopolymer is used wrongly by ELiSANA consortium.</v>
          </cell>
          <cell r="J4110"/>
          <cell r="K4110" t="str">
            <v>NIAS: Degradation of antioxidant Irganox 1076 (2082-79-3) and Irganox 1010 (6683-19-8). Arvin's substance 5.</v>
          </cell>
          <cell r="L4110"/>
          <cell r="M4110"/>
          <cell r="N4110"/>
          <cell r="O4110"/>
          <cell r="P4110"/>
          <cell r="Q4110"/>
          <cell r="R4110"/>
          <cell r="S4110"/>
          <cell r="T4110"/>
          <cell r="U4110"/>
          <cell r="V4110"/>
          <cell r="W4110"/>
          <cell r="X4110" t="str">
            <v>C16H24O</v>
          </cell>
        </row>
        <row r="4111">
          <cell r="B4111"/>
          <cell r="C4111" t="e">
            <v>#N/A</v>
          </cell>
          <cell r="D4111"/>
          <cell r="E4111"/>
          <cell r="F4111"/>
          <cell r="G4111"/>
          <cell r="H4111" t="str">
            <v>Silane, dimethyl ethoxy 2-ethylhexyloxy</v>
          </cell>
          <cell r="I4111" t="str">
            <v>Silane, dimethyl(2-ethylhexyloxy)ethoxy;
Dimethyl(2-ethylhexyloxy)ethoxy silane</v>
          </cell>
          <cell r="J4111"/>
          <cell r="K4111" t="e">
            <v>#N/A</v>
          </cell>
          <cell r="L4111"/>
          <cell r="M4111"/>
          <cell r="N4111"/>
          <cell r="O4111"/>
          <cell r="P4111"/>
          <cell r="Q4111"/>
          <cell r="R4111"/>
          <cell r="S4111"/>
          <cell r="T4111"/>
          <cell r="U4111"/>
          <cell r="V4111"/>
          <cell r="W4111"/>
          <cell r="X4111" t="str">
            <v>C12H28O2Si</v>
          </cell>
        </row>
        <row r="4112">
          <cell r="B4112" t="str">
            <v>117197-81-6</v>
          </cell>
          <cell r="C4112" t="str">
            <v>117197-81-6</v>
          </cell>
          <cell r="D4112"/>
          <cell r="E4112"/>
          <cell r="F4112"/>
          <cell r="G4112"/>
          <cell r="H4112" t="str">
            <v>Adipic acid, diethyleneglycol linear monoester</v>
          </cell>
          <cell r="I4112" t="str">
            <v>Diethyleneglycol linear monoadipate;
AA+DEG linear oligomer</v>
          </cell>
          <cell r="J4112"/>
          <cell r="K4112" t="str">
            <v>NIAS: linear polyester oligomer coming from the digestion in body of the AA-DEG cyclic oligomer.</v>
          </cell>
          <cell r="L4112"/>
          <cell r="M4112"/>
          <cell r="N4112"/>
          <cell r="O4112"/>
          <cell r="P4112"/>
          <cell r="Q4112"/>
          <cell r="R4112"/>
          <cell r="S4112"/>
          <cell r="T4112"/>
          <cell r="U4112"/>
          <cell r="V4112"/>
          <cell r="W4112"/>
          <cell r="X4112" t="str">
            <v>C10H18O6</v>
          </cell>
        </row>
        <row r="4113">
          <cell r="B4113" t="str">
            <v>19910-65-7</v>
          </cell>
          <cell r="C4113" t="str">
            <v>19910-65-7</v>
          </cell>
          <cell r="D4113"/>
          <cell r="E4113"/>
          <cell r="F4113"/>
          <cell r="G4113"/>
          <cell r="H4113" t="str">
            <v>di-sec-butyl peroxydicarbonate</v>
          </cell>
          <cell r="I4113" t="str">
            <v>Peroxydicarbonic acid, di-sec-butyl ester;
Lupersol 225 (Arkema);
Trigonox SBP (Nouryon)</v>
          </cell>
          <cell r="J4113"/>
          <cell r="K4113" t="str">
            <v>Polymerization aids (according to Dutch regulation 2017-01-01).
Initiator for the production of LDPE.</v>
          </cell>
          <cell r="L4113"/>
          <cell r="M4113"/>
          <cell r="N4113"/>
          <cell r="O4113"/>
          <cell r="P4113"/>
          <cell r="Q4113"/>
          <cell r="R4113"/>
          <cell r="S4113"/>
          <cell r="T4113"/>
          <cell r="U4113"/>
          <cell r="V4113"/>
          <cell r="W4113"/>
          <cell r="X4113" t="str">
            <v>C10H18O6</v>
          </cell>
        </row>
        <row r="4114">
          <cell r="B4114" t="str">
            <v>2167-23-9</v>
          </cell>
          <cell r="C4114" t="str">
            <v>2167-23-9</v>
          </cell>
          <cell r="D4114"/>
          <cell r="E4114"/>
          <cell r="F4114"/>
          <cell r="G4114"/>
          <cell r="H4114" t="str">
            <v>2,2-Di(tertiobutyl peroxy) butane</v>
          </cell>
          <cell r="I4114" t="str">
            <v>2,2-di-tert-butylperoxy butane;
Trigonox D (Nouryon);
Lupersol 220</v>
          </cell>
          <cell r="J4114"/>
          <cell r="K4114" t="str">
            <v>Polymerization aids (according to Dutch regulation 2017-01-01).</v>
          </cell>
          <cell r="L4114"/>
          <cell r="M4114"/>
          <cell r="N4114"/>
          <cell r="O4114"/>
          <cell r="P4114"/>
          <cell r="Q4114"/>
          <cell r="R4114"/>
          <cell r="S4114"/>
          <cell r="T4114"/>
          <cell r="U4114"/>
          <cell r="V4114"/>
          <cell r="W4114"/>
          <cell r="X4114" t="str">
            <v>C12H26O4</v>
          </cell>
        </row>
        <row r="4115">
          <cell r="B4115" t="str">
            <v>80512-44-3</v>
          </cell>
          <cell r="C4115" t="str">
            <v>80512-44-3</v>
          </cell>
          <cell r="D4115"/>
          <cell r="E4115"/>
          <cell r="F4115"/>
          <cell r="G4115"/>
          <cell r="H4115" t="str">
            <v>2,4,4'-Trifluorobenzophenone</v>
          </cell>
          <cell r="I4115" t="str">
            <v>TFB;
Impurities are 2,4',6-trifluorobenzophenone (or similar isomer), 2,2',4-trifluorobenzophenone (or similar isomer) and 4,4'-difluorobenzophenone.</v>
          </cell>
          <cell r="J4115"/>
          <cell r="K4115" t="str">
            <v>Used in low concentrations as a co-monomer to manufacture polyether ether ketone (PEEK) plastics. Its function is to control the amount of branching in the resultant PEEK.</v>
          </cell>
          <cell r="L4115"/>
          <cell r="M4115"/>
          <cell r="N4115"/>
          <cell r="O4115"/>
          <cell r="P4115"/>
          <cell r="Q4115"/>
          <cell r="R4115"/>
          <cell r="S4115"/>
          <cell r="T4115"/>
          <cell r="U4115"/>
          <cell r="V4115"/>
          <cell r="W4115"/>
          <cell r="X4115" t="str">
            <v>C13H7F3O</v>
          </cell>
        </row>
        <row r="4116">
          <cell r="B4116" t="str">
            <v xml:space="preserve">605-50-5 </v>
          </cell>
          <cell r="C4116" t="str">
            <v xml:space="preserve">605-50-5 </v>
          </cell>
          <cell r="D4116"/>
          <cell r="E4116"/>
          <cell r="F4116"/>
          <cell r="G4116"/>
          <cell r="H4116" t="str">
            <v>Ortho-phthalic acid, diisopentyl ester</v>
          </cell>
          <cell r="I4116" t="str">
            <v>1,2-Benzenedicarboxylic acid, 1,2-bis(3-methylbutyl) ester;
Diisopentyl phthalate;
DIPP</v>
          </cell>
          <cell r="J4116"/>
          <cell r="K4116">
            <v>0</v>
          </cell>
          <cell r="L4116"/>
          <cell r="M4116"/>
          <cell r="N4116"/>
          <cell r="O4116"/>
          <cell r="P4116"/>
          <cell r="Q4116"/>
          <cell r="R4116"/>
          <cell r="S4116"/>
          <cell r="T4116"/>
          <cell r="U4116"/>
          <cell r="V4116"/>
          <cell r="W4116"/>
          <cell r="X4116" t="str">
            <v>C13H16O4</v>
          </cell>
        </row>
        <row r="4117">
          <cell r="B4117" t="str">
            <v xml:space="preserve">776297-69-9 </v>
          </cell>
          <cell r="C4117" t="str">
            <v xml:space="preserve">776297-69-9 </v>
          </cell>
          <cell r="D4117"/>
          <cell r="E4117"/>
          <cell r="F4117"/>
          <cell r="G4117"/>
          <cell r="H4117" t="str">
            <v>Ortho-phthalic acid, isopentyl pentyl ester</v>
          </cell>
          <cell r="I4117" t="str">
            <v>1,2-Benzenedicarboxylic acid, 1-(3-methylbutyl) 2-pentyl ester;
Isopentyl pentyl phthalate</v>
          </cell>
          <cell r="J4117"/>
          <cell r="K4117">
            <v>0</v>
          </cell>
          <cell r="L4117"/>
          <cell r="M4117"/>
          <cell r="N4117"/>
          <cell r="O4117"/>
          <cell r="P4117"/>
          <cell r="Q4117"/>
          <cell r="R4117"/>
          <cell r="S4117"/>
          <cell r="T4117"/>
          <cell r="U4117"/>
          <cell r="V4117"/>
          <cell r="W4117"/>
          <cell r="X4117" t="str">
            <v>C13H16O4</v>
          </cell>
        </row>
        <row r="4118">
          <cell r="B4118" t="str">
            <v>74485-37-3</v>
          </cell>
          <cell r="C4118" t="str">
            <v>74485-37-3</v>
          </cell>
          <cell r="D4118"/>
          <cell r="E4118"/>
          <cell r="F4118"/>
          <cell r="G4118"/>
          <cell r="H4118" t="str">
            <v>1,3,6,9,11,14-Hexaoxacyclohexadecane</v>
          </cell>
          <cell r="I4118"/>
          <cell r="J4118"/>
          <cell r="K4118" t="str">
            <v>Observed (literature Aznar) in PLA-Polyester blend and mentionned as plasticizer.</v>
          </cell>
          <cell r="L4118"/>
          <cell r="M4118"/>
          <cell r="N4118"/>
          <cell r="O4118"/>
          <cell r="P4118"/>
          <cell r="Q4118"/>
          <cell r="R4118"/>
          <cell r="S4118"/>
          <cell r="T4118"/>
          <cell r="U4118"/>
          <cell r="V4118"/>
          <cell r="W4118"/>
          <cell r="X4118" t="str">
            <v>C10H20O6</v>
          </cell>
        </row>
        <row r="4119">
          <cell r="B4119"/>
          <cell r="C4119" t="e">
            <v>#N/A</v>
          </cell>
          <cell r="D4119"/>
          <cell r="E4119"/>
          <cell r="F4119"/>
          <cell r="G4119"/>
          <cell r="H4119" t="str">
            <v>2-Hydroxy-[4'-(2-Hydroxypropoxy) phenyl]-2-methyl-1-propanone</v>
          </cell>
          <cell r="I4119" t="str">
            <v>2-Hydroxy-[4'-(2-Hydroxypropoxy) phenyl]-2-methylpropanone</v>
          </cell>
          <cell r="J4119"/>
          <cell r="K4119" t="e">
            <v>#N/A</v>
          </cell>
          <cell r="L4119"/>
          <cell r="M4119"/>
          <cell r="N4119"/>
          <cell r="O4119"/>
          <cell r="P4119"/>
          <cell r="Q4119"/>
          <cell r="R4119"/>
          <cell r="S4119"/>
          <cell r="T4119"/>
          <cell r="U4119"/>
          <cell r="V4119"/>
          <cell r="W4119"/>
          <cell r="X4119" t="str">
            <v>C13H18O4</v>
          </cell>
        </row>
        <row r="4120">
          <cell r="B4120" t="str">
            <v>61788-32-7</v>
          </cell>
          <cell r="C4120" t="str">
            <v>61788-32-7</v>
          </cell>
          <cell r="D4120"/>
          <cell r="E4120"/>
          <cell r="F4120"/>
          <cell r="G4120"/>
          <cell r="H4120" t="str">
            <v>Terphenyl hydrogenated (mixture of isomers C18Hn with n &gt;18-36)</v>
          </cell>
          <cell r="I4120" t="str">
            <v>Terphenyl, partially hydrogenated;
1-cyclohex-2-en-1-yl 4-cyclohex-3-en-1-yl benzene;
Therminol 66;
DIPHYL THT;
FRAGOLTHERM 660</v>
          </cell>
          <cell r="J4120"/>
          <cell r="K4120" t="str">
            <v>Used as a plastic additive, solvent, in coatings/inks, in adhesives and sealants, and heat transfer fluids.</v>
          </cell>
          <cell r="L4120"/>
          <cell r="M4120"/>
          <cell r="N4120"/>
          <cell r="O4120"/>
          <cell r="P4120"/>
          <cell r="Q4120"/>
          <cell r="R4120"/>
          <cell r="S4120"/>
          <cell r="T4120"/>
          <cell r="U4120"/>
          <cell r="V4120"/>
          <cell r="W4120"/>
          <cell r="X4120" t="str">
            <v>C18H22</v>
          </cell>
        </row>
        <row r="4121">
          <cell r="B4121" t="str">
            <v>593-03-3</v>
          </cell>
          <cell r="C4121" t="str">
            <v>593-03-3</v>
          </cell>
          <cell r="D4121"/>
          <cell r="E4121"/>
          <cell r="F4121"/>
          <cell r="G4121"/>
          <cell r="H4121" t="str">
            <v>3-Hexadecanol</v>
          </cell>
          <cell r="I4121"/>
          <cell r="J4121"/>
          <cell r="K4121" t="str">
            <v xml:space="preserve">Degradation </v>
          </cell>
          <cell r="L4121"/>
          <cell r="M4121"/>
          <cell r="N4121"/>
          <cell r="O4121"/>
          <cell r="P4121"/>
          <cell r="Q4121"/>
          <cell r="R4121"/>
          <cell r="S4121"/>
          <cell r="T4121"/>
          <cell r="U4121"/>
          <cell r="V4121"/>
          <cell r="W4121"/>
          <cell r="X4121" t="str">
            <v>C16H34O</v>
          </cell>
        </row>
        <row r="4122">
          <cell r="B4122" t="str">
            <v>622-04-8</v>
          </cell>
          <cell r="C4122" t="str">
            <v>622-04-8</v>
          </cell>
          <cell r="D4122"/>
          <cell r="E4122"/>
          <cell r="F4122"/>
          <cell r="G4122"/>
          <cell r="H4122" t="str">
            <v>Glycerol, 1,3-diphenyl ether</v>
          </cell>
          <cell r="I4122" t="str">
            <v>1,3-diphenoxypropan-2-ol;
2-propanol, 1,3-diphenoxy</v>
          </cell>
          <cell r="J4122"/>
          <cell r="K4122">
            <v>0</v>
          </cell>
          <cell r="L4122"/>
          <cell r="M4122"/>
          <cell r="N4122"/>
          <cell r="O4122"/>
          <cell r="P4122"/>
          <cell r="Q4122"/>
          <cell r="R4122"/>
          <cell r="S4122"/>
          <cell r="T4122"/>
          <cell r="U4122"/>
          <cell r="V4122"/>
          <cell r="W4122"/>
          <cell r="X4122" t="str">
            <v>C15H16O3</v>
          </cell>
        </row>
        <row r="4123">
          <cell r="B4123" t="str">
            <v>18924-65-7</v>
          </cell>
          <cell r="C4123" t="str">
            <v>18924-65-7</v>
          </cell>
          <cell r="D4123"/>
          <cell r="E4123"/>
          <cell r="F4123"/>
          <cell r="G4123"/>
          <cell r="H4123" t="str">
            <v>N,N-bis(2-hydroxyethyl) decyl amine</v>
          </cell>
          <cell r="I4123" t="str">
            <v>Decyl bis(2-hydroxyethyl)amine</v>
          </cell>
          <cell r="J4123"/>
          <cell r="K4123" t="str">
            <v>Antistatic agent in PE, PP, PS and PVC.</v>
          </cell>
          <cell r="L4123"/>
          <cell r="M4123"/>
          <cell r="N4123"/>
          <cell r="O4123"/>
          <cell r="P4123"/>
          <cell r="Q4123"/>
          <cell r="R4123"/>
          <cell r="S4123"/>
          <cell r="T4123"/>
          <cell r="U4123"/>
          <cell r="V4123"/>
          <cell r="W4123"/>
          <cell r="X4123" t="str">
            <v>C14H31NO2</v>
          </cell>
        </row>
        <row r="4124">
          <cell r="B4124" t="str">
            <v>3388-04-3</v>
          </cell>
          <cell r="C4124" t="str">
            <v>3388-04-3</v>
          </cell>
          <cell r="D4124"/>
          <cell r="E4124"/>
          <cell r="F4124"/>
          <cell r="G4124"/>
          <cell r="H4124" t="str">
            <v>Silane, trimethoxy 2-(3,4-epoxycyclohexyl)ethyl</v>
          </cell>
          <cell r="I4124" t="str">
            <v>2-(3,4-epoxycyclohexyl)ethyltrimethoxysilane</v>
          </cell>
          <cell r="J4124"/>
          <cell r="K4124" t="str">
            <v>Coupling agent.
Used in polymers, adhesives and sealants, coating products, non-metal-surface treatment products, laboratory chemicals, semiconductors and textile treatment products and dyes.</v>
          </cell>
          <cell r="L4124"/>
          <cell r="M4124"/>
          <cell r="N4124"/>
          <cell r="O4124"/>
          <cell r="P4124"/>
          <cell r="Q4124"/>
          <cell r="R4124"/>
          <cell r="S4124"/>
          <cell r="T4124"/>
          <cell r="U4124"/>
          <cell r="V4124"/>
          <cell r="W4124"/>
          <cell r="X4124" t="str">
            <v>C11H22O4Si</v>
          </cell>
        </row>
        <row r="4125">
          <cell r="B4125" t="str">
            <v>41638-13-5</v>
          </cell>
          <cell r="C4125" t="str">
            <v>41638-13-5</v>
          </cell>
          <cell r="D4125"/>
          <cell r="E4125"/>
          <cell r="F4125"/>
          <cell r="G4125"/>
          <cell r="H4125" t="str">
            <v>Dipropyleneglycol, diglycidyl ether (3 isomers)</v>
          </cell>
          <cell r="I4125" t="str">
            <v>2,2’-(oxybis((methyl-2,1-ethanediyl)-oxymethylene)) bisoxirane;
epichlorohydrin-dipropylene glycol;
DPPG-DGE;
CAS for resins: 162303-54-0 and 9072-62-2</v>
          </cell>
          <cell r="J4125"/>
          <cell r="K4125" t="str">
            <v>Paint and coating additive.
Monomer of epoxy resins.</v>
          </cell>
          <cell r="L4125"/>
          <cell r="M4125"/>
          <cell r="N4125"/>
          <cell r="O4125"/>
          <cell r="P4125"/>
          <cell r="Q4125"/>
          <cell r="R4125"/>
          <cell r="S4125"/>
          <cell r="T4125"/>
          <cell r="U4125"/>
          <cell r="V4125"/>
          <cell r="W4125"/>
          <cell r="X4125" t="str">
            <v>C12H22O5</v>
          </cell>
        </row>
        <row r="4126">
          <cell r="B4126" t="str">
            <v>23985-75-3</v>
          </cell>
          <cell r="C4126" t="str">
            <v>23985-75-3</v>
          </cell>
          <cell r="D4126"/>
          <cell r="E4126"/>
          <cell r="F4126"/>
          <cell r="G4126"/>
          <cell r="H4126" t="str">
            <v>2,6-Naphthalenedicarboxylic acid, 1,2,3,4-tetrahydro, dimethyl ester</v>
          </cell>
          <cell r="I4126" t="str">
            <v>1,2,3,4-tetrahydronaphthalene-2,6-dicarboxylic acid, dimethyl ester;
TDCM</v>
          </cell>
          <cell r="J4126"/>
          <cell r="K4126" t="str">
            <v>Co-monomer for the manufacture of polyester layers not intended to be in direct contact with food, but behind a layer of cyclo-oleﬁn polymer (COP) or cyclo-oleﬁn copolymer (COC). The polyester middle layer containing the substance aims to limit the ingress of oxygen.
NIAS released: cyclic and open-chain TDCM dimers.</v>
          </cell>
          <cell r="L4126"/>
          <cell r="M4126"/>
          <cell r="N4126"/>
          <cell r="O4126"/>
          <cell r="P4126"/>
          <cell r="Q4126"/>
          <cell r="R4126"/>
          <cell r="S4126"/>
          <cell r="T4126"/>
          <cell r="U4126"/>
          <cell r="V4126"/>
          <cell r="W4126"/>
          <cell r="X4126" t="str">
            <v>C14H16O4</v>
          </cell>
        </row>
        <row r="4127">
          <cell r="B4127" t="str">
            <v>7517-36-4</v>
          </cell>
          <cell r="C4127" t="str">
            <v>7517-36-4</v>
          </cell>
          <cell r="D4127"/>
          <cell r="E4127"/>
          <cell r="F4127"/>
          <cell r="G4127"/>
          <cell r="H4127" t="str">
            <v>Ortho-phthalic acid, monocyclohexyl ester</v>
          </cell>
          <cell r="I4127" t="str">
            <v>Cyclohexyl hydrogen phthalate;
Phthalic acid, hydrogen cyclohexyl ester;
MCHP</v>
          </cell>
          <cell r="J4127"/>
          <cell r="K4127">
            <v>0</v>
          </cell>
          <cell r="L4127"/>
          <cell r="M4127"/>
          <cell r="N4127"/>
          <cell r="O4127"/>
          <cell r="P4127"/>
          <cell r="Q4127"/>
          <cell r="R4127"/>
          <cell r="S4127"/>
          <cell r="T4127"/>
          <cell r="U4127"/>
          <cell r="V4127"/>
          <cell r="W4127"/>
          <cell r="X4127" t="str">
            <v>C14H16O4</v>
          </cell>
        </row>
        <row r="4128">
          <cell r="B4128" t="str">
            <v>2536-05-2</v>
          </cell>
          <cell r="C4128" t="str">
            <v>2536-05-2</v>
          </cell>
          <cell r="D4128"/>
          <cell r="E4128"/>
          <cell r="F4128"/>
          <cell r="G4128"/>
          <cell r="H4128" t="str">
            <v>Diphenylmethane, 2,2'-diisocyanate</v>
          </cell>
          <cell r="I4128" t="str">
            <v>Diphenylmethane-2,6'-diisocyanate;
Diisocyanto diphenylmethane;
Isocyanic acid, methylene diphenyl ester;
Methylene diphenyl diisocyanate;
Methane, bis(4-isocyanato phenyl);
2,2-MDI</v>
          </cell>
          <cell r="J4128"/>
          <cell r="K4128" t="str">
            <v>Monomer in PU adhesives.</v>
          </cell>
          <cell r="L4128"/>
          <cell r="M4128"/>
          <cell r="N4128"/>
          <cell r="O4128"/>
          <cell r="P4128"/>
          <cell r="Q4128"/>
          <cell r="R4128"/>
          <cell r="S4128"/>
          <cell r="T4128"/>
          <cell r="U4128"/>
          <cell r="V4128"/>
          <cell r="W4128"/>
          <cell r="X4128" t="str">
            <v>C15H10N2O2</v>
          </cell>
        </row>
        <row r="4129">
          <cell r="B4129" t="str">
            <v>605-45-8</v>
          </cell>
          <cell r="C4129" t="str">
            <v>605-45-8</v>
          </cell>
          <cell r="D4129"/>
          <cell r="E4129"/>
          <cell r="F4129"/>
          <cell r="G4129"/>
          <cell r="H4129" t="str">
            <v>Ortho-phthalic acid, diisopropyl ester</v>
          </cell>
          <cell r="I4129" t="str">
            <v>Diisopropyl phthalate;
DIPrP</v>
          </cell>
          <cell r="J4129"/>
          <cell r="K4129">
            <v>0</v>
          </cell>
          <cell r="L4129"/>
          <cell r="M4129"/>
          <cell r="N4129"/>
          <cell r="O4129"/>
          <cell r="P4129"/>
          <cell r="Q4129"/>
          <cell r="R4129"/>
          <cell r="S4129"/>
          <cell r="T4129"/>
          <cell r="U4129"/>
          <cell r="V4129"/>
          <cell r="W4129"/>
          <cell r="X4129" t="str">
            <v>C14H18O4</v>
          </cell>
        </row>
        <row r="4130">
          <cell r="B4130" t="str">
            <v>2315-67-5</v>
          </cell>
          <cell r="C4130" t="str">
            <v>2315-67-5</v>
          </cell>
          <cell r="D4130"/>
          <cell r="E4130"/>
          <cell r="F4130"/>
          <cell r="G4130"/>
          <cell r="H4130" t="str">
            <v>Phenol, 4-​(1,​1,​3,​3-​tetramethylbutyl), monoethoxylated (n = 1)</v>
          </cell>
          <cell r="I4130" t="str">
            <v>2-​[4-​(1,​1,​3,​3-​tetramethylbutyl)​phenoxy] ethanol;
2-(4-tert-Octylphenoxy)ethanol;
Octyl phenol, ethoxylated (OPE)</v>
          </cell>
          <cell r="J4130"/>
          <cell r="K4130" t="str">
            <v>Nonionic surfactant used as detergent, emulsifier, wetting agent, defoaming agent.</v>
          </cell>
          <cell r="L4130"/>
          <cell r="M4130"/>
          <cell r="N4130"/>
          <cell r="O4130"/>
          <cell r="P4130"/>
          <cell r="Q4130"/>
          <cell r="R4130"/>
          <cell r="S4130"/>
          <cell r="T4130"/>
          <cell r="U4130"/>
          <cell r="V4130"/>
          <cell r="W4130"/>
          <cell r="X4130" t="str">
            <v>C16H26O2</v>
          </cell>
        </row>
        <row r="4131">
          <cell r="B4131" t="str">
            <v>13846-31-6</v>
          </cell>
          <cell r="C4131" t="str">
            <v>13846-31-6</v>
          </cell>
          <cell r="D4131"/>
          <cell r="E4131"/>
          <cell r="F4131"/>
          <cell r="G4131"/>
          <cell r="H4131" t="str">
            <v>1,2-Cyclohexanedicarboxylic acid, di-2-propen-1-yl ester</v>
          </cell>
          <cell r="I4131" t="str">
            <v>Diallyl hexahydrophthalate;
Diallyl cyclohexane-1,2-dicarboxylate</v>
          </cell>
          <cell r="J4131"/>
          <cell r="K4131" t="e">
            <v>#N/A</v>
          </cell>
          <cell r="L4131"/>
          <cell r="M4131"/>
          <cell r="N4131"/>
          <cell r="O4131"/>
          <cell r="P4131"/>
          <cell r="Q4131"/>
          <cell r="R4131"/>
          <cell r="S4131"/>
          <cell r="T4131"/>
          <cell r="U4131"/>
          <cell r="V4131"/>
          <cell r="W4131"/>
          <cell r="X4131" t="str">
            <v>C14H20O4</v>
          </cell>
        </row>
        <row r="4132">
          <cell r="B4132" t="str">
            <v>6485-57-0</v>
          </cell>
          <cell r="C4132" t="str">
            <v>6485-57-0</v>
          </cell>
          <cell r="D4132"/>
          <cell r="E4132"/>
          <cell r="F4132"/>
          <cell r="G4132"/>
          <cell r="H4132" t="str">
            <v>2,5-Cyclohexadien-1-one, 2,6-di-tert-butyl 4-hydroperoxy 4-methyl</v>
          </cell>
          <cell r="I4132" t="str">
            <v>HBHT;
2,6-di-tert-butyl-4-hydroperoxy-4-methylcyclohexa-
2,5-dien-1-one;</v>
          </cell>
          <cell r="J4132"/>
          <cell r="K4132" t="str">
            <v>NIAS: oxidation product of antioxidant BHT (128-37-0).</v>
          </cell>
          <cell r="L4132"/>
          <cell r="M4132"/>
          <cell r="N4132"/>
          <cell r="O4132"/>
          <cell r="P4132"/>
          <cell r="Q4132"/>
          <cell r="R4132"/>
          <cell r="S4132"/>
          <cell r="T4132"/>
          <cell r="U4132"/>
          <cell r="V4132"/>
          <cell r="W4132"/>
          <cell r="X4132" t="str">
            <v>C15H24O3</v>
          </cell>
        </row>
        <row r="4133">
          <cell r="B4133" t="str">
            <v>68611-45-0</v>
          </cell>
          <cell r="C4133" t="str">
            <v>68611-45-0</v>
          </cell>
          <cell r="D4133"/>
          <cell r="E4133"/>
          <cell r="F4133"/>
          <cell r="G4133"/>
          <cell r="H4133" t="str">
            <v>Silane, trimethoxy (2,3-dihydroxy propoxy)propyl</v>
          </cell>
          <cell r="I4133" t="str">
            <v>Silane, trimethoxy 3-glycidyloxypropyl, hydrolyzed;
Hydrolyzed GLYMO (diol form)</v>
          </cell>
          <cell r="J4133"/>
          <cell r="K4133" t="str">
            <v>Additive for inks
NIAS: trisilanol formed from hydrolysis of trimethoxy or triethoxy silane group in GLYMO (2530-83-8) or  GLYEO (2602-34-8).</v>
          </cell>
          <cell r="L4133"/>
          <cell r="M4133"/>
          <cell r="N4133"/>
          <cell r="O4133"/>
          <cell r="P4133"/>
          <cell r="Q4133"/>
          <cell r="R4133"/>
          <cell r="S4133"/>
          <cell r="T4133"/>
          <cell r="U4133"/>
          <cell r="V4133"/>
          <cell r="W4133"/>
          <cell r="X4133" t="str">
            <v>C9H22O6Si</v>
          </cell>
        </row>
        <row r="4134">
          <cell r="B4134" t="str">
            <v>24133-73-1</v>
          </cell>
          <cell r="C4134" t="str">
            <v>24133-73-1</v>
          </cell>
          <cell r="D4134"/>
          <cell r="E4134"/>
          <cell r="F4134"/>
          <cell r="G4134"/>
          <cell r="H4134" t="str">
            <v>4-Cumylphenol, acetate</v>
          </cell>
          <cell r="I4134" t="str">
            <v>4-(1-methyl-1-phenylethyl)phenyl acetate</v>
          </cell>
          <cell r="J4134"/>
          <cell r="K4134">
            <v>0</v>
          </cell>
          <cell r="L4134"/>
          <cell r="M4134"/>
          <cell r="N4134"/>
          <cell r="O4134"/>
          <cell r="P4134"/>
          <cell r="Q4134"/>
          <cell r="R4134"/>
          <cell r="S4134"/>
          <cell r="T4134"/>
          <cell r="U4134"/>
          <cell r="V4134"/>
          <cell r="W4134"/>
          <cell r="X4134" t="str">
            <v>C17H18O2</v>
          </cell>
        </row>
        <row r="4135">
          <cell r="B4135" t="str">
            <v>540-08-9</v>
          </cell>
          <cell r="C4135" t="str">
            <v>540-08-9</v>
          </cell>
          <cell r="D4135"/>
          <cell r="E4135"/>
          <cell r="F4135"/>
          <cell r="G4135"/>
          <cell r="H4135" t="str">
            <v>9-Heptadecanone</v>
          </cell>
          <cell r="I4135" t="str">
            <v>Di-n-octyl ketone;
Pelargone;
Heptadecan-9-one</v>
          </cell>
          <cell r="J4135"/>
          <cell r="K4135" t="str">
            <v>Mono- and polyketones could be used  as slip agents for thermoplastics (Henkel patents 1995).</v>
          </cell>
          <cell r="L4135"/>
          <cell r="M4135"/>
          <cell r="N4135"/>
          <cell r="O4135"/>
          <cell r="P4135"/>
          <cell r="Q4135"/>
          <cell r="R4135"/>
          <cell r="S4135"/>
          <cell r="T4135"/>
          <cell r="U4135"/>
          <cell r="V4135"/>
          <cell r="W4135"/>
          <cell r="X4135" t="str">
            <v>C17H34O</v>
          </cell>
        </row>
        <row r="4136">
          <cell r="B4136" t="str">
            <v>101432-57-9</v>
          </cell>
          <cell r="C4136" t="str">
            <v>101432-57-9</v>
          </cell>
          <cell r="D4136"/>
          <cell r="E4136"/>
          <cell r="F4136"/>
          <cell r="G4136"/>
          <cell r="H4136" t="str">
            <v>Pentadecanamide, 14-​methyl</v>
          </cell>
          <cell r="I4136" t="str">
            <v>Isohexadecanamide;
14-Methyl pentadecanamide;
Minor part of Incroslip SL (Croda)</v>
          </cell>
          <cell r="J4136"/>
          <cell r="K4136" t="str">
            <v>Slip agent.</v>
          </cell>
          <cell r="L4136"/>
          <cell r="M4136"/>
          <cell r="N4136"/>
          <cell r="O4136"/>
          <cell r="P4136"/>
          <cell r="Q4136"/>
          <cell r="R4136"/>
          <cell r="S4136"/>
          <cell r="T4136"/>
          <cell r="U4136"/>
          <cell r="V4136"/>
          <cell r="W4136"/>
          <cell r="X4136" t="str">
            <v>C16H33NO</v>
          </cell>
        </row>
        <row r="4137">
          <cell r="B4137" t="str">
            <v>7704-34-9;
10544-50-0</v>
          </cell>
          <cell r="C4137" t="str">
            <v>7704-34-9;
10544-50-0</v>
          </cell>
          <cell r="D4137"/>
          <cell r="E4137"/>
          <cell r="F4137"/>
          <cell r="G4137"/>
          <cell r="H4137" t="str">
            <v>Sulphur</v>
          </cell>
          <cell r="I4137" t="str">
            <v>SULFUR;
Octathiocane;
Cyclooctasulfur;
S8</v>
          </cell>
          <cell r="J4137"/>
          <cell r="K4137" t="str">
            <v>Additive for inks
Accelerator for vulcanization of SBR and aq. latex compds., closures with sealing gaskets for food containers, food-pkg. adhesives and rubber articles intended for repeated use.</v>
          </cell>
          <cell r="L4137"/>
          <cell r="M4137"/>
          <cell r="N4137"/>
          <cell r="O4137"/>
          <cell r="P4137"/>
          <cell r="Q4137"/>
          <cell r="R4137"/>
          <cell r="S4137"/>
          <cell r="T4137"/>
          <cell r="U4137"/>
          <cell r="V4137"/>
          <cell r="W4137"/>
          <cell r="X4137" t="str">
            <v>S8</v>
          </cell>
        </row>
        <row r="4138">
          <cell r="B4138" t="str">
            <v>58296-43-8</v>
          </cell>
          <cell r="C4138" t="str">
            <v>58296-43-8</v>
          </cell>
          <cell r="D4138"/>
          <cell r="E4138"/>
          <cell r="F4138"/>
          <cell r="G4138"/>
          <cell r="H4138" t="str">
            <v>Cyclic oligomer of 1 x sebacic acid and 1 x 1,4-butanediol</v>
          </cell>
          <cell r="I4138" t="str">
            <v>1,​6-​Dioxacyclohexadecane​-​7,​16-​dione
Tetramethylene sebacate;
SeA+BD cyclic oligomer</v>
          </cell>
          <cell r="J4138"/>
          <cell r="K4138" t="str">
            <v>NIAS: cyclic oligomer from polyester based coatings or adhesives.</v>
          </cell>
          <cell r="L4138"/>
          <cell r="M4138"/>
          <cell r="N4138"/>
          <cell r="O4138"/>
          <cell r="P4138"/>
          <cell r="Q4138"/>
          <cell r="R4138"/>
          <cell r="S4138"/>
          <cell r="T4138"/>
          <cell r="U4138"/>
          <cell r="V4138"/>
          <cell r="W4138"/>
          <cell r="X4138" t="str">
            <v>C14H24O4</v>
          </cell>
        </row>
        <row r="4139">
          <cell r="B4139" t="str">
            <v>20314-74-3</v>
          </cell>
          <cell r="C4139" t="str">
            <v>20314-74-3</v>
          </cell>
          <cell r="D4139"/>
          <cell r="E4139"/>
          <cell r="F4139"/>
          <cell r="G4139"/>
          <cell r="H4139" t="str">
            <v>Fumaric acid, dipentyl ester</v>
          </cell>
          <cell r="I4139" t="str">
            <v>AMYL FUMARATE;
dipentyl fumarate;
E-Butenedioic acid, dipentyl ester</v>
          </cell>
          <cell r="J4139"/>
          <cell r="K4139">
            <v>0</v>
          </cell>
          <cell r="L4139"/>
          <cell r="M4139"/>
          <cell r="N4139"/>
          <cell r="O4139"/>
          <cell r="P4139"/>
          <cell r="Q4139"/>
          <cell r="R4139"/>
          <cell r="S4139"/>
          <cell r="T4139"/>
          <cell r="U4139"/>
          <cell r="V4139"/>
          <cell r="W4139"/>
          <cell r="X4139" t="str">
            <v>C14H24O4</v>
          </cell>
        </row>
        <row r="4140">
          <cell r="B4140" t="str">
            <v>5323-56-8</v>
          </cell>
          <cell r="C4140" t="str">
            <v>5323-56-8</v>
          </cell>
          <cell r="D4140"/>
          <cell r="E4140"/>
          <cell r="F4140"/>
          <cell r="G4140"/>
          <cell r="H4140" t="str">
            <v>Nordehydroabietane</v>
          </cell>
          <cell r="I4140" t="str">
            <v>Phenanthrene, 1,2,3,4,4a,9,10,10a-octahydro-7-isopropyl-1,4a-dimethyl;
Dehydroabietin</v>
          </cell>
          <cell r="J4140"/>
          <cell r="K4140" t="str">
            <v>Natural NIAS from plant origin.</v>
          </cell>
          <cell r="L4140"/>
          <cell r="M4140"/>
          <cell r="N4140"/>
          <cell r="O4140"/>
          <cell r="P4140"/>
          <cell r="Q4140"/>
          <cell r="R4140"/>
          <cell r="S4140"/>
          <cell r="T4140"/>
          <cell r="U4140"/>
          <cell r="V4140"/>
          <cell r="W4140"/>
          <cell r="X4140" t="str">
            <v>C19H28</v>
          </cell>
        </row>
        <row r="4141">
          <cell r="B4141" t="str">
            <v xml:space="preserve">4337-65-9 </v>
          </cell>
          <cell r="C4141" t="str">
            <v xml:space="preserve">4337-65-9 </v>
          </cell>
          <cell r="D4141"/>
          <cell r="E4141"/>
          <cell r="F4141"/>
          <cell r="G4141"/>
          <cell r="H4141" t="str">
            <v>Adipic acid, mono-(2-ethylhexyl) ester</v>
          </cell>
          <cell r="I4141" t="str">
            <v>2-ethylhexyl monoadipate</v>
          </cell>
          <cell r="J4141"/>
          <cell r="K4141" t="str">
            <v>NIAS: impurity of DEHA (103-23-1)</v>
          </cell>
          <cell r="L4141"/>
          <cell r="M4141"/>
          <cell r="N4141"/>
          <cell r="O4141"/>
          <cell r="P4141"/>
          <cell r="Q4141"/>
          <cell r="R4141"/>
          <cell r="S4141"/>
          <cell r="T4141"/>
          <cell r="U4141"/>
          <cell r="V4141"/>
          <cell r="W4141"/>
          <cell r="X4141" t="str">
            <v>C14H26O4</v>
          </cell>
        </row>
        <row r="4142">
          <cell r="B4142" t="str">
            <v>142-55-2</v>
          </cell>
          <cell r="C4142" t="str">
            <v>142-55-2</v>
          </cell>
          <cell r="D4142"/>
          <cell r="E4142"/>
          <cell r="F4142"/>
          <cell r="G4142"/>
          <cell r="H4142" t="str">
            <v>1,2-Propanediol 1-monolaurate</v>
          </cell>
          <cell r="I4142" t="str">
            <v>PROPYLENE GLYCOL MONOLAURATE;
2-Hydroxypropyl monododecanoate;
CAS 27194-74-7 = Incompletely Defined Substance</v>
          </cell>
          <cell r="J4142"/>
          <cell r="K4142" t="str">
            <v>Additive for inks.
Impurity of the PG dilaurate.</v>
          </cell>
          <cell r="L4142"/>
          <cell r="M4142"/>
          <cell r="N4142"/>
          <cell r="O4142"/>
          <cell r="P4142"/>
          <cell r="Q4142"/>
          <cell r="R4142"/>
          <cell r="S4142"/>
          <cell r="T4142"/>
          <cell r="U4142"/>
          <cell r="V4142"/>
          <cell r="W4142"/>
          <cell r="X4142" t="str">
            <v>C15H30O3</v>
          </cell>
        </row>
        <row r="4143">
          <cell r="B4143" t="str">
            <v>107328-11-0</v>
          </cell>
          <cell r="C4143" t="str">
            <v>107328-11-0</v>
          </cell>
          <cell r="D4143"/>
          <cell r="E4143"/>
          <cell r="F4143"/>
          <cell r="G4143"/>
          <cell r="H4143" t="str">
            <v>1,2-Propanediol 2-monolaurate</v>
          </cell>
          <cell r="I4143" t="str">
            <v>PROPYLENE GLYCOL MONOLAURATE;
1-Hydroxy propan-2-yl monododecanoate;
CAS 27194-74-7 = Incompletely Defined Substance</v>
          </cell>
          <cell r="J4143"/>
          <cell r="K4143" t="str">
            <v>Additive for inks.
Impurity of the PG dilaurate.</v>
          </cell>
          <cell r="L4143"/>
          <cell r="M4143"/>
          <cell r="N4143"/>
          <cell r="O4143"/>
          <cell r="P4143"/>
          <cell r="Q4143"/>
          <cell r="R4143"/>
          <cell r="S4143"/>
          <cell r="T4143"/>
          <cell r="U4143"/>
          <cell r="V4143"/>
          <cell r="W4143"/>
          <cell r="X4143" t="str">
            <v>C15H30O3</v>
          </cell>
        </row>
        <row r="4144">
          <cell r="B4144" t="str">
            <v>3296-90-0</v>
          </cell>
          <cell r="C4144" t="str">
            <v>3296-90-0</v>
          </cell>
          <cell r="D4144"/>
          <cell r="E4144"/>
          <cell r="F4144"/>
          <cell r="G4144"/>
          <cell r="H4144" t="str">
            <v>1,3-Propanediol, 2,2-bis(bromomethyl)</v>
          </cell>
          <cell r="I4144" t="str">
            <v>2,2-bis(bromomethyl)propane1,3-diol;
BMP</v>
          </cell>
          <cell r="J4144"/>
          <cell r="K4144" t="str">
            <v>Manufacture of polymer resins and in one component foam (OCPF) application.</v>
          </cell>
          <cell r="L4144"/>
          <cell r="M4144"/>
          <cell r="N4144"/>
          <cell r="O4144"/>
          <cell r="P4144"/>
          <cell r="Q4144"/>
          <cell r="R4144"/>
          <cell r="S4144"/>
          <cell r="T4144"/>
          <cell r="U4144"/>
          <cell r="V4144"/>
          <cell r="W4144"/>
          <cell r="X4144" t="str">
            <v>C5H10Br2O2</v>
          </cell>
        </row>
        <row r="4145">
          <cell r="B4145" t="str">
            <v>78-44-4</v>
          </cell>
          <cell r="C4145" t="str">
            <v>78-44-4</v>
          </cell>
          <cell r="D4145"/>
          <cell r="E4145"/>
          <cell r="F4145"/>
          <cell r="G4145"/>
          <cell r="H4145" t="str">
            <v>Carbamic acid, ester with 2-methyl-2-propyl-1,3-propanediol isopropylcarbamate</v>
          </cell>
          <cell r="I4145" t="str">
            <v>Carisoprodol;
2-Methyl-2-propyl-1,3-propanediol carbamate isopropylcarbamate;
N-Isopropyl-2-methyl-2-propyl-1,3-propanediol dicarbamate</v>
          </cell>
          <cell r="J4145"/>
          <cell r="K4145" t="str">
            <v>Drug.
Mentioned in FACET !</v>
          </cell>
          <cell r="L4145"/>
          <cell r="M4145"/>
          <cell r="N4145"/>
          <cell r="O4145"/>
          <cell r="P4145"/>
          <cell r="Q4145"/>
          <cell r="R4145"/>
          <cell r="S4145"/>
          <cell r="T4145"/>
          <cell r="U4145"/>
          <cell r="V4145"/>
          <cell r="W4145"/>
          <cell r="X4145" t="str">
            <v>C12H24N2O4</v>
          </cell>
        </row>
        <row r="4146">
          <cell r="B4146"/>
          <cell r="C4146" t="e">
            <v>#N/A</v>
          </cell>
          <cell r="D4146"/>
          <cell r="E4146"/>
          <cell r="F4146"/>
          <cell r="G4146"/>
          <cell r="H4146" t="str">
            <v>Hexanoic acid, 6-oxo 6-(di-(2-hydroxypropyl)amino)</v>
          </cell>
          <cell r="I4146" t="str">
            <v>6-(di-(2-hydroxypropyl)amino) 6-oxo hexanoic acid</v>
          </cell>
          <cell r="J4146"/>
          <cell r="K4146" t="e">
            <v>#N/A</v>
          </cell>
          <cell r="L4146"/>
          <cell r="M4146"/>
          <cell r="N4146"/>
          <cell r="O4146"/>
          <cell r="P4146"/>
          <cell r="Q4146"/>
          <cell r="R4146"/>
          <cell r="S4146"/>
          <cell r="T4146"/>
          <cell r="U4146"/>
          <cell r="V4146"/>
          <cell r="W4146"/>
          <cell r="X4146" t="str">
            <v>C12H23NO5</v>
          </cell>
        </row>
        <row r="4147">
          <cell r="B4147" t="str">
            <v>92-77-3</v>
          </cell>
          <cell r="C4147" t="str">
            <v>92-77-3</v>
          </cell>
          <cell r="D4147"/>
          <cell r="E4147"/>
          <cell r="F4147"/>
          <cell r="G4147"/>
          <cell r="H4147" t="str">
            <v>2-Naphthalenecarboxamide, 3-hydroxy N-(phenyl)</v>
          </cell>
          <cell r="I4147" t="str">
            <v>3-hydroxy-2-naphthanilide;
3-hydroxy-N-phenylnaphthalene-2-carboxamide;
Naphthol AS</v>
          </cell>
          <cell r="J4147"/>
          <cell r="K4147" t="str">
            <v>Intermediates of Dyes and Pigments.
Building block of Pigment Red 2, Pigment Red 268.
Could be present in paper based FCMs as either starting reactants, impurities, or degradation products of azo dyes used in the printing process (alert from BfR, 2019-09).</v>
          </cell>
          <cell r="L4147"/>
          <cell r="M4147"/>
          <cell r="N4147"/>
          <cell r="O4147"/>
          <cell r="P4147"/>
          <cell r="Q4147"/>
          <cell r="R4147"/>
          <cell r="S4147"/>
          <cell r="T4147"/>
          <cell r="U4147"/>
          <cell r="V4147"/>
          <cell r="W4147"/>
          <cell r="X4147" t="str">
            <v>C17H13NO2</v>
          </cell>
        </row>
        <row r="4148">
          <cell r="B4148" t="str">
            <v>6439-39-0</v>
          </cell>
          <cell r="C4148" t="str">
            <v>6439-39-0</v>
          </cell>
          <cell r="D4148"/>
          <cell r="E4148"/>
          <cell r="F4148"/>
          <cell r="G4148"/>
          <cell r="H4148" t="str">
            <v>Propanoic acid, 3-(triethoxysilyl), ethyl ester</v>
          </cell>
          <cell r="I4148" t="str">
            <v>Ethyl-3-(triethoxysilyl)propionate</v>
          </cell>
          <cell r="J4148"/>
          <cell r="K4148" t="str">
            <v>Additive for inks</v>
          </cell>
          <cell r="L4148"/>
          <cell r="M4148"/>
          <cell r="N4148"/>
          <cell r="O4148"/>
          <cell r="P4148"/>
          <cell r="Q4148"/>
          <cell r="R4148"/>
          <cell r="S4148"/>
          <cell r="T4148"/>
          <cell r="U4148"/>
          <cell r="V4148"/>
          <cell r="W4148"/>
          <cell r="X4148" t="str">
            <v>C11H24O5Si</v>
          </cell>
        </row>
        <row r="4149">
          <cell r="B4149" t="str">
            <v>24748-23-0</v>
          </cell>
          <cell r="C4149" t="str">
            <v>24748-23-0</v>
          </cell>
          <cell r="D4149"/>
          <cell r="E4149"/>
          <cell r="F4149"/>
          <cell r="G4149"/>
          <cell r="H4149" t="str">
            <v>1,2,4,5,7,8-hexoxonane, 3,6,9-triethyl 3,6,9-trimethyl</v>
          </cell>
          <cell r="I4149" t="str">
            <v>3,6,9-Triethyl-3,6,9-trimethyl-1,4,7-triperoxynonane;
3,6,9-Triethyl-3,6,9-trimethyl-1,4,7-triperoxane;
Trigonox 301 (Nouryon) (41 % solution in isoparaffinic hydrocarbons);
Tributanone triperoxide;
Methyl ethyl ketone peroxide (cyclic trimer)</v>
          </cell>
          <cell r="J4149"/>
          <cell r="K4149" t="e">
            <v>#N/A</v>
          </cell>
          <cell r="L4149"/>
          <cell r="M4149"/>
          <cell r="N4149"/>
          <cell r="O4149"/>
          <cell r="P4149"/>
          <cell r="Q4149"/>
          <cell r="R4149"/>
          <cell r="S4149"/>
          <cell r="T4149"/>
          <cell r="U4149"/>
          <cell r="V4149"/>
          <cell r="W4149"/>
          <cell r="X4149" t="str">
            <v>C12H24O6</v>
          </cell>
        </row>
        <row r="4150">
          <cell r="B4150" t="str">
            <v>7450-62-6</v>
          </cell>
          <cell r="C4150" t="str">
            <v>7450-62-6</v>
          </cell>
          <cell r="D4150"/>
          <cell r="E4150"/>
          <cell r="F4150"/>
          <cell r="G4150"/>
          <cell r="H4150" t="str">
            <v>Toluene, 2,4-dicarbamic acid, diethyl ester</v>
          </cell>
          <cell r="I4150" t="str">
            <v>Diethyl toluene-2,4-dicarbamate;
Toluene-2,4-di(ethyl carbamate)</v>
          </cell>
          <cell r="J4150"/>
          <cell r="K4150" t="str">
            <v>NIAS: formed by reaction of 2,4-TDI (584-84-9) with ethanol.</v>
          </cell>
          <cell r="L4150"/>
          <cell r="M4150"/>
          <cell r="N4150"/>
          <cell r="O4150"/>
          <cell r="P4150"/>
          <cell r="Q4150"/>
          <cell r="R4150"/>
          <cell r="S4150"/>
          <cell r="T4150"/>
          <cell r="U4150"/>
          <cell r="V4150"/>
          <cell r="W4150"/>
          <cell r="X4150" t="str">
            <v>C13H18N2O4</v>
          </cell>
        </row>
        <row r="4151">
          <cell r="B4151" t="str">
            <v>16648-51-4</v>
          </cell>
          <cell r="C4151" t="str">
            <v>16648-51-4</v>
          </cell>
          <cell r="D4151"/>
          <cell r="E4151"/>
          <cell r="F4151"/>
          <cell r="G4151"/>
          <cell r="H4151" t="str">
            <v>Toluene, 2,6-dicarbamic acid, diethyl ester</v>
          </cell>
          <cell r="I4151" t="str">
            <v>Diethyl toluene-2,6-dicarbamate;
Toluene-2,6-di(ethyl carbamate)</v>
          </cell>
          <cell r="J4151"/>
          <cell r="K4151" t="str">
            <v>NIAS: formed by reaction of 2,6-TDI (91-08-7) with ethanol.</v>
          </cell>
          <cell r="L4151"/>
          <cell r="M4151"/>
          <cell r="N4151"/>
          <cell r="O4151"/>
          <cell r="P4151"/>
          <cell r="Q4151"/>
          <cell r="R4151"/>
          <cell r="S4151"/>
          <cell r="T4151"/>
          <cell r="U4151"/>
          <cell r="V4151"/>
          <cell r="W4151"/>
          <cell r="X4151" t="str">
            <v>C13H18N2O4</v>
          </cell>
        </row>
        <row r="4152">
          <cell r="B4152" t="str">
            <v>56187-92-9</v>
          </cell>
          <cell r="C4152" t="str">
            <v>56187-92-9</v>
          </cell>
          <cell r="D4152"/>
          <cell r="E4152"/>
          <cell r="F4152"/>
          <cell r="G4152"/>
          <cell r="H4152" t="str">
            <v>Phenol, 2-tertiobutyl 4-(1-methyl-1-phenylethyl)</v>
          </cell>
          <cell r="I4152" t="str">
            <v>Phenol, 2-tertiobutyl 4-(1-methyl-1-phenylethyl);
Tertiobutyl cumyl phenol</v>
          </cell>
          <cell r="J4152"/>
          <cell r="K4152" t="str">
            <v>Antioxidant ?</v>
          </cell>
          <cell r="L4152"/>
          <cell r="M4152"/>
          <cell r="N4152"/>
          <cell r="O4152"/>
          <cell r="P4152"/>
          <cell r="Q4152"/>
          <cell r="R4152"/>
          <cell r="S4152"/>
          <cell r="T4152"/>
          <cell r="U4152"/>
          <cell r="V4152"/>
          <cell r="W4152"/>
          <cell r="X4152" t="str">
            <v>C19H24O</v>
          </cell>
        </row>
        <row r="4153">
          <cell r="B4153" t="str">
            <v>1921-70-6</v>
          </cell>
          <cell r="C4153" t="str">
            <v>1921-70-6</v>
          </cell>
          <cell r="D4153"/>
          <cell r="E4153"/>
          <cell r="F4153"/>
          <cell r="G4153"/>
          <cell r="H4153" t="str">
            <v>2,6,10,14-Tetramethyl pentadecane</v>
          </cell>
          <cell r="I4153" t="str">
            <v>Pristane;
Norphytane</v>
          </cell>
          <cell r="J4153"/>
          <cell r="K4153" t="str">
            <v>Markers of mineral oils in MOSH fraction and Carbon range C16-C25.</v>
          </cell>
          <cell r="L4153"/>
          <cell r="M4153"/>
          <cell r="N4153"/>
          <cell r="O4153"/>
          <cell r="P4153"/>
          <cell r="Q4153"/>
          <cell r="R4153"/>
          <cell r="S4153"/>
          <cell r="T4153"/>
          <cell r="U4153"/>
          <cell r="V4153"/>
          <cell r="W4153"/>
          <cell r="X4153" t="str">
            <v>C19H40</v>
          </cell>
        </row>
        <row r="4154">
          <cell r="B4154" t="str">
            <v>1700656-13-8</v>
          </cell>
          <cell r="C4154" t="str">
            <v>1700656-13-8</v>
          </cell>
          <cell r="D4154"/>
          <cell r="E4154"/>
          <cell r="F4154"/>
          <cell r="G4154"/>
          <cell r="H4154" t="str">
            <v xml:space="preserve">Hexanamide, 3,5,5-trimethyl N-2-ethylhexyl </v>
          </cell>
          <cell r="I4154" t="str">
            <v>N-(2-ethylhexyl)-3,5,5-trimethylhexanamide</v>
          </cell>
          <cell r="J4154"/>
          <cell r="K4154" t="str">
            <v>Used in leather treatment products, polymers and textile treatment products and dyes (info from REACH).</v>
          </cell>
          <cell r="L4154"/>
          <cell r="M4154"/>
          <cell r="N4154"/>
          <cell r="O4154"/>
          <cell r="P4154"/>
          <cell r="Q4154"/>
          <cell r="R4154"/>
          <cell r="S4154"/>
          <cell r="T4154"/>
          <cell r="U4154"/>
          <cell r="V4154"/>
          <cell r="W4154"/>
          <cell r="X4154" t="str">
            <v>C17H35NO</v>
          </cell>
        </row>
        <row r="4155">
          <cell r="B4155" t="str">
            <v>3034-79-5</v>
          </cell>
          <cell r="C4155" t="str">
            <v>3034-79-5</v>
          </cell>
          <cell r="D4155"/>
          <cell r="E4155"/>
          <cell r="F4155"/>
          <cell r="G4155"/>
          <cell r="H4155" t="str">
            <v>bis(2-methyl benzoyl) peroxide</v>
          </cell>
          <cell r="I4155" t="str">
            <v>Bis(ortho-methylbenzoyl) peroxide</v>
          </cell>
          <cell r="J4155"/>
          <cell r="K4155" t="str">
            <v>Polymerization aids (according to Dutch regulation 2017-01-01).</v>
          </cell>
          <cell r="L4155"/>
          <cell r="M4155"/>
          <cell r="N4155"/>
          <cell r="O4155"/>
          <cell r="P4155"/>
          <cell r="Q4155"/>
          <cell r="R4155"/>
          <cell r="S4155"/>
          <cell r="T4155"/>
          <cell r="U4155"/>
          <cell r="V4155"/>
          <cell r="W4155"/>
          <cell r="X4155" t="str">
            <v>C16H14O4</v>
          </cell>
        </row>
        <row r="4156">
          <cell r="B4156" t="str">
            <v>6807-17-6</v>
          </cell>
          <cell r="C4156" t="str">
            <v>6807-17-6</v>
          </cell>
          <cell r="D4156"/>
          <cell r="E4156"/>
          <cell r="F4156"/>
          <cell r="G4156"/>
          <cell r="H4156" t="str">
            <v>2,2-Bis(4-hydroxyphenyl)pentane, 4-methyl</v>
          </cell>
          <cell r="I4156" t="str">
            <v>4,4'-(1,3-Dimethylbutylidene)diphenol;
4,4'-(4-methylpentane-2,2-diyl)diphenol;
Phenol, 4,4'-(1,3-dimethylbutylidene)bis;
2,2-Bis(4-hydroxyphenyl)-4-methylpentane</v>
          </cell>
          <cell r="J4156"/>
          <cell r="K4156" t="str">
            <v>Could be used for the manufacturing of pulp or paper products, or paper products in general (?). 0
Used in dyes ?
Impurity in industrial grade bisphenol A (BPA).</v>
          </cell>
          <cell r="L4156"/>
          <cell r="M4156"/>
          <cell r="N4156"/>
          <cell r="O4156"/>
          <cell r="P4156"/>
          <cell r="Q4156"/>
          <cell r="R4156"/>
          <cell r="S4156"/>
          <cell r="T4156"/>
          <cell r="U4156"/>
          <cell r="V4156"/>
          <cell r="W4156"/>
          <cell r="X4156" t="str">
            <v>C18H22O2</v>
          </cell>
        </row>
        <row r="4157">
          <cell r="B4157" t="str">
            <v>94113-50-5</v>
          </cell>
          <cell r="C4157" t="str">
            <v>94113-50-5</v>
          </cell>
          <cell r="D4157"/>
          <cell r="E4157"/>
          <cell r="F4157"/>
          <cell r="G4157"/>
          <cell r="H4157" t="str">
            <v>Cyclic oligomer of 1 x sebacic acid and 1 x  neopentylglycol</v>
          </cell>
          <cell r="I4157" t="str">
            <v>3,3-dimethyl-1,5-dioxacyclopentadecane-6,15-dione;
Sebacic acid, neopentyl glycol cyclic ester;
SeA-NPG cyclic oligomer</v>
          </cell>
          <cell r="J4157"/>
          <cell r="K4157" t="str">
            <v>NIAS: cyclic oligomer from polyester based coatings or adhesives.</v>
          </cell>
          <cell r="L4157"/>
          <cell r="M4157"/>
          <cell r="N4157"/>
          <cell r="O4157"/>
          <cell r="P4157"/>
          <cell r="Q4157"/>
          <cell r="R4157"/>
          <cell r="S4157"/>
          <cell r="T4157"/>
          <cell r="U4157"/>
          <cell r="V4157"/>
          <cell r="W4157"/>
          <cell r="X4157" t="str">
            <v>C15H26O4</v>
          </cell>
        </row>
        <row r="4158">
          <cell r="B4158" t="str">
            <v>958872-63-4</v>
          </cell>
          <cell r="C4158" t="str">
            <v>958872-63-4</v>
          </cell>
          <cell r="D4158"/>
          <cell r="E4158"/>
          <cell r="F4158"/>
          <cell r="G4158"/>
          <cell r="H4158" t="str">
            <v>Dipropyleneglycol, isobornyl ether (mixture of isomeres)</v>
          </cell>
          <cell r="I4158"/>
          <cell r="J4158"/>
          <cell r="K4158" t="str">
            <v>Additive for inks</v>
          </cell>
          <cell r="L4158"/>
          <cell r="M4158"/>
          <cell r="N4158"/>
          <cell r="O4158"/>
          <cell r="P4158"/>
          <cell r="Q4158"/>
          <cell r="R4158"/>
          <cell r="S4158"/>
          <cell r="T4158"/>
          <cell r="U4158"/>
          <cell r="V4158"/>
          <cell r="W4158"/>
          <cell r="X4158" t="str">
            <v>C16H30O3</v>
          </cell>
        </row>
        <row r="4159">
          <cell r="B4159" t="str">
            <v>4371-74-8</v>
          </cell>
          <cell r="C4159" t="str">
            <v>4371-74-8</v>
          </cell>
          <cell r="D4159"/>
          <cell r="E4159"/>
          <cell r="F4159"/>
          <cell r="G4159"/>
          <cell r="H4159" t="str">
            <v>Malonic acid, 2-dodecyl</v>
          </cell>
          <cell r="I4159" t="str">
            <v>2-dodecyl propanedioic acid</v>
          </cell>
          <cell r="J4159"/>
          <cell r="K4159">
            <v>0</v>
          </cell>
          <cell r="L4159"/>
          <cell r="M4159"/>
          <cell r="N4159"/>
          <cell r="O4159"/>
          <cell r="P4159"/>
          <cell r="Q4159"/>
          <cell r="R4159"/>
          <cell r="S4159"/>
          <cell r="T4159"/>
          <cell r="U4159"/>
          <cell r="V4159"/>
          <cell r="W4159"/>
          <cell r="X4159" t="str">
            <v>C15H28O4</v>
          </cell>
        </row>
        <row r="4160">
          <cell r="B4160" t="str">
            <v>22288-43-3</v>
          </cell>
          <cell r="C4160" t="str">
            <v>22288-43-3</v>
          </cell>
          <cell r="D4160"/>
          <cell r="E4160"/>
          <cell r="F4160"/>
          <cell r="G4160"/>
          <cell r="H4160" t="str">
            <v>2-Ethylhexaneperoxoic acid, 1,1,3,3-tetramethylbutyl ester</v>
          </cell>
          <cell r="I4160" t="str">
            <v>1,1,3,3-tetramethylbutyl peroxy-2-ethyl hexanoate;
Trigonox 421 (Nouryon)</v>
          </cell>
          <cell r="J4160"/>
          <cell r="K4160" t="str">
            <v>Polymerization aids (according to Dutch regulation 2017-01-01).
Initiator for (co)polymerization of ethylene, styrene, (meth)acrylates and polyols.</v>
          </cell>
          <cell r="L4160"/>
          <cell r="M4160"/>
          <cell r="N4160"/>
          <cell r="O4160"/>
          <cell r="P4160"/>
          <cell r="Q4160"/>
          <cell r="R4160"/>
          <cell r="S4160"/>
          <cell r="T4160"/>
          <cell r="U4160"/>
          <cell r="V4160"/>
          <cell r="W4160"/>
          <cell r="X4160" t="str">
            <v>C16H32O3</v>
          </cell>
        </row>
        <row r="4161">
          <cell r="B4161" t="str">
            <v>1541-67-9</v>
          </cell>
          <cell r="C4161" t="str">
            <v>1541-67-9</v>
          </cell>
          <cell r="D4161"/>
          <cell r="E4161"/>
          <cell r="F4161"/>
          <cell r="G4161"/>
          <cell r="H4161" t="str">
            <v>N,N-bis(2-hydroxyethyl) dodecyl amine</v>
          </cell>
          <cell r="I4161" t="str">
            <v>N-Lauryldiethanolamine;
Dodecyl bis(2-hydroxyethyl)amine</v>
          </cell>
          <cell r="J4161"/>
          <cell r="K4161" t="str">
            <v>Antistatic agent in PE, PP, PS and PVC.</v>
          </cell>
          <cell r="L4161"/>
          <cell r="M4161"/>
          <cell r="N4161"/>
          <cell r="O4161"/>
          <cell r="P4161"/>
          <cell r="Q4161"/>
          <cell r="R4161"/>
          <cell r="S4161"/>
          <cell r="T4161"/>
          <cell r="U4161"/>
          <cell r="V4161"/>
          <cell r="W4161"/>
          <cell r="X4161" t="str">
            <v>C16H35NO2</v>
          </cell>
        </row>
        <row r="4162">
          <cell r="B4162" t="str">
            <v>142-18-7</v>
          </cell>
          <cell r="C4162" t="str">
            <v>142-18-7</v>
          </cell>
          <cell r="D4162"/>
          <cell r="E4162"/>
          <cell r="F4162"/>
          <cell r="G4162"/>
          <cell r="H4162" t="str">
            <v>Glycerol, 1-monododecanoate</v>
          </cell>
          <cell r="I4162" t="str">
            <v>Glyceryl monolaurate;
Dodecanoic acid, 2,​3-​dihydroxypropyl ester</v>
          </cell>
          <cell r="J4162"/>
          <cell r="K4162" t="str">
            <v>Emulsifier for water-in-oil emulsions.
Lubricants and lubricant additives.</v>
          </cell>
          <cell r="L4162"/>
          <cell r="M4162"/>
          <cell r="N4162"/>
          <cell r="O4162"/>
          <cell r="P4162"/>
          <cell r="Q4162"/>
          <cell r="R4162"/>
          <cell r="S4162"/>
          <cell r="T4162"/>
          <cell r="U4162"/>
          <cell r="V4162"/>
          <cell r="W4162"/>
          <cell r="X4162" t="str">
            <v>C15H30O4</v>
          </cell>
        </row>
        <row r="4163">
          <cell r="B4163" t="str">
            <v>90552-54-8</v>
          </cell>
          <cell r="C4163" t="str">
            <v>90552-54-8</v>
          </cell>
          <cell r="D4163"/>
          <cell r="E4163"/>
          <cell r="F4163"/>
          <cell r="G4163"/>
          <cell r="H4163" t="str">
            <v>Silane, triethoxy octyl, branched</v>
          </cell>
          <cell r="I4163"/>
          <cell r="J4163"/>
          <cell r="K4163">
            <v>0</v>
          </cell>
          <cell r="L4163"/>
          <cell r="M4163"/>
          <cell r="N4163"/>
          <cell r="O4163"/>
          <cell r="P4163"/>
          <cell r="Q4163"/>
          <cell r="R4163"/>
          <cell r="S4163"/>
          <cell r="T4163"/>
          <cell r="U4163"/>
          <cell r="V4163"/>
          <cell r="W4163"/>
          <cell r="X4163" t="str">
            <v>C14H32O3Si</v>
          </cell>
        </row>
        <row r="4164">
          <cell r="B4164" t="str">
            <v>135-61-5</v>
          </cell>
          <cell r="C4164" t="str">
            <v>135-61-5</v>
          </cell>
          <cell r="D4164"/>
          <cell r="E4164"/>
          <cell r="F4164"/>
          <cell r="G4164"/>
          <cell r="H4164" t="str">
            <v>2-Naphthalenecarboxamide, 3-hydroxy N-(2-methyl phenyl)</v>
          </cell>
          <cell r="I4164" t="str">
            <v>3-Hydroxy-2'-methyl-2-naphthanilide;
3-hydroxy-N-(2-methylphenyl)naphthalene-2-carboxamide;
3-Hydroxy-N-o-tolyl-2-naphthamide;
Naphthol AS-D</v>
          </cell>
          <cell r="J4164"/>
          <cell r="K4164" t="str">
            <v>Intermediates of Dyes and Pigments.</v>
          </cell>
          <cell r="L4164"/>
          <cell r="M4164"/>
          <cell r="N4164"/>
          <cell r="O4164"/>
          <cell r="P4164"/>
          <cell r="Q4164"/>
          <cell r="R4164"/>
          <cell r="S4164"/>
          <cell r="T4164"/>
          <cell r="U4164"/>
          <cell r="V4164"/>
          <cell r="W4164"/>
          <cell r="X4164" t="str">
            <v>C18H15NO2</v>
          </cell>
        </row>
        <row r="4165">
          <cell r="B4165" t="str">
            <v>16346-97-7</v>
          </cell>
          <cell r="C4165" t="str">
            <v>16346-97-7</v>
          </cell>
          <cell r="D4165"/>
          <cell r="E4165"/>
          <cell r="F4165"/>
          <cell r="G4165"/>
          <cell r="H4165" t="str">
            <v>4,4′-Sulfonylbis(2-methylphenol)</v>
          </cell>
          <cell r="I4165" t="str">
            <v>Dimethyl bisphenol S;
DMBPS</v>
          </cell>
          <cell r="J4165"/>
          <cell r="K4165">
            <v>0</v>
          </cell>
          <cell r="L4165"/>
          <cell r="M4165"/>
          <cell r="N4165"/>
          <cell r="O4165"/>
          <cell r="P4165"/>
          <cell r="Q4165"/>
          <cell r="R4165"/>
          <cell r="S4165"/>
          <cell r="T4165"/>
          <cell r="U4165"/>
          <cell r="V4165"/>
          <cell r="W4165"/>
          <cell r="X4165" t="str">
            <v>C14H14O4S</v>
          </cell>
        </row>
        <row r="4166">
          <cell r="B4166" t="str">
            <v>64114-59-6</v>
          </cell>
          <cell r="C4166" t="str">
            <v>64114-59-6</v>
          </cell>
          <cell r="D4166"/>
          <cell r="E4166"/>
          <cell r="F4166"/>
          <cell r="G4166"/>
          <cell r="H4166" t="str">
            <v>Hexanedioic acid, triethylene glycol monoester</v>
          </cell>
          <cell r="I4166" t="str">
            <v>Triethylene glycol adipic acid monoester;
Triethylene glycol monoadipate</v>
          </cell>
          <cell r="J4166"/>
          <cell r="K4166" t="str">
            <v>Used only as a curl-control agent at a level not to exceed 2% by weight of coated or uncoated paper and paperboard.</v>
          </cell>
          <cell r="L4166"/>
          <cell r="M4166"/>
          <cell r="N4166"/>
          <cell r="O4166"/>
          <cell r="P4166"/>
          <cell r="Q4166"/>
          <cell r="R4166"/>
          <cell r="S4166"/>
          <cell r="T4166"/>
          <cell r="U4166"/>
          <cell r="V4166"/>
          <cell r="W4166"/>
          <cell r="X4166" t="str">
            <v>C12H22O7</v>
          </cell>
        </row>
        <row r="4167">
          <cell r="B4167" t="str">
            <v>137621-40-0</v>
          </cell>
          <cell r="C4167" t="str">
            <v>137621-40-0</v>
          </cell>
          <cell r="D4167"/>
          <cell r="E4167"/>
          <cell r="F4167"/>
          <cell r="G4167"/>
          <cell r="H4167" t="str">
            <v>3,3'-((2-methylpentane-1,5-diyl)bis(azanediyl))dipentanenitrile</v>
          </cell>
          <cell r="I4167" t="str">
            <v>Dytek A + 2PN (Invista)</v>
          </cell>
          <cell r="J4167"/>
          <cell r="K4167" t="str">
            <v>New hindered aliphatic secondary amine that improves the thermal resistance and mechanical properties of the finished formulation while increasing the working time.</v>
          </cell>
          <cell r="L4167"/>
          <cell r="M4167"/>
          <cell r="N4167"/>
          <cell r="O4167"/>
          <cell r="P4167"/>
          <cell r="Q4167"/>
          <cell r="R4167"/>
          <cell r="S4167"/>
          <cell r="T4167"/>
          <cell r="U4167"/>
          <cell r="V4167"/>
          <cell r="W4167"/>
          <cell r="X4167" t="str">
            <v>C16H30N4</v>
          </cell>
        </row>
        <row r="4168">
          <cell r="B4168" t="str">
            <v>3999-01-7</v>
          </cell>
          <cell r="C4168" t="str">
            <v>3999-01-7</v>
          </cell>
          <cell r="D4168"/>
          <cell r="E4168"/>
          <cell r="F4168"/>
          <cell r="G4168"/>
          <cell r="H4168" t="str">
            <v>9Z,12Z-octadecadienamide</v>
          </cell>
          <cell r="I4168" t="str">
            <v>Linoleic acid amide;
Linoleamide;
9,12-Octadecadienamide</v>
          </cell>
          <cell r="J4168"/>
          <cell r="K4168">
            <v>0</v>
          </cell>
          <cell r="L4168"/>
          <cell r="M4168"/>
          <cell r="N4168"/>
          <cell r="O4168"/>
          <cell r="P4168"/>
          <cell r="Q4168"/>
          <cell r="R4168"/>
          <cell r="S4168"/>
          <cell r="T4168"/>
          <cell r="U4168"/>
          <cell r="V4168"/>
          <cell r="W4168"/>
          <cell r="X4168" t="str">
            <v>C18H33NO</v>
          </cell>
        </row>
        <row r="4169">
          <cell r="B4169" t="str">
            <v>59382-51-3</v>
          </cell>
          <cell r="C4169" t="str">
            <v>59382-51-3</v>
          </cell>
          <cell r="D4169"/>
          <cell r="E4169"/>
          <cell r="F4169"/>
          <cell r="G4169"/>
          <cell r="H4169" t="str">
            <v>2,4,4-trimethyl pentyl-2-peroxyphenoxyacetate</v>
          </cell>
          <cell r="I4169" t="str">
            <v>2,4,4-trimethyl pentyl-2-peroxyacetate, 2-phenoxy;
Phenoxy peracetic acid, 1,1,3,3-tetramethylbutyl ester</v>
          </cell>
          <cell r="J4169"/>
          <cell r="K4169" t="str">
            <v>Polymerization aids (according to Dutch regulation 2017-01-01).</v>
          </cell>
          <cell r="L4169"/>
          <cell r="M4169"/>
          <cell r="N4169"/>
          <cell r="O4169"/>
          <cell r="P4169"/>
          <cell r="Q4169"/>
          <cell r="R4169"/>
          <cell r="S4169"/>
          <cell r="T4169"/>
          <cell r="U4169"/>
          <cell r="V4169"/>
          <cell r="W4169"/>
          <cell r="X4169" t="str">
            <v>C16H24O4</v>
          </cell>
        </row>
        <row r="4170">
          <cell r="B4170" t="str">
            <v>25157-64-6;
68511-62-6;
86249-83-4
872613-79-1</v>
          </cell>
          <cell r="C4170" t="str">
            <v>25157-64-6;
68511-62-6;
86249-83-4
872613-79-1</v>
          </cell>
          <cell r="D4170"/>
          <cell r="E4170"/>
          <cell r="F4170"/>
          <cell r="G4170"/>
          <cell r="H4170" t="str">
            <v>Pigment Yellow 150</v>
          </cell>
          <cell r="I4170" t="str">
            <v>5,5'-Azobis-2,4,6(1H,3H,5H)-pyrimidinetrione</v>
          </cell>
          <cell r="J4170"/>
          <cell r="K4170" t="str">
            <v>Ink pigment</v>
          </cell>
          <cell r="L4170"/>
          <cell r="M4170"/>
          <cell r="N4170"/>
          <cell r="O4170"/>
          <cell r="P4170"/>
          <cell r="Q4170"/>
          <cell r="R4170"/>
          <cell r="S4170"/>
          <cell r="T4170"/>
          <cell r="U4170"/>
          <cell r="V4170"/>
          <cell r="W4170"/>
          <cell r="X4170" t="str">
            <v>C8H6N6O6</v>
          </cell>
        </row>
        <row r="4171">
          <cell r="B4171" t="str">
            <v>No existing CAS</v>
          </cell>
          <cell r="C4171" t="str">
            <v>No existing CAS</v>
          </cell>
          <cell r="D4171"/>
          <cell r="E4171"/>
          <cell r="F4171"/>
          <cell r="G4171"/>
          <cell r="H4171" t="str">
            <v>Benzaldehyde, 4-(4-(2-Hydroxy-2-methyl-propanoyl)phenyl)methyl</v>
          </cell>
          <cell r="I4171" t="str">
            <v xml:space="preserve"> 4-((4-(2-Hydroxy-2-methyl-propanoyl)-phenyl)methyl) benzaldehyde</v>
          </cell>
          <cell r="J4171"/>
          <cell r="K4171" t="str">
            <v>NIAS: hydrolysis product of (C10-C22)alkyl ketenes dimer AKD (sizing agent in P&amp;B).</v>
          </cell>
          <cell r="L4171"/>
          <cell r="M4171"/>
          <cell r="N4171"/>
          <cell r="O4171"/>
          <cell r="P4171"/>
          <cell r="Q4171"/>
          <cell r="R4171"/>
          <cell r="S4171"/>
          <cell r="T4171"/>
          <cell r="U4171"/>
          <cell r="V4171"/>
          <cell r="W4171"/>
          <cell r="X4171" t="str">
            <v>C18H18O3</v>
          </cell>
        </row>
        <row r="4172">
          <cell r="B4172" t="str">
            <v>504-57-4</v>
          </cell>
          <cell r="C4172" t="str">
            <v>504-57-4</v>
          </cell>
          <cell r="D4172"/>
          <cell r="E4172"/>
          <cell r="F4172"/>
          <cell r="G4172"/>
          <cell r="H4172" t="str">
            <v>10-Nonadecanone</v>
          </cell>
          <cell r="I4172" t="str">
            <v>Di-n-nonyl ketone;
nonadecan-10-one;
Caprinone</v>
          </cell>
          <cell r="J4172"/>
          <cell r="K4172" t="str">
            <v>Mono- and polyketones could be used  as slip agents for thermoplastics (Henkel patents 1995).</v>
          </cell>
          <cell r="L4172"/>
          <cell r="M4172"/>
          <cell r="N4172"/>
          <cell r="O4172"/>
          <cell r="P4172"/>
          <cell r="Q4172"/>
          <cell r="R4172"/>
          <cell r="S4172"/>
          <cell r="T4172"/>
          <cell r="U4172"/>
          <cell r="V4172"/>
          <cell r="W4172"/>
          <cell r="X4172" t="str">
            <v>C19H38O</v>
          </cell>
        </row>
        <row r="4173">
          <cell r="B4173" t="str">
            <v>638-36-8</v>
          </cell>
          <cell r="C4173" t="str">
            <v>638-36-8</v>
          </cell>
          <cell r="D4173"/>
          <cell r="E4173"/>
          <cell r="F4173"/>
          <cell r="G4173"/>
          <cell r="H4173" t="str">
            <v>2,6,10,14-Tetramethyl hexadecane</v>
          </cell>
          <cell r="I4173" t="str">
            <v>Phytane</v>
          </cell>
          <cell r="J4173"/>
          <cell r="K4173" t="str">
            <v>Markers of mineral oils in MOSH fraction and Carbon range C16-C25.</v>
          </cell>
          <cell r="L4173"/>
          <cell r="M4173"/>
          <cell r="N4173"/>
          <cell r="O4173"/>
          <cell r="P4173"/>
          <cell r="Q4173"/>
          <cell r="R4173"/>
          <cell r="S4173"/>
          <cell r="T4173"/>
          <cell r="U4173"/>
          <cell r="V4173"/>
          <cell r="W4173"/>
          <cell r="X4173" t="str">
            <v>C20H42</v>
          </cell>
        </row>
        <row r="4174">
          <cell r="B4174" t="str">
            <v>No existing CAS</v>
          </cell>
          <cell r="C4174" t="str">
            <v>No existing CAS</v>
          </cell>
          <cell r="D4174"/>
          <cell r="E4174"/>
          <cell r="F4174"/>
          <cell r="G4174"/>
          <cell r="H4174" t="str">
            <v>Heptadecanamide, ​methyl (mainly branched in the centre of the chain between C8 and C11)</v>
          </cell>
          <cell r="I4174" t="str">
            <v>Isooctadecanamide;
Isostearamide;
Main part of Incroslip SL (Croda)</v>
          </cell>
          <cell r="J4174"/>
          <cell r="K4174" t="str">
            <v>NIAS: hydrolysis product of (C10-C22)alkyl ketenes dimer AKD (sizing agent in P&amp;B).</v>
          </cell>
          <cell r="L4174"/>
          <cell r="M4174"/>
          <cell r="N4174"/>
          <cell r="O4174"/>
          <cell r="P4174"/>
          <cell r="Q4174"/>
          <cell r="R4174"/>
          <cell r="S4174"/>
          <cell r="T4174"/>
          <cell r="U4174"/>
          <cell r="V4174"/>
          <cell r="W4174"/>
          <cell r="X4174" t="str">
            <v>C18H37NO</v>
          </cell>
        </row>
        <row r="4175">
          <cell r="B4175" t="str">
            <v>3886-91-7</v>
          </cell>
          <cell r="C4175" t="str">
            <v>3886-91-7</v>
          </cell>
          <cell r="D4175"/>
          <cell r="E4175"/>
          <cell r="F4175"/>
          <cell r="G4175"/>
          <cell r="H4175" t="str">
            <v>Hexadecanamide, N,N-dimethyl</v>
          </cell>
          <cell r="I4175" t="str">
            <v>Hexadecanoic acid, dimethylamide;
N,N-Dimethyl hexadecanamide;</v>
          </cell>
          <cell r="J4175"/>
          <cell r="K4175" t="str">
            <v>NIAS: Impurities in AKD sizing agents for paper making.</v>
          </cell>
          <cell r="L4175"/>
          <cell r="M4175"/>
          <cell r="N4175"/>
          <cell r="O4175"/>
          <cell r="P4175"/>
          <cell r="Q4175"/>
          <cell r="R4175"/>
          <cell r="S4175"/>
          <cell r="T4175"/>
          <cell r="U4175"/>
          <cell r="V4175"/>
          <cell r="W4175"/>
          <cell r="X4175" t="str">
            <v>C18H37NO</v>
          </cell>
        </row>
        <row r="4176">
          <cell r="B4176" t="str">
            <v>83052-84-0</v>
          </cell>
          <cell r="C4176" t="str">
            <v>83052-84-0</v>
          </cell>
          <cell r="D4176"/>
          <cell r="E4176"/>
          <cell r="F4176"/>
          <cell r="G4176"/>
          <cell r="H4176" t="str">
            <v>Isooctadecanamide (Incompletely Defined Substance)</v>
          </cell>
          <cell r="I4176" t="str">
            <v>Isostearamide;
Main part of Incroslip SL (Croda)</v>
          </cell>
          <cell r="J4176"/>
          <cell r="K4176" t="str">
            <v>Slip agent.</v>
          </cell>
          <cell r="L4176"/>
          <cell r="M4176"/>
          <cell r="N4176"/>
          <cell r="O4176"/>
          <cell r="P4176"/>
          <cell r="Q4176"/>
          <cell r="R4176"/>
          <cell r="S4176"/>
          <cell r="T4176"/>
          <cell r="U4176"/>
          <cell r="V4176"/>
          <cell r="W4176"/>
          <cell r="X4176" t="str">
            <v>C18H37NO</v>
          </cell>
        </row>
        <row r="4177">
          <cell r="B4177" t="str">
            <v>78016-72-5</v>
          </cell>
          <cell r="C4177" t="str">
            <v>78016-72-5</v>
          </cell>
          <cell r="D4177"/>
          <cell r="E4177"/>
          <cell r="F4177"/>
          <cell r="G4177"/>
          <cell r="H4177" t="str">
            <v>Benzenesulfonic acid, 4-methyl, 2-ethylhexyl ester</v>
          </cell>
          <cell r="I4177" t="str">
            <v>p-Toluenesulphonic acid, 2-ethylhexyl ester;
2-ethylhexyl-p-toluenesulfonate</v>
          </cell>
          <cell r="J4177"/>
          <cell r="K4177" t="str">
            <v>It seems to be a non-food grade additive.
Used in polymers for solar cells.</v>
          </cell>
          <cell r="L4177"/>
          <cell r="M4177"/>
          <cell r="N4177"/>
          <cell r="O4177"/>
          <cell r="P4177"/>
          <cell r="Q4177"/>
          <cell r="R4177"/>
          <cell r="S4177"/>
          <cell r="T4177"/>
          <cell r="U4177"/>
          <cell r="V4177"/>
          <cell r="W4177"/>
          <cell r="X4177" t="str">
            <v>C15H24O3S</v>
          </cell>
        </row>
        <row r="4178">
          <cell r="B4178" t="str">
            <v>18351-37-6</v>
          </cell>
          <cell r="C4178" t="str">
            <v>18351-37-6</v>
          </cell>
          <cell r="D4178"/>
          <cell r="E4178"/>
          <cell r="F4178"/>
          <cell r="G4178"/>
          <cell r="H4178" t="str">
            <v>Mono(2,4-di-tertiobutylphenyl) phosphate</v>
          </cell>
          <cell r="I4178" t="str">
            <v xml:space="preserve">Phenol, 2,​4-​bis(1,​1-​dimethylethyl)​, dihydrogen phosphate </v>
          </cell>
          <cell r="J4178"/>
          <cell r="K4178" t="str">
            <v>NIAS: Loss of two 2,4-di-tert-butyl phenol from oxidized Irgafos 168 (phosphate form).</v>
          </cell>
          <cell r="L4178"/>
          <cell r="M4178"/>
          <cell r="N4178"/>
          <cell r="O4178"/>
          <cell r="P4178"/>
          <cell r="Q4178"/>
          <cell r="R4178"/>
          <cell r="S4178"/>
          <cell r="T4178"/>
          <cell r="U4178"/>
          <cell r="V4178"/>
          <cell r="W4178"/>
          <cell r="X4178" t="str">
            <v>C14H23O4P</v>
          </cell>
        </row>
        <row r="4179">
          <cell r="B4179" t="str">
            <v>1068-27-5</v>
          </cell>
          <cell r="C4179" t="str">
            <v>1068-27-5</v>
          </cell>
          <cell r="D4179"/>
          <cell r="E4179"/>
          <cell r="F4179"/>
          <cell r="G4179"/>
          <cell r="H4179" t="str">
            <v>2,5-Dimethyl-2,5-di(tertiobutyl peroxy) 3-hexyne</v>
          </cell>
          <cell r="I4179" t="str">
            <v>2,5-Dimethyl-2,5-di(tert-butyl peroxy) hexyn-3;
Luperox 130</v>
          </cell>
          <cell r="J4179"/>
          <cell r="K4179" t="str">
            <v>Polymerization aids (according to Dutch regulation 2017-01-01).</v>
          </cell>
          <cell r="L4179"/>
          <cell r="M4179"/>
          <cell r="N4179"/>
          <cell r="O4179"/>
          <cell r="P4179"/>
          <cell r="Q4179"/>
          <cell r="R4179"/>
          <cell r="S4179"/>
          <cell r="T4179"/>
          <cell r="U4179"/>
          <cell r="V4179"/>
          <cell r="W4179"/>
          <cell r="X4179" t="str">
            <v>C16H30O4</v>
          </cell>
        </row>
        <row r="4180">
          <cell r="B4180" t="str">
            <v>No existing CAS</v>
          </cell>
          <cell r="C4180" t="str">
            <v>No existing CAS</v>
          </cell>
          <cell r="D4180"/>
          <cell r="E4180"/>
          <cell r="F4180"/>
          <cell r="G4180"/>
          <cell r="H4180" t="str">
            <v>Adipic acid, ethyl 2-ethylhexyl ester</v>
          </cell>
          <cell r="I4180" t="str">
            <v>Ethyl 2-ethylhexyl adipate</v>
          </cell>
          <cell r="J4180"/>
          <cell r="K4180" t="str">
            <v>NIAS: hydrolysis product of (C10-C22)alkyl ketenes dimer AKD (sizing agent in P&amp;B).</v>
          </cell>
          <cell r="L4180"/>
          <cell r="M4180"/>
          <cell r="N4180"/>
          <cell r="O4180"/>
          <cell r="P4180"/>
          <cell r="Q4180"/>
          <cell r="R4180"/>
          <cell r="S4180"/>
          <cell r="T4180"/>
          <cell r="U4180"/>
          <cell r="V4180"/>
          <cell r="W4180"/>
          <cell r="X4180" t="str">
            <v>C16H30O4</v>
          </cell>
        </row>
        <row r="4181">
          <cell r="B4181" t="str">
            <v>107357-99-3</v>
          </cell>
          <cell r="C4181" t="str">
            <v>107357-99-3</v>
          </cell>
          <cell r="D4181"/>
          <cell r="E4181"/>
          <cell r="F4181"/>
          <cell r="G4181"/>
          <cell r="H4181" t="str">
            <v>2,​3-​Dodecanediol, 1-​(dimethylamino)​ 3,​7,​11-​trimethyl</v>
          </cell>
          <cell r="I4181" t="str">
            <v>1-(Dimethylamino)-3,7,11-trimethyl-2,3-dodecanediol</v>
          </cell>
          <cell r="J4181"/>
          <cell r="K4181" t="str">
            <v>NIAS in colored masterbatch ?</v>
          </cell>
          <cell r="L4181"/>
          <cell r="M4181"/>
          <cell r="N4181"/>
          <cell r="O4181"/>
          <cell r="P4181"/>
          <cell r="Q4181"/>
          <cell r="R4181"/>
          <cell r="S4181"/>
          <cell r="T4181"/>
          <cell r="U4181"/>
          <cell r="V4181"/>
          <cell r="W4181"/>
          <cell r="X4181" t="str">
            <v>C17H37NO2</v>
          </cell>
        </row>
        <row r="4182">
          <cell r="B4182" t="str">
            <v>18312-57-7</v>
          </cell>
          <cell r="C4182" t="str">
            <v>18312-57-7</v>
          </cell>
          <cell r="D4182"/>
          <cell r="E4182"/>
          <cell r="F4182"/>
          <cell r="G4182"/>
          <cell r="H4182" t="str">
            <v>N,N-bis(2-hydroxyethyl) tridecyl amine</v>
          </cell>
          <cell r="I4182"/>
          <cell r="J4182"/>
          <cell r="K4182" t="str">
            <v>Antistatic agent.</v>
          </cell>
          <cell r="L4182"/>
          <cell r="M4182"/>
          <cell r="N4182"/>
          <cell r="O4182"/>
          <cell r="P4182"/>
          <cell r="Q4182"/>
          <cell r="R4182"/>
          <cell r="S4182"/>
          <cell r="T4182"/>
          <cell r="U4182"/>
          <cell r="V4182"/>
          <cell r="W4182"/>
          <cell r="X4182" t="str">
            <v>C17H37NO2</v>
          </cell>
        </row>
        <row r="4183">
          <cell r="B4183" t="str">
            <v>10217-34-2</v>
          </cell>
          <cell r="C4183" t="str">
            <v>10217-34-2</v>
          </cell>
          <cell r="D4183"/>
          <cell r="E4183"/>
          <cell r="F4183"/>
          <cell r="G4183"/>
          <cell r="H4183" t="str">
            <v>Silane, triethoxy 2-(3,4-epoxycyclohexyl)ethyl</v>
          </cell>
          <cell r="I4183" t="str">
            <v>2-(3,4-epoxycyclohexyl)ethyltriethoxysilane;
Silane, triethoxy [ 2-(7-oxabicyclo[4.1.0]hept-3-yl)ethyl]</v>
          </cell>
          <cell r="J4183"/>
          <cell r="K4183" t="str">
            <v>Monomer for inks.
Coupling agent.</v>
          </cell>
          <cell r="L4183"/>
          <cell r="M4183"/>
          <cell r="N4183"/>
          <cell r="O4183"/>
          <cell r="P4183"/>
          <cell r="Q4183"/>
          <cell r="R4183"/>
          <cell r="S4183"/>
          <cell r="T4183"/>
          <cell r="U4183"/>
          <cell r="V4183"/>
          <cell r="W4183"/>
          <cell r="X4183" t="str">
            <v>C14H28O4Si</v>
          </cell>
        </row>
        <row r="4184">
          <cell r="B4184" t="str">
            <v>61551-69-7</v>
          </cell>
          <cell r="C4184" t="str">
            <v>61551-69-7</v>
          </cell>
          <cell r="D4184"/>
          <cell r="E4184"/>
          <cell r="F4184"/>
          <cell r="G4184"/>
          <cell r="H4184" t="str">
            <v>2,2'-Azobis(2-methyl, N-(2-hydroxyethyl)propanamide)</v>
          </cell>
          <cell r="I4184" t="str">
            <v>2,2''-Azobis-[N-(2-hydroxyethyl)-2-methyl)-propionamide];
VA-086 (Fujifilm Wako)</v>
          </cell>
          <cell r="J4184"/>
          <cell r="K4184" t="str">
            <v>Initiator for radical polymerization of acrylic resins for paints, coatings and adhesives.
Azo group decomposes with heat and/or light, eliminating N2, and forms carbon radical, excellent in reactivity.</v>
          </cell>
          <cell r="L4184"/>
          <cell r="M4184"/>
          <cell r="N4184"/>
          <cell r="O4184"/>
          <cell r="P4184"/>
          <cell r="Q4184"/>
          <cell r="R4184"/>
          <cell r="S4184"/>
          <cell r="T4184"/>
          <cell r="U4184"/>
          <cell r="V4184"/>
          <cell r="W4184"/>
          <cell r="X4184" t="str">
            <v>C12H24N4O4</v>
          </cell>
        </row>
        <row r="4185">
          <cell r="B4185" t="str">
            <v>78651-82-8</v>
          </cell>
          <cell r="C4185" t="str">
            <v>78651-82-8</v>
          </cell>
          <cell r="D4185"/>
          <cell r="E4185"/>
          <cell r="F4185"/>
          <cell r="G4185"/>
          <cell r="H4185" t="str">
            <v>Malonic acid, 2-(12-hydroxy dodecyl)</v>
          </cell>
          <cell r="I4185" t="str">
            <v>Propanedioic acid, 2-​(12-​hydroxydodecyl)​;
(12-Hydroxydodecyl)propanedioic acid</v>
          </cell>
          <cell r="J4185"/>
          <cell r="K4185">
            <v>0</v>
          </cell>
          <cell r="L4185"/>
          <cell r="M4185"/>
          <cell r="N4185"/>
          <cell r="O4185"/>
          <cell r="P4185"/>
          <cell r="Q4185"/>
          <cell r="R4185"/>
          <cell r="S4185"/>
          <cell r="T4185"/>
          <cell r="U4185"/>
          <cell r="V4185"/>
          <cell r="W4185"/>
          <cell r="X4185" t="str">
            <v>C15H28O5</v>
          </cell>
        </row>
        <row r="4186">
          <cell r="B4186" t="str">
            <v>109-44-4</v>
          </cell>
          <cell r="C4186" t="str">
            <v>109-44-4</v>
          </cell>
          <cell r="D4186"/>
          <cell r="E4186"/>
          <cell r="F4186"/>
          <cell r="G4186"/>
          <cell r="H4186" t="str">
            <v>Hexanedioic acid, di(2-ethoxyethyl) ester</v>
          </cell>
          <cell r="I4186" t="str">
            <v>Adipic acid, bis(2-ethoxyethyl) ester;
Bis(2-ethoxyethyl) adipate</v>
          </cell>
          <cell r="J4186"/>
          <cell r="K4186" t="str">
            <v>Observed (literature Aznar)  in PLA-Polyester blend.</v>
          </cell>
          <cell r="L4186"/>
          <cell r="M4186"/>
          <cell r="N4186"/>
          <cell r="O4186"/>
          <cell r="P4186"/>
          <cell r="Q4186"/>
          <cell r="R4186"/>
          <cell r="S4186"/>
          <cell r="T4186"/>
          <cell r="U4186"/>
          <cell r="V4186"/>
          <cell r="W4186"/>
          <cell r="X4186" t="str">
            <v>C14H26O6</v>
          </cell>
        </row>
        <row r="4187">
          <cell r="B4187" t="str">
            <v>48190-36-9</v>
          </cell>
          <cell r="C4187" t="str">
            <v>48190-36-9</v>
          </cell>
          <cell r="D4187"/>
          <cell r="E4187"/>
          <cell r="F4187"/>
          <cell r="G4187"/>
          <cell r="H4187" t="str">
            <v>Dicyclohexylmethane, 3,3'-dimethyl 4,4′-diisocyanate</v>
          </cell>
          <cell r="I4187" t="str">
            <v>3,3'-Dimethyl-4,4'-diisocyanato dicyclohexylmethane</v>
          </cell>
          <cell r="J4187"/>
          <cell r="K4187">
            <v>0</v>
          </cell>
          <cell r="L4187"/>
          <cell r="M4187"/>
          <cell r="N4187"/>
          <cell r="O4187"/>
          <cell r="P4187"/>
          <cell r="Q4187"/>
          <cell r="R4187"/>
          <cell r="S4187"/>
          <cell r="T4187"/>
          <cell r="U4187"/>
          <cell r="V4187"/>
          <cell r="W4187"/>
          <cell r="X4187" t="str">
            <v>C17H26N2O2</v>
          </cell>
        </row>
        <row r="4188">
          <cell r="B4188"/>
          <cell r="C4188" t="e">
            <v>#N/A</v>
          </cell>
          <cell r="D4188"/>
          <cell r="E4188"/>
          <cell r="F4188"/>
          <cell r="G4188"/>
          <cell r="H4188" t="str">
            <v>Silane, triethoxy (2,3-dihydroxy propoxy)propyl</v>
          </cell>
          <cell r="I4188" t="str">
            <v>Silane, triethoxy 3-glycidyloxypropyl, hydrolyzed;
Hydrolyzed GLYEO (diol form)</v>
          </cell>
          <cell r="J4188"/>
          <cell r="K4188" t="e">
            <v>#N/A</v>
          </cell>
          <cell r="L4188"/>
          <cell r="M4188"/>
          <cell r="N4188"/>
          <cell r="O4188"/>
          <cell r="P4188"/>
          <cell r="Q4188"/>
          <cell r="R4188"/>
          <cell r="S4188"/>
          <cell r="T4188"/>
          <cell r="U4188"/>
          <cell r="V4188"/>
          <cell r="W4188"/>
          <cell r="X4188" t="str">
            <v>C12H28O6Si</v>
          </cell>
        </row>
        <row r="4189">
          <cell r="B4189" t="str">
            <v>24602-86-6</v>
          </cell>
          <cell r="C4189" t="str">
            <v>24602-86-6</v>
          </cell>
          <cell r="D4189"/>
          <cell r="E4189"/>
          <cell r="F4189"/>
          <cell r="G4189"/>
          <cell r="H4189" t="str">
            <v>Tridemorph</v>
          </cell>
          <cell r="I4189"/>
          <cell r="J4189"/>
          <cell r="K4189" t="str">
            <v>Fungicide.</v>
          </cell>
          <cell r="L4189"/>
          <cell r="M4189"/>
          <cell r="N4189"/>
          <cell r="O4189"/>
          <cell r="P4189"/>
          <cell r="Q4189"/>
          <cell r="R4189"/>
          <cell r="S4189"/>
          <cell r="T4189"/>
          <cell r="U4189"/>
          <cell r="V4189"/>
          <cell r="W4189"/>
          <cell r="X4189" t="str">
            <v>C19H39NO</v>
          </cell>
        </row>
        <row r="4190">
          <cell r="B4190" t="str">
            <v>42231-48-1</v>
          </cell>
          <cell r="C4190" t="str">
            <v>42231-48-1</v>
          </cell>
          <cell r="D4190"/>
          <cell r="E4190"/>
          <cell r="F4190"/>
          <cell r="G4190"/>
          <cell r="H4190" t="str">
            <v>Decanoic acid, nonyl ester</v>
          </cell>
          <cell r="I4190" t="str">
            <v>Nonyl decanoate;
Nonyl caprate;
Capric acid, nonyl ester</v>
          </cell>
          <cell r="J4190"/>
          <cell r="K4190">
            <v>0</v>
          </cell>
          <cell r="L4190"/>
          <cell r="M4190"/>
          <cell r="N4190"/>
          <cell r="O4190"/>
          <cell r="P4190"/>
          <cell r="Q4190"/>
          <cell r="R4190"/>
          <cell r="S4190"/>
          <cell r="T4190"/>
          <cell r="U4190"/>
          <cell r="V4190"/>
          <cell r="W4190"/>
          <cell r="X4190" t="str">
            <v>C19H38O2</v>
          </cell>
        </row>
        <row r="4191">
          <cell r="B4191" t="str">
            <v>68296-59-3</v>
          </cell>
          <cell r="C4191" t="str">
            <v>68296-59-3</v>
          </cell>
          <cell r="D4191"/>
          <cell r="E4191"/>
          <cell r="F4191"/>
          <cell r="G4191"/>
          <cell r="H4191" t="str">
            <v>7H-​Benzimidazo[2,​1-​a]​benz[de]​isoquinolin-​7-​one, 9(or 10)​-​methoxy- (Incompletely Defined Substance)</v>
          </cell>
          <cell r="I4191" t="str">
            <v>9(or 10)-Methoxy-7H-benzimidazo[2,1-a]benz[de]isoquinolin-7-one</v>
          </cell>
          <cell r="J4191"/>
          <cell r="K4191">
            <v>0</v>
          </cell>
          <cell r="L4191"/>
          <cell r="M4191"/>
          <cell r="N4191"/>
          <cell r="O4191"/>
          <cell r="P4191"/>
          <cell r="Q4191"/>
          <cell r="R4191"/>
          <cell r="S4191"/>
          <cell r="T4191"/>
          <cell r="U4191"/>
          <cell r="V4191"/>
          <cell r="W4191"/>
          <cell r="X4191" t="str">
            <v>C19H12N2O2</v>
          </cell>
        </row>
        <row r="4192">
          <cell r="B4192" t="str">
            <v>51240-95-0</v>
          </cell>
          <cell r="C4192" t="str">
            <v>51240-95-0</v>
          </cell>
          <cell r="D4192"/>
          <cell r="E4192"/>
          <cell r="F4192"/>
          <cell r="G4192"/>
          <cell r="H4192" t="str">
            <v>2,4,4-trimethyl pentyl-2-peroxyneodecanoate</v>
          </cell>
          <cell r="I4192" t="str">
            <v>Tert-Octyl peroxyneodecanoate;
Trigonox 151 (Nouryon)</v>
          </cell>
          <cell r="J4192"/>
          <cell r="K4192" t="str">
            <v>Polymerization aids (according to Dutch regulation 2017-01-01).</v>
          </cell>
          <cell r="L4192"/>
          <cell r="M4192"/>
          <cell r="N4192"/>
          <cell r="O4192"/>
          <cell r="P4192"/>
          <cell r="Q4192"/>
          <cell r="R4192"/>
          <cell r="S4192"/>
          <cell r="T4192"/>
          <cell r="U4192"/>
          <cell r="V4192"/>
          <cell r="W4192"/>
          <cell r="X4192" t="str">
            <v>C18H36O3</v>
          </cell>
        </row>
        <row r="4193">
          <cell r="B4193" t="str">
            <v>18924-66-8</v>
          </cell>
          <cell r="C4193" t="str">
            <v>18924-66-8</v>
          </cell>
          <cell r="D4193"/>
          <cell r="E4193"/>
          <cell r="F4193"/>
          <cell r="G4193"/>
          <cell r="H4193" t="str">
            <v>N,N-bis(2-hydroxyethyl) tetradecyl amine</v>
          </cell>
          <cell r="I4193" t="str">
            <v>Tetradecyl bis(2-hydroxyethyl)amine</v>
          </cell>
          <cell r="J4193"/>
          <cell r="K4193" t="str">
            <v>Antistatic agent in PE, PP, PS and PVC.</v>
          </cell>
          <cell r="L4193"/>
          <cell r="M4193"/>
          <cell r="N4193"/>
          <cell r="O4193"/>
          <cell r="P4193"/>
          <cell r="Q4193"/>
          <cell r="R4193"/>
          <cell r="S4193"/>
          <cell r="T4193"/>
          <cell r="U4193"/>
          <cell r="V4193"/>
          <cell r="W4193"/>
          <cell r="X4193" t="str">
            <v>C18H39NO2</v>
          </cell>
        </row>
        <row r="4194">
          <cell r="B4194" t="str">
            <v>74263-50-6</v>
          </cell>
          <cell r="C4194" t="str">
            <v>74263-50-6</v>
          </cell>
          <cell r="D4194"/>
          <cell r="E4194"/>
          <cell r="F4194"/>
          <cell r="G4194"/>
          <cell r="H4194" t="str">
            <v>1,2-Propanediol, 3-[dodecyl(2-hydroxyethyl)amino]</v>
          </cell>
          <cell r="I4194" t="str">
            <v>3-[Dodecyl(2-hydroxyethyl)amino]propane-1,2-diol</v>
          </cell>
          <cell r="J4194"/>
          <cell r="K4194" t="e">
            <v>#N/A</v>
          </cell>
          <cell r="L4194"/>
          <cell r="M4194"/>
          <cell r="N4194"/>
          <cell r="O4194"/>
          <cell r="P4194"/>
          <cell r="Q4194"/>
          <cell r="R4194"/>
          <cell r="S4194"/>
          <cell r="T4194"/>
          <cell r="U4194"/>
          <cell r="V4194"/>
          <cell r="W4194"/>
          <cell r="X4194" t="str">
            <v>C17H37NO3</v>
          </cell>
        </row>
        <row r="4195">
          <cell r="B4195" t="str">
            <v>108562-72-7</v>
          </cell>
          <cell r="C4195" t="str">
            <v>108562-72-7</v>
          </cell>
          <cell r="D4195"/>
          <cell r="E4195"/>
          <cell r="F4195"/>
          <cell r="G4195"/>
          <cell r="H4195" t="str">
            <v>Benzene, 1-acetyl-3-ethyl-2-(2-ethenyl-6-ethylphenylazo)</v>
          </cell>
          <cell r="I4195" t="str">
            <v>1-Acetyl-3-ethyl-2-(2-ethenyl-6-
ethylphenylazo)benzene;
Ethanone, 1-​[2-​[2-​(2-​ethenyl-​6-​ethylphenyl)​diazenyl]​-​3-​ethylphenyl]​</v>
          </cell>
          <cell r="J4195"/>
          <cell r="K4195" t="str">
            <v>Dye or NIAS ?</v>
          </cell>
          <cell r="L4195"/>
          <cell r="M4195"/>
          <cell r="N4195"/>
          <cell r="O4195"/>
          <cell r="P4195"/>
          <cell r="Q4195"/>
          <cell r="R4195"/>
          <cell r="S4195"/>
          <cell r="T4195"/>
          <cell r="U4195"/>
          <cell r="V4195"/>
          <cell r="W4195"/>
          <cell r="X4195" t="str">
            <v>C20H22N2O</v>
          </cell>
        </row>
        <row r="4196">
          <cell r="B4196" t="str">
            <v>36294-24-3</v>
          </cell>
          <cell r="C4196" t="str">
            <v>36294-24-3</v>
          </cell>
          <cell r="D4196"/>
          <cell r="E4196"/>
          <cell r="F4196"/>
          <cell r="G4196"/>
          <cell r="H4196" t="str">
            <v>Benzenepropanoic acid, 3,5-di-tertiobutyl 4-hydroxy, ethyl ester</v>
          </cell>
          <cell r="I4196" t="str">
            <v>Ethyl 3,5-di-tert-butyl-4-hydroxy hydrocinnamate;
Ethyl 3,5-di-tert-butyl-4-hydroxyphenyl propanoate</v>
          </cell>
          <cell r="J4196"/>
          <cell r="K4196" t="str">
            <v>NIAS: derivative of Irganox 1076 (2082-79-3) and Irganox 1010 (6683-19-8)</v>
          </cell>
          <cell r="L4196"/>
          <cell r="M4196"/>
          <cell r="N4196"/>
          <cell r="O4196"/>
          <cell r="P4196"/>
          <cell r="Q4196"/>
          <cell r="R4196"/>
          <cell r="S4196"/>
          <cell r="T4196"/>
          <cell r="U4196"/>
          <cell r="V4196"/>
          <cell r="W4196"/>
          <cell r="X4196" t="str">
            <v>C19H30O3</v>
          </cell>
        </row>
        <row r="4197">
          <cell r="B4197" t="str">
            <v>92-74-0</v>
          </cell>
          <cell r="C4197" t="str">
            <v>92-74-0</v>
          </cell>
          <cell r="D4197"/>
          <cell r="E4197"/>
          <cell r="F4197"/>
          <cell r="G4197"/>
          <cell r="H4197" t="str">
            <v>2-Naphthalenecarboxamide, 3-hydroxy N-(2-ethoxyphenyl)</v>
          </cell>
          <cell r="I4197" t="str">
            <v>Naphthol AS-PH;
Naphthol AS-phenyl;
3-Hydroxy-2-Naphthoyl-Ortho-Phenetidide;
N-(2-ethoxyphenyl)-3-hydroxy-2-naphthamide;
N-(2-ethoxyphenyl)-3-hydroxynaphthalene-2-carboxamide</v>
          </cell>
          <cell r="J4197"/>
          <cell r="K4197" t="str">
            <v>Intermediates of Dyes and Pigments.
Building block of Pigment Red 170</v>
          </cell>
          <cell r="L4197"/>
          <cell r="M4197"/>
          <cell r="N4197"/>
          <cell r="O4197"/>
          <cell r="P4197"/>
          <cell r="Q4197"/>
          <cell r="R4197"/>
          <cell r="S4197"/>
          <cell r="T4197"/>
          <cell r="U4197"/>
          <cell r="V4197"/>
          <cell r="W4197"/>
          <cell r="X4197" t="str">
            <v>C19H17NO3</v>
          </cell>
        </row>
        <row r="4198">
          <cell r="B4198" t="str">
            <v>17367-08-7</v>
          </cell>
          <cell r="C4198" t="str">
            <v>17367-08-7</v>
          </cell>
          <cell r="D4198"/>
          <cell r="E4198"/>
          <cell r="F4198"/>
          <cell r="G4198"/>
          <cell r="H4198" t="str">
            <v>Ethanol, 2-(9,12-octadecadienyloxy)-, (Z,Z)-</v>
          </cell>
          <cell r="I4198" t="str">
            <v>2-cis,cis-9,12-Octadecadienyloxyethanol</v>
          </cell>
          <cell r="J4198"/>
          <cell r="K4198">
            <v>0</v>
          </cell>
          <cell r="L4198"/>
          <cell r="M4198"/>
          <cell r="N4198"/>
          <cell r="O4198"/>
          <cell r="P4198"/>
          <cell r="Q4198"/>
          <cell r="R4198"/>
          <cell r="S4198"/>
          <cell r="T4198"/>
          <cell r="U4198"/>
          <cell r="V4198"/>
          <cell r="W4198"/>
          <cell r="X4198" t="str">
            <v>C20H38O2</v>
          </cell>
        </row>
        <row r="4199">
          <cell r="B4199" t="str">
            <v>57303-21-6</v>
          </cell>
          <cell r="C4199" t="str">
            <v>57303-21-6</v>
          </cell>
          <cell r="D4199"/>
          <cell r="E4199"/>
          <cell r="F4199"/>
          <cell r="G4199"/>
          <cell r="H4199" t="str">
            <v>Hexadecanamide, N,N-diethyl</v>
          </cell>
          <cell r="I4199" t="str">
            <v>Hexadecanoic acid, diethylamide;
N,N-Diethyl hexadecanamide;</v>
          </cell>
          <cell r="J4199"/>
          <cell r="K4199" t="str">
            <v>NIAS: Impurities in AKD sizing agents for paper making.</v>
          </cell>
          <cell r="L4199"/>
          <cell r="M4199"/>
          <cell r="N4199"/>
          <cell r="O4199"/>
          <cell r="P4199"/>
          <cell r="Q4199"/>
          <cell r="R4199"/>
          <cell r="S4199"/>
          <cell r="T4199"/>
          <cell r="U4199"/>
          <cell r="V4199"/>
          <cell r="W4199"/>
          <cell r="X4199" t="str">
            <v>C20H41NO</v>
          </cell>
        </row>
        <row r="4200">
          <cell r="B4200" t="str">
            <v>3886-90-6</v>
          </cell>
          <cell r="C4200" t="str">
            <v>3886-90-6</v>
          </cell>
          <cell r="D4200"/>
          <cell r="E4200"/>
          <cell r="F4200"/>
          <cell r="G4200"/>
          <cell r="H4200" t="str">
            <v>Octadecanamide, N,N-dimethyl</v>
          </cell>
          <cell r="I4200" t="str">
            <v>Octadecanoic acid, dimethylamide;
N,N-Dimethyl octadecanamide;
N,N-Dimethyl stearamide</v>
          </cell>
          <cell r="J4200"/>
          <cell r="K4200" t="str">
            <v>NIAS: Impurities in AKD sizing agents for paper making.</v>
          </cell>
          <cell r="L4200"/>
          <cell r="M4200"/>
          <cell r="N4200"/>
          <cell r="O4200"/>
          <cell r="P4200"/>
          <cell r="Q4200"/>
          <cell r="R4200"/>
          <cell r="S4200"/>
          <cell r="T4200"/>
          <cell r="U4200"/>
          <cell r="V4200"/>
          <cell r="W4200"/>
          <cell r="X4200" t="str">
            <v>C20H41NO</v>
          </cell>
        </row>
        <row r="4201">
          <cell r="B4201" t="str">
            <v>39817-09-9</v>
          </cell>
          <cell r="C4201" t="str">
            <v>39817-09-9</v>
          </cell>
          <cell r="D4201"/>
          <cell r="E4201"/>
          <cell r="F4201"/>
          <cell r="G4201"/>
          <cell r="H4201" t="str">
            <v>Bis(hydroxyphenyl)methane bis(2,3-epoxypropyl) ether (Incompletely Defined Substance)</v>
          </cell>
          <cell r="I4201" t="str">
            <v>BFDGE;
Bisphenol F diglycidyl ether</v>
          </cell>
          <cell r="J4201"/>
          <cell r="K4201" t="str">
            <v>Monomer for inks</v>
          </cell>
          <cell r="L4201"/>
          <cell r="M4201"/>
          <cell r="N4201"/>
          <cell r="O4201"/>
          <cell r="P4201"/>
          <cell r="Q4201"/>
          <cell r="R4201"/>
          <cell r="S4201"/>
          <cell r="T4201"/>
          <cell r="U4201"/>
          <cell r="V4201"/>
          <cell r="W4201"/>
          <cell r="X4201" t="str">
            <v>C19H20O4</v>
          </cell>
        </row>
        <row r="4202">
          <cell r="B4202" t="str">
            <v>127-54-8</v>
          </cell>
          <cell r="C4202" t="str">
            <v>127-54-8</v>
          </cell>
          <cell r="D4202"/>
          <cell r="E4202"/>
          <cell r="F4202"/>
          <cell r="G4202"/>
          <cell r="H4202" t="str">
            <v>2,2-Bis(4-hydroxyphenyl)propane, 3,3'-diisopropyl</v>
          </cell>
          <cell r="I4202" t="str">
            <v>2.2,2-Bis(4-hydroxy-3-isopropylphenyl)propane;
Bisphenol G</v>
          </cell>
          <cell r="J4202"/>
          <cell r="K4202">
            <v>0</v>
          </cell>
          <cell r="L4202"/>
          <cell r="M4202"/>
          <cell r="N4202"/>
          <cell r="O4202"/>
          <cell r="P4202"/>
          <cell r="Q4202"/>
          <cell r="R4202"/>
          <cell r="S4202"/>
          <cell r="T4202"/>
          <cell r="U4202"/>
          <cell r="V4202"/>
          <cell r="W4202"/>
          <cell r="X4202" t="str">
            <v>C21H28O2</v>
          </cell>
        </row>
        <row r="4203">
          <cell r="B4203" t="str">
            <v>1235-74-1</v>
          </cell>
          <cell r="C4203" t="str">
            <v>1235-74-1</v>
          </cell>
          <cell r="D4203"/>
          <cell r="E4203"/>
          <cell r="F4203"/>
          <cell r="G4203"/>
          <cell r="H4203" t="str">
            <v>Dehydroabietic acid, methyl ester</v>
          </cell>
          <cell r="I4203" t="str">
            <v>1-Phenanthrenecarboxylic acid, 1,2,3,4,4a,9,10,10a-octahydro-1,4a-dimethyl-7-(1-methylethyl)-, methyl ester  [1R-(1.alpha.,4a.beta.,10a.alpha.)]-;
Methyl dehydroabietate</v>
          </cell>
          <cell r="J4203"/>
          <cell r="K4203" t="str">
            <v>Cellulose derivative, component of varnishes and printing inks.</v>
          </cell>
          <cell r="L4203"/>
          <cell r="M4203"/>
          <cell r="N4203"/>
          <cell r="O4203"/>
          <cell r="P4203"/>
          <cell r="Q4203"/>
          <cell r="R4203"/>
          <cell r="S4203"/>
          <cell r="T4203"/>
          <cell r="U4203"/>
          <cell r="V4203"/>
          <cell r="W4203"/>
          <cell r="X4203" t="str">
            <v>C21H30O2</v>
          </cell>
        </row>
        <row r="4204">
          <cell r="B4204" t="str">
            <v>3851-87-4</v>
          </cell>
          <cell r="C4204" t="str">
            <v>3851-87-4</v>
          </cell>
          <cell r="D4204"/>
          <cell r="E4204"/>
          <cell r="F4204"/>
          <cell r="G4204"/>
          <cell r="H4204" t="str">
            <v>bis(3,5,5-trimethyl hexanoyl) peroxide</v>
          </cell>
          <cell r="I4204"/>
          <cell r="J4204"/>
          <cell r="K4204" t="str">
            <v>Polymerization aids (according to Dutch regulation 2017-01-01).</v>
          </cell>
          <cell r="L4204"/>
          <cell r="M4204"/>
          <cell r="N4204"/>
          <cell r="O4204"/>
          <cell r="P4204"/>
          <cell r="Q4204"/>
          <cell r="R4204"/>
          <cell r="S4204"/>
          <cell r="T4204"/>
          <cell r="U4204"/>
          <cell r="V4204"/>
          <cell r="W4204"/>
          <cell r="X4204" t="str">
            <v>C18H34O4</v>
          </cell>
        </row>
        <row r="4205">
          <cell r="B4205" t="str">
            <v>24910-32-5</v>
          </cell>
          <cell r="C4205" t="str">
            <v>24910-32-5</v>
          </cell>
          <cell r="D4205"/>
          <cell r="E4205"/>
          <cell r="F4205"/>
          <cell r="G4205"/>
          <cell r="H4205" t="str">
            <v>N,N-bis(2-hydroxyethyl) pentadecyl amine</v>
          </cell>
          <cell r="I4205"/>
          <cell r="J4205"/>
          <cell r="K4205" t="str">
            <v>Antistatic agent.</v>
          </cell>
          <cell r="L4205"/>
          <cell r="M4205"/>
          <cell r="N4205"/>
          <cell r="O4205"/>
          <cell r="P4205"/>
          <cell r="Q4205"/>
          <cell r="R4205"/>
          <cell r="S4205"/>
          <cell r="T4205"/>
          <cell r="U4205"/>
          <cell r="V4205"/>
          <cell r="W4205"/>
          <cell r="X4205" t="str">
            <v>C19H41NO2</v>
          </cell>
        </row>
        <row r="4206">
          <cell r="B4206" t="str">
            <v>62889-66-1</v>
          </cell>
          <cell r="C4206" t="str">
            <v>62889-66-1</v>
          </cell>
          <cell r="D4206"/>
          <cell r="E4206"/>
          <cell r="F4206"/>
          <cell r="G4206"/>
          <cell r="H4206" t="str">
            <v>Tridecanamine, bis-(2-hydroxypropyl)</v>
          </cell>
          <cell r="I4206" t="str">
            <v>2-Propanol, 1,1'-(tridecylimino)bis-;
Tridecylamine, bis-(2-hydroxypropyl)</v>
          </cell>
          <cell r="J4206"/>
          <cell r="K4206" t="str">
            <v>Additive for inks</v>
          </cell>
          <cell r="L4206"/>
          <cell r="M4206"/>
          <cell r="N4206"/>
          <cell r="O4206"/>
          <cell r="P4206"/>
          <cell r="Q4206"/>
          <cell r="R4206"/>
          <cell r="S4206"/>
          <cell r="T4206"/>
          <cell r="U4206"/>
          <cell r="V4206"/>
          <cell r="W4206"/>
          <cell r="X4206" t="str">
            <v>C19H41NO2</v>
          </cell>
        </row>
        <row r="4207">
          <cell r="B4207"/>
          <cell r="C4207" t="e">
            <v>#N/A</v>
          </cell>
          <cell r="D4207"/>
          <cell r="E4207"/>
          <cell r="F4207"/>
          <cell r="G4207"/>
          <cell r="H4207" t="str">
            <v>Silane, dimethyl di(2-ethylhexyloxy)</v>
          </cell>
          <cell r="I4207" t="str">
            <v>Dimethyl di(2-ethylhexyloxy) silane</v>
          </cell>
          <cell r="J4207"/>
          <cell r="K4207" t="e">
            <v>#N/A</v>
          </cell>
          <cell r="L4207"/>
          <cell r="M4207"/>
          <cell r="N4207"/>
          <cell r="O4207"/>
          <cell r="P4207"/>
          <cell r="Q4207"/>
          <cell r="R4207"/>
          <cell r="S4207"/>
          <cell r="T4207"/>
          <cell r="U4207"/>
          <cell r="V4207"/>
          <cell r="W4207"/>
          <cell r="X4207" t="str">
            <v>C18H40O2Si</v>
          </cell>
        </row>
        <row r="4208">
          <cell r="B4208" t="str">
            <v>26511-61-5</v>
          </cell>
          <cell r="C4208" t="str">
            <v>26511-61-5</v>
          </cell>
          <cell r="D4208"/>
          <cell r="E4208"/>
          <cell r="F4208"/>
          <cell r="G4208"/>
          <cell r="H4208" t="str">
            <v>Butanoic acid, 3,3-di(tertiobutyl dioxy), butyl ester</v>
          </cell>
          <cell r="I4208" t="str">
            <v>3,3-Bis(tert-butylperoxy)butanoic acid, n-butyl ester</v>
          </cell>
          <cell r="J4208"/>
          <cell r="K4208">
            <v>0</v>
          </cell>
          <cell r="L4208"/>
          <cell r="M4208"/>
          <cell r="N4208"/>
          <cell r="O4208"/>
          <cell r="P4208"/>
          <cell r="Q4208"/>
          <cell r="R4208"/>
          <cell r="S4208"/>
          <cell r="T4208"/>
          <cell r="U4208"/>
          <cell r="V4208"/>
          <cell r="W4208"/>
          <cell r="X4208" t="str">
            <v>C16H32O6</v>
          </cell>
        </row>
        <row r="4209">
          <cell r="B4209" t="str">
            <v>1522-92-5;
36483-57-5</v>
          </cell>
          <cell r="C4209" t="str">
            <v>1522-92-5;
36483-57-5</v>
          </cell>
          <cell r="D4209"/>
          <cell r="E4209"/>
          <cell r="F4209"/>
          <cell r="G4209"/>
          <cell r="H4209" t="str">
            <v>1-Propanol, 2,2-bis(bromomethyl) 3-bromo</v>
          </cell>
          <cell r="I4209" t="str">
            <v>3-bromo-2,2-bis(bromomethyl)-1-propanol;
2,2-dimethylpropan-1-ol, tribromo derivative;
TBNPA</v>
          </cell>
          <cell r="J4209"/>
          <cell r="K4209" t="str">
            <v>Polymer production manufacture of plastics products, including compounding and conversion and as an intermediate.</v>
          </cell>
          <cell r="L4209"/>
          <cell r="M4209"/>
          <cell r="N4209"/>
          <cell r="O4209"/>
          <cell r="P4209"/>
          <cell r="Q4209"/>
          <cell r="R4209"/>
          <cell r="S4209"/>
          <cell r="T4209"/>
          <cell r="U4209"/>
          <cell r="V4209"/>
          <cell r="W4209"/>
          <cell r="X4209" t="str">
            <v>C5H9Br3O</v>
          </cell>
        </row>
        <row r="4210">
          <cell r="B4210" t="str">
            <v>14233-37-5</v>
          </cell>
          <cell r="C4210" t="str">
            <v>14233-37-5</v>
          </cell>
          <cell r="D4210"/>
          <cell r="E4210"/>
          <cell r="F4210"/>
          <cell r="G4210"/>
          <cell r="H4210" t="str">
            <v>9,10-Anthracenedione, 1,4-bis[(1-methylethyl)amino]</v>
          </cell>
          <cell r="I4210" t="str">
            <v>Solvent Blue 36</v>
          </cell>
          <cell r="J4210"/>
          <cell r="K4210" t="str">
            <v>Dye</v>
          </cell>
          <cell r="L4210"/>
          <cell r="M4210"/>
          <cell r="N4210"/>
          <cell r="O4210"/>
          <cell r="P4210"/>
          <cell r="Q4210"/>
          <cell r="R4210"/>
          <cell r="S4210"/>
          <cell r="T4210"/>
          <cell r="U4210"/>
          <cell r="V4210"/>
          <cell r="W4210"/>
          <cell r="X4210" t="str">
            <v>C20H22N2O2</v>
          </cell>
        </row>
        <row r="4211">
          <cell r="B4211" t="str">
            <v>12226-96-9;
19125-99-6</v>
          </cell>
          <cell r="C4211" t="str">
            <v>12226-96-9;
19125-99-6</v>
          </cell>
          <cell r="D4211"/>
          <cell r="E4211"/>
          <cell r="F4211"/>
          <cell r="G4211"/>
          <cell r="H4211" t="str">
            <v>Solvent Yellow 43</v>
          </cell>
          <cell r="I4211" t="str">
            <v>2-Butyl-6-(butylamino)-1H-benz[de]isoquinoline-1,3(2H)-dione;
4-Butylamino-N-butyl-1,8-naphthalimide</v>
          </cell>
          <cell r="J4211"/>
          <cell r="K4211" t="str">
            <v>Dye for inks</v>
          </cell>
          <cell r="L4211"/>
          <cell r="M4211"/>
          <cell r="N4211"/>
          <cell r="O4211"/>
          <cell r="P4211"/>
          <cell r="Q4211"/>
          <cell r="R4211"/>
          <cell r="S4211"/>
          <cell r="T4211"/>
          <cell r="U4211"/>
          <cell r="V4211"/>
          <cell r="W4211"/>
          <cell r="X4211" t="str">
            <v>C20H24N2O2</v>
          </cell>
        </row>
        <row r="4212">
          <cell r="B4212" t="str">
            <v>1244733-77-4</v>
          </cell>
          <cell r="C4212" t="str">
            <v>1244733-77-4</v>
          </cell>
          <cell r="D4212"/>
          <cell r="E4212"/>
          <cell r="F4212"/>
          <cell r="G4212"/>
          <cell r="H4212" t="str">
            <v>Phosphoric acid, di(1-chloro-2-propyl) 2-chloropropyl ester</v>
          </cell>
          <cell r="I4212" t="str">
            <v>Reaction products of phosphoryl trichloride and 2-methyloxirane;
Trichloropropyl phosphate isomers;
TCPP isomers;
Bis(1-chloropropan-2-yl) 2-chloropropyl phosphate</v>
          </cell>
          <cell r="J4212"/>
          <cell r="K4212" t="str">
            <v>Flame retardant in rigid and flexible polyurethane foam,  polyether, PVC, EVA, phenolic and epoxy resins.</v>
          </cell>
          <cell r="L4212"/>
          <cell r="M4212"/>
          <cell r="N4212"/>
          <cell r="O4212"/>
          <cell r="P4212"/>
          <cell r="Q4212"/>
          <cell r="R4212"/>
          <cell r="S4212"/>
          <cell r="T4212"/>
          <cell r="U4212"/>
          <cell r="V4212"/>
          <cell r="W4212"/>
          <cell r="X4212" t="str">
            <v>C9H18Cl3O4P</v>
          </cell>
        </row>
        <row r="4213">
          <cell r="B4213" t="str">
            <v>5617-32-3</v>
          </cell>
          <cell r="C4213" t="str">
            <v>5617-32-3</v>
          </cell>
          <cell r="D4213"/>
          <cell r="E4213"/>
          <cell r="F4213"/>
          <cell r="G4213"/>
          <cell r="H4213" t="str">
            <v>Heptaethylene glycol</v>
          </cell>
          <cell r="I4213"/>
          <cell r="J4213"/>
          <cell r="K4213">
            <v>0</v>
          </cell>
          <cell r="L4213"/>
          <cell r="M4213"/>
          <cell r="N4213"/>
          <cell r="O4213"/>
          <cell r="P4213"/>
          <cell r="Q4213"/>
          <cell r="R4213"/>
          <cell r="S4213"/>
          <cell r="T4213"/>
          <cell r="U4213"/>
          <cell r="V4213"/>
          <cell r="W4213"/>
          <cell r="X4213" t="str">
            <v>C14H30O8</v>
          </cell>
        </row>
        <row r="4214">
          <cell r="B4214" t="str">
            <v>18924-67-9</v>
          </cell>
          <cell r="C4214" t="str">
            <v>18924-67-9</v>
          </cell>
          <cell r="D4214"/>
          <cell r="E4214"/>
          <cell r="F4214"/>
          <cell r="G4214"/>
          <cell r="H4214" t="str">
            <v>N,N-bis(2-hydroxyethyl) hexadecyl amine</v>
          </cell>
          <cell r="I4214" t="str">
            <v>Hexadecyl bis(2-hydroxyethyl)amine</v>
          </cell>
          <cell r="J4214"/>
          <cell r="K4214" t="str">
            <v>Antistatic agent in PE, PP, PS and PVC.</v>
          </cell>
          <cell r="L4214"/>
          <cell r="M4214"/>
          <cell r="N4214"/>
          <cell r="O4214"/>
          <cell r="P4214"/>
          <cell r="Q4214"/>
          <cell r="R4214"/>
          <cell r="S4214"/>
          <cell r="T4214"/>
          <cell r="U4214"/>
          <cell r="V4214"/>
          <cell r="W4214"/>
          <cell r="X4214" t="str">
            <v>C20H43NO2</v>
          </cell>
        </row>
        <row r="4215">
          <cell r="B4215" t="str">
            <v>6628-37-1</v>
          </cell>
          <cell r="C4215" t="str">
            <v>6628-37-1</v>
          </cell>
          <cell r="D4215"/>
          <cell r="E4215"/>
          <cell r="F4215"/>
          <cell r="G4215"/>
          <cell r="H4215" t="str">
            <v>Benzenesulfonic acid, 2-methoxy 4-hydroxy 5-benzoyl, sodium salt</v>
          </cell>
          <cell r="I4215" t="str">
            <v>2-Hydroxy-4-methoxybenzophenone-5-sulfonic acid sodium salt;
Benzophenone-5;
Cyasorb UV 284;
Sulibenzone</v>
          </cell>
          <cell r="J4215"/>
          <cell r="K4215" t="str">
            <v xml:space="preserve">UV absorber in cosmetics.
</v>
          </cell>
          <cell r="L4215"/>
          <cell r="M4215"/>
          <cell r="N4215"/>
          <cell r="O4215"/>
          <cell r="P4215"/>
          <cell r="Q4215"/>
          <cell r="R4215"/>
          <cell r="S4215"/>
          <cell r="T4215"/>
          <cell r="U4215"/>
          <cell r="V4215"/>
          <cell r="W4215"/>
          <cell r="X4215" t="str">
            <v>C14H11NaO6S</v>
          </cell>
        </row>
        <row r="4216">
          <cell r="B4216" t="str">
            <v>13001-38-2</v>
          </cell>
          <cell r="C4216" t="str">
            <v>13001-38-2</v>
          </cell>
          <cell r="D4216"/>
          <cell r="E4216"/>
          <cell r="F4216"/>
          <cell r="G4216"/>
          <cell r="H4216" t="str">
            <v>Benzene, 1-(2-cyanostyryl) 4-(4-cyanostyryl)</v>
          </cell>
          <cell r="I4216" t="str">
            <v>1-(2-Cyanostyryl)-4-(4-cyanostyryl)benzene;
2,4'-[1,4-Phenylenebis(ethene-2,1-diyl)]dibenzonitrile;
4'-(2-Cyanostyryl)-4-stilbenecarbonitrile;
Fluorescent Brightener 199</v>
          </cell>
          <cell r="J4216"/>
          <cell r="K4216" t="str">
            <v>Fluorescent whitening agent (FWA)  in textile industry. 
Optical brightener agent (OBA).</v>
          </cell>
          <cell r="L4216"/>
          <cell r="M4216"/>
          <cell r="N4216"/>
          <cell r="O4216"/>
          <cell r="P4216"/>
          <cell r="Q4216"/>
          <cell r="R4216"/>
          <cell r="S4216"/>
          <cell r="T4216"/>
          <cell r="U4216"/>
          <cell r="V4216"/>
          <cell r="W4216"/>
          <cell r="X4216" t="str">
            <v>C24H16N2</v>
          </cell>
        </row>
        <row r="4217">
          <cell r="B4217" t="str">
            <v>13001-39-3</v>
          </cell>
          <cell r="C4217" t="str">
            <v>13001-39-3</v>
          </cell>
          <cell r="D4217"/>
          <cell r="E4217"/>
          <cell r="F4217"/>
          <cell r="G4217"/>
          <cell r="H4217" t="str">
            <v>Benzene, 1,4-bis(2-cyanostyryl)</v>
          </cell>
          <cell r="I4217" t="str">
            <v>2,2'-(p-phenylenediethene-2,1-diyl)dibenzonitrile;
Fluorescent Brightener 199</v>
          </cell>
          <cell r="J4217"/>
          <cell r="K4217" t="str">
            <v>Fluorescent whitening agent (FWA)  in textile industry. 
Optical brightener agent (OBA).</v>
          </cell>
          <cell r="L4217"/>
          <cell r="M4217"/>
          <cell r="N4217"/>
          <cell r="O4217"/>
          <cell r="P4217"/>
          <cell r="Q4217"/>
          <cell r="R4217"/>
          <cell r="S4217"/>
          <cell r="T4217"/>
          <cell r="U4217"/>
          <cell r="V4217"/>
          <cell r="W4217"/>
          <cell r="X4217" t="str">
            <v>C24H16N2</v>
          </cell>
        </row>
        <row r="4218">
          <cell r="B4218" t="str">
            <v>13001-40-6</v>
          </cell>
          <cell r="C4218" t="str">
            <v>13001-40-6</v>
          </cell>
          <cell r="D4218"/>
          <cell r="E4218"/>
          <cell r="F4218"/>
          <cell r="G4218"/>
          <cell r="H4218" t="str">
            <v>Benzene, 1,4-bis(4-cyanostyryl)</v>
          </cell>
          <cell r="I4218" t="str">
            <v>4,4'-(1,4-Phenylenebis(ethene-2,1-diyl))dibenzonitrile;
1,4-Di[4-cyanostyryl]benzene;
Fluorescent Brightener 199</v>
          </cell>
          <cell r="J4218"/>
          <cell r="K4218" t="str">
            <v>Fluorescent whitening agent (FWA).
Optical brightener agent (OBA).</v>
          </cell>
          <cell r="L4218"/>
          <cell r="M4218"/>
          <cell r="N4218"/>
          <cell r="O4218"/>
          <cell r="P4218"/>
          <cell r="Q4218"/>
          <cell r="R4218"/>
          <cell r="S4218"/>
          <cell r="T4218"/>
          <cell r="U4218"/>
          <cell r="V4218"/>
          <cell r="W4218"/>
          <cell r="X4218" t="str">
            <v>C24H16N2</v>
          </cell>
        </row>
        <row r="4219">
          <cell r="B4219" t="str">
            <v>84-63-9</v>
          </cell>
          <cell r="C4219" t="str">
            <v>84-63-9</v>
          </cell>
          <cell r="D4219"/>
          <cell r="E4219"/>
          <cell r="F4219"/>
          <cell r="G4219"/>
          <cell r="H4219" t="str">
            <v>Ortho-phthalic acid, (4-methyl-2-pentyl) ester</v>
          </cell>
          <cell r="I4219" t="str">
            <v>Bis(4-methyl-2-pentyl) phthalate;
1,2-Benzenedicarboxylic acid, bis(1,3-dimethylbutyl) ester;
BMPP</v>
          </cell>
          <cell r="J4219"/>
          <cell r="K4219">
            <v>0</v>
          </cell>
          <cell r="L4219"/>
          <cell r="M4219"/>
          <cell r="N4219"/>
          <cell r="O4219"/>
          <cell r="P4219"/>
          <cell r="Q4219"/>
          <cell r="R4219"/>
          <cell r="S4219"/>
          <cell r="T4219"/>
          <cell r="U4219"/>
          <cell r="V4219"/>
          <cell r="W4219"/>
          <cell r="X4219" t="str">
            <v>C20H30O4</v>
          </cell>
        </row>
        <row r="4220">
          <cell r="B4220" t="str">
            <v>549533-43-9</v>
          </cell>
          <cell r="C4220" t="str">
            <v>549533-43-9</v>
          </cell>
          <cell r="D4220"/>
          <cell r="E4220"/>
          <cell r="F4220"/>
          <cell r="G4220"/>
          <cell r="H4220" t="str">
            <v>Adipic acid, benzyl [2-(2-methoxyethoxy)ethyl] ester</v>
          </cell>
          <cell r="I4220" t="str">
            <v>benzyl 2-(2-methoxyethoxy)ethyl hexanedioate;
benzyl 2-(2-methoxyethoxy)ethyl adipate</v>
          </cell>
          <cell r="J4220"/>
          <cell r="K4220" t="str">
            <v>Could be used as plasticizer for biodegradable polyester resins and coatings.</v>
          </cell>
          <cell r="L4220"/>
          <cell r="M4220"/>
          <cell r="N4220"/>
          <cell r="O4220"/>
          <cell r="P4220"/>
          <cell r="Q4220"/>
          <cell r="R4220"/>
          <cell r="S4220"/>
          <cell r="T4220"/>
          <cell r="U4220"/>
          <cell r="V4220"/>
          <cell r="W4220"/>
          <cell r="X4220" t="str">
            <v>C18H26O6</v>
          </cell>
        </row>
        <row r="4221">
          <cell r="B4221" t="str">
            <v>56403-08-8</v>
          </cell>
          <cell r="C4221" t="str">
            <v>56403-08-8</v>
          </cell>
          <cell r="D4221"/>
          <cell r="E4221"/>
          <cell r="F4221"/>
          <cell r="G4221"/>
          <cell r="H4221" t="str">
            <v>Caprolactam cyclic trimer</v>
          </cell>
          <cell r="I4221" t="str">
            <v>1,8,15-Triazacycloheneicosane-2,9,16-trione;
PA6 oligomer</v>
          </cell>
          <cell r="J4221"/>
          <cell r="K4221" t="str">
            <v>NIAS: cyclic oligomer of caprolactam, present in polyamide PA-6.</v>
          </cell>
          <cell r="L4221"/>
          <cell r="M4221"/>
          <cell r="N4221"/>
          <cell r="O4221"/>
          <cell r="P4221"/>
          <cell r="Q4221"/>
          <cell r="R4221"/>
          <cell r="S4221"/>
          <cell r="T4221"/>
          <cell r="U4221"/>
          <cell r="V4221"/>
          <cell r="W4221"/>
          <cell r="X4221" t="str">
            <v>C18H33N3O3</v>
          </cell>
        </row>
        <row r="4222">
          <cell r="B4222" t="str">
            <v>7446-68-6</v>
          </cell>
          <cell r="C4222" t="str">
            <v>7446-68-6</v>
          </cell>
          <cell r="D4222"/>
          <cell r="E4222"/>
          <cell r="F4222"/>
          <cell r="G4222"/>
          <cell r="H4222" t="str">
            <v>Octadecanamide, N,N-diethyl</v>
          </cell>
          <cell r="I4222" t="str">
            <v>Octadecanoic acid, diethylamide;
N,N-Diethyl octadecanamide;
N,N-Diethyl stearamide</v>
          </cell>
          <cell r="J4222"/>
          <cell r="K4222" t="str">
            <v>NIAS: Impurities in AKD sizing agents for paper making.</v>
          </cell>
          <cell r="L4222"/>
          <cell r="M4222"/>
          <cell r="N4222"/>
          <cell r="O4222"/>
          <cell r="P4222"/>
          <cell r="Q4222"/>
          <cell r="R4222"/>
          <cell r="S4222"/>
          <cell r="T4222"/>
          <cell r="U4222"/>
          <cell r="V4222"/>
          <cell r="W4222"/>
          <cell r="X4222" t="str">
            <v>C22H45NO</v>
          </cell>
        </row>
        <row r="4223">
          <cell r="B4223" t="str">
            <v>57013-29-3</v>
          </cell>
          <cell r="C4223" t="str">
            <v>57013-29-3</v>
          </cell>
          <cell r="D4223"/>
          <cell r="E4223"/>
          <cell r="F4223"/>
          <cell r="G4223"/>
          <cell r="H4223" t="str">
            <v>Sebacic acid, mono(2,2,6,6-tetramethyl-4-piperidinyl) ester</v>
          </cell>
          <cell r="I4223"/>
          <cell r="J4223"/>
          <cell r="K4223" t="str">
            <v>NIAS: not yet observed but could be an impurity of the diester: Sebacic acid, di(2,2,6,6-tetramethyl-4-piperidinyl) ester (52829-07-9)</v>
          </cell>
          <cell r="L4223"/>
          <cell r="M4223"/>
          <cell r="N4223"/>
          <cell r="O4223"/>
          <cell r="P4223"/>
          <cell r="Q4223"/>
          <cell r="R4223"/>
          <cell r="S4223"/>
          <cell r="T4223"/>
          <cell r="U4223"/>
          <cell r="V4223"/>
          <cell r="W4223"/>
          <cell r="X4223" t="str">
            <v>C19H35NO4</v>
          </cell>
        </row>
        <row r="4224">
          <cell r="B4224"/>
          <cell r="C4224" t="e">
            <v>#N/A</v>
          </cell>
          <cell r="D4224"/>
          <cell r="E4224"/>
          <cell r="F4224"/>
          <cell r="G4224"/>
          <cell r="H4224" t="str">
            <v>Dipropylene glycol dibenzoate (isomer 2)</v>
          </cell>
          <cell r="I4224" t="str">
            <v>Di(1,2-propanediol) dibenzoate  isomer 2;
Dipropyleneglycol dibenzoate;
1-Propanol, 2,2'-oxydi-, dibenzoate;
DPGDB;
Benzoflex</v>
          </cell>
          <cell r="J4224"/>
          <cell r="K4224" t="e">
            <v>#N/A</v>
          </cell>
          <cell r="L4224"/>
          <cell r="M4224"/>
          <cell r="N4224"/>
          <cell r="O4224"/>
          <cell r="P4224"/>
          <cell r="Q4224"/>
          <cell r="R4224"/>
          <cell r="S4224"/>
          <cell r="T4224"/>
          <cell r="U4224"/>
          <cell r="V4224"/>
          <cell r="W4224"/>
          <cell r="X4224" t="str">
            <v>C20H22O5</v>
          </cell>
        </row>
        <row r="4225">
          <cell r="B4225" t="str">
            <v>10097-16-2</v>
          </cell>
          <cell r="C4225" t="str">
            <v>10097-16-2</v>
          </cell>
          <cell r="D4225"/>
          <cell r="E4225"/>
          <cell r="F4225"/>
          <cell r="G4225"/>
          <cell r="H4225" t="str">
            <v>Diphenylmethane, 4,4'-dicarbamic acid, diethyl ester</v>
          </cell>
          <cell r="I4225" t="str">
            <v>Diethyl-​4,​4'-​methylenebis(N-​phenylcarbamate);
Carbamic acid, (methylenedi-4,1-phenylene)bis-, diethyl ester;
Diphenylmethane, 4,4'-di(ethyl carbamate)</v>
          </cell>
          <cell r="J4225"/>
          <cell r="K4225" t="str">
            <v>NIAS: formed by reaction of Diphenylmethane, 4,4'-diisocyanate (MDI, 101-68-8) with ethanol.</v>
          </cell>
          <cell r="L4225"/>
          <cell r="M4225"/>
          <cell r="N4225"/>
          <cell r="O4225"/>
          <cell r="P4225"/>
          <cell r="Q4225"/>
          <cell r="R4225"/>
          <cell r="S4225"/>
          <cell r="T4225"/>
          <cell r="U4225"/>
          <cell r="V4225"/>
          <cell r="W4225"/>
          <cell r="X4225" t="str">
            <v>C19H22N2O4</v>
          </cell>
        </row>
        <row r="4226">
          <cell r="B4226" t="str">
            <v>142-75-6</v>
          </cell>
          <cell r="C4226" t="str">
            <v>142-75-6</v>
          </cell>
          <cell r="D4226"/>
          <cell r="E4226"/>
          <cell r="F4226"/>
          <cell r="G4226"/>
          <cell r="H4226" t="str">
            <v>1,2-Propanediol 1-monostearate</v>
          </cell>
          <cell r="I4226" t="str">
            <v>Octadecanoic acid, monoester with 1,2-propanediol;
Propyleneglycol 1-stearate;
2-hydroxypropyl octadecanoate;
CAS 1323-39-3 = Incompletely Defined Substance (all isomers)</v>
          </cell>
          <cell r="J4226"/>
          <cell r="K4226" t="e">
            <v>#N/A</v>
          </cell>
          <cell r="L4226"/>
          <cell r="M4226"/>
          <cell r="N4226"/>
          <cell r="O4226"/>
          <cell r="P4226"/>
          <cell r="Q4226"/>
          <cell r="R4226"/>
          <cell r="S4226"/>
          <cell r="T4226"/>
          <cell r="U4226"/>
          <cell r="V4226"/>
          <cell r="W4226"/>
          <cell r="X4226" t="str">
            <v>C21H42O3</v>
          </cell>
        </row>
        <row r="4227">
          <cell r="B4227" t="str">
            <v>64066-17-7</v>
          </cell>
          <cell r="C4227" t="str">
            <v>64066-17-7</v>
          </cell>
          <cell r="D4227"/>
          <cell r="E4227"/>
          <cell r="F4227"/>
          <cell r="G4227"/>
          <cell r="H4227" t="str">
            <v>Cyclic oligomer of 2 adipic acid and 2 ethyleneglycol</v>
          </cell>
          <cell r="I4227" t="str">
            <v>1,​4,​11,​14-​Tetraoxacycloeicosan​e-​5,​10,​15,​20-​tetrone;
2AA+2EG cyclic oligomer</v>
          </cell>
          <cell r="J4227"/>
          <cell r="K4227" t="str">
            <v>NIAS: cyclic oligomer from PU adhesives.</v>
          </cell>
          <cell r="L4227"/>
          <cell r="M4227"/>
          <cell r="N4227"/>
          <cell r="O4227"/>
          <cell r="P4227"/>
          <cell r="Q4227"/>
          <cell r="R4227"/>
          <cell r="S4227"/>
          <cell r="T4227"/>
          <cell r="U4227"/>
          <cell r="V4227"/>
          <cell r="W4227"/>
          <cell r="X4227" t="str">
            <v>C16H24O8</v>
          </cell>
        </row>
        <row r="4228">
          <cell r="B4228" t="str">
            <v>523-31-9</v>
          </cell>
          <cell r="C4228" t="str">
            <v>523-31-9</v>
          </cell>
          <cell r="D4228"/>
          <cell r="E4228"/>
          <cell r="F4228"/>
          <cell r="G4228"/>
          <cell r="H4228" t="str">
            <v>Ortho-phthalic acid, dibenzyl ester</v>
          </cell>
          <cell r="I4228" t="str">
            <v>Dibenzyl phthalate;
DBzP</v>
          </cell>
          <cell r="J4228"/>
          <cell r="K4228">
            <v>0</v>
          </cell>
          <cell r="L4228"/>
          <cell r="M4228"/>
          <cell r="N4228"/>
          <cell r="O4228"/>
          <cell r="P4228"/>
          <cell r="Q4228"/>
          <cell r="R4228"/>
          <cell r="S4228"/>
          <cell r="T4228"/>
          <cell r="U4228"/>
          <cell r="V4228"/>
          <cell r="W4228"/>
          <cell r="X4228" t="str">
            <v>C22H18O4</v>
          </cell>
        </row>
        <row r="4229">
          <cell r="B4229" t="str">
            <v>3236-71-3</v>
          </cell>
          <cell r="C4229" t="str">
            <v>3236-71-3</v>
          </cell>
          <cell r="D4229"/>
          <cell r="E4229"/>
          <cell r="F4229"/>
          <cell r="G4229"/>
          <cell r="H4229" t="str">
            <v>9,9-Di(4-hydroxyphenyl) fluorene</v>
          </cell>
          <cell r="I4229" t="str">
            <v>9,9-Bis(4-hydroxyphenyl)fluorene;
Fluorene-9-bisphenol;
9-Fluorenebisphenol;
BHPF</v>
          </cell>
          <cell r="J4229"/>
          <cell r="K4229" t="str">
            <v>Monomer and modifier of functional polymer material: fluorene-based epoxy resin, fluorene and benzene benzoxazine resins, acrylic resins, polyester resins, polycarbonate, epoxy, polyester or polyether condensation products.</v>
          </cell>
          <cell r="L4229"/>
          <cell r="M4229"/>
          <cell r="N4229"/>
          <cell r="O4229"/>
          <cell r="P4229"/>
          <cell r="Q4229"/>
          <cell r="R4229"/>
          <cell r="S4229"/>
          <cell r="T4229"/>
          <cell r="U4229"/>
          <cell r="V4229"/>
          <cell r="W4229"/>
          <cell r="X4229" t="str">
            <v>C25H18O2</v>
          </cell>
        </row>
        <row r="4230">
          <cell r="B4230" t="str">
            <v>14235-50-8</v>
          </cell>
          <cell r="C4230" t="str">
            <v>14235-50-8</v>
          </cell>
          <cell r="D4230"/>
          <cell r="E4230"/>
          <cell r="F4230"/>
          <cell r="G4230"/>
          <cell r="H4230" t="str">
            <v>Adipic acid, bis[2-(2-methoxyethoxy)ethyl] ester</v>
          </cell>
          <cell r="I4230" t="str">
            <v>bis[2-(2-methoxyethoxy)ethyl] hexanedioate; 
bis[2-(2-methoxyethoxy)ethyl] adipate</v>
          </cell>
          <cell r="J4230"/>
          <cell r="K4230" t="str">
            <v>Could be used as plasticizer for biodegradable polyester resins and coatings.</v>
          </cell>
          <cell r="L4230"/>
          <cell r="M4230"/>
          <cell r="N4230"/>
          <cell r="O4230"/>
          <cell r="P4230"/>
          <cell r="Q4230"/>
          <cell r="R4230"/>
          <cell r="S4230"/>
          <cell r="T4230"/>
          <cell r="U4230"/>
          <cell r="V4230"/>
          <cell r="W4230"/>
          <cell r="X4230" t="str">
            <v>C16H30O8</v>
          </cell>
        </row>
        <row r="4231">
          <cell r="B4231" t="str">
            <v>67066-88-0</v>
          </cell>
          <cell r="C4231" t="str">
            <v>67066-88-0</v>
          </cell>
          <cell r="D4231"/>
          <cell r="E4231"/>
          <cell r="F4231"/>
          <cell r="G4231"/>
          <cell r="H4231" t="str">
            <v>2,5-furanedione, dihydro, 3-(2-octadecenyl)</v>
          </cell>
          <cell r="I4231" t="str">
            <v>Stearyl succinic anhydride;
Alkenyl succinic anhydride (ASA);
Octadecenyl succinnic anhydride;
Succinic anhydride, 3-(2-octadecenyl)</v>
          </cell>
          <cell r="J4231"/>
          <cell r="K4231" t="str">
            <v>Additive for inks.
Sizing agent in P&amp;B (1 % max allowed by BfR  in paper).</v>
          </cell>
          <cell r="L4231"/>
          <cell r="M4231"/>
          <cell r="N4231"/>
          <cell r="O4231"/>
          <cell r="P4231"/>
          <cell r="Q4231"/>
          <cell r="R4231"/>
          <cell r="S4231"/>
          <cell r="T4231"/>
          <cell r="U4231"/>
          <cell r="V4231"/>
          <cell r="W4231"/>
          <cell r="X4231" t="str">
            <v>C22H38O3</v>
          </cell>
        </row>
        <row r="4232">
          <cell r="B4232" t="str">
            <v>No existing CAS</v>
          </cell>
          <cell r="C4232" t="str">
            <v>No existing CAS</v>
          </cell>
          <cell r="D4232"/>
          <cell r="E4232"/>
          <cell r="F4232"/>
          <cell r="G4232"/>
          <cell r="H4232" t="str">
            <v>Mono(p-propylbenzylidene) propyl sorbitol</v>
          </cell>
          <cell r="I4232"/>
          <cell r="J4232"/>
          <cell r="K4232" t="str">
            <v>NIAS: hydrolysis product of (C10-C22)alkyl ketenes dimer AKD (sizing agent in P&amp;B).</v>
          </cell>
          <cell r="L4232"/>
          <cell r="M4232"/>
          <cell r="N4232"/>
          <cell r="O4232"/>
          <cell r="P4232"/>
          <cell r="Q4232"/>
          <cell r="R4232"/>
          <cell r="S4232"/>
          <cell r="T4232"/>
          <cell r="U4232"/>
          <cell r="V4232"/>
          <cell r="W4232"/>
          <cell r="X4232" t="str">
            <v>C19H30O6</v>
          </cell>
        </row>
        <row r="4233">
          <cell r="B4233" t="str">
            <v>13127-82-7</v>
          </cell>
          <cell r="C4233" t="str">
            <v>13127-82-7</v>
          </cell>
          <cell r="D4233"/>
          <cell r="E4233"/>
          <cell r="F4233"/>
          <cell r="G4233"/>
          <cell r="H4233" t="str">
            <v>N,N-bis(2-hydroxyethyl) 9Z-octadecenyl amine</v>
          </cell>
          <cell r="I4233" t="str">
            <v>Ethanol, 2,2'-[(9Z-octadecenylimino]bis-;
N,N-Bis(2-hydroxyethyl)oleylamine</v>
          </cell>
          <cell r="J4233"/>
          <cell r="K4233">
            <v>0</v>
          </cell>
          <cell r="L4233"/>
          <cell r="M4233"/>
          <cell r="N4233"/>
          <cell r="O4233"/>
          <cell r="P4233"/>
          <cell r="Q4233"/>
          <cell r="R4233"/>
          <cell r="S4233"/>
          <cell r="T4233"/>
          <cell r="U4233"/>
          <cell r="V4233"/>
          <cell r="W4233"/>
          <cell r="X4233" t="str">
            <v>C22H45NO2</v>
          </cell>
        </row>
        <row r="4234">
          <cell r="B4234" t="str">
            <v>108380-96-7</v>
          </cell>
          <cell r="C4234" t="str">
            <v>108380-96-7</v>
          </cell>
          <cell r="D4234"/>
          <cell r="E4234"/>
          <cell r="F4234"/>
          <cell r="G4234"/>
          <cell r="H4234" t="str">
            <v>Malonic acid, 2‐(12‐(methacryloyloxy)dodecyl)</v>
          </cell>
          <cell r="I4234" t="str">
            <v>Propanedioic acid, 2-​[12-​[(2-​methyl-​1-​oxo-​2-​propen-​1-​yl)​oxy]​dodecyl]​;
2‐(12‐(methacryloyloxy)dodecyl)malonic acid</v>
          </cell>
          <cell r="J4234"/>
          <cell r="K4234" t="str">
            <v>NIAS: migrating from a water based acrylic adhesive (Canellas 2017).</v>
          </cell>
          <cell r="L4234"/>
          <cell r="M4234"/>
          <cell r="N4234"/>
          <cell r="O4234"/>
          <cell r="P4234"/>
          <cell r="Q4234"/>
          <cell r="R4234"/>
          <cell r="S4234"/>
          <cell r="T4234"/>
          <cell r="U4234"/>
          <cell r="V4234"/>
          <cell r="W4234"/>
          <cell r="X4234" t="str">
            <v>C19H32O6</v>
          </cell>
        </row>
        <row r="4235">
          <cell r="B4235" t="str">
            <v>111-03-5</v>
          </cell>
          <cell r="C4235" t="str">
            <v>111-03-5</v>
          </cell>
          <cell r="D4235"/>
          <cell r="E4235"/>
          <cell r="F4235"/>
          <cell r="G4235"/>
          <cell r="H4235" t="str">
            <v>Glycerol, 1-mono-9Z-octadecenoate</v>
          </cell>
          <cell r="I4235" t="str">
            <v>glyceryl monooleate;
9Z-octadecenoic acid, 2,​3-​dihydroxypropyl ester</v>
          </cell>
          <cell r="J4235"/>
          <cell r="K4235" t="str">
            <v>Flavour substance (FEMA).
Used in Fuels and fuel additives, Lubricants and lubricant additives, Paint additives and coating additives not described by other categories, Pigments, Surface active agents.</v>
          </cell>
          <cell r="L4235"/>
          <cell r="M4235"/>
          <cell r="N4235"/>
          <cell r="O4235"/>
          <cell r="P4235"/>
          <cell r="Q4235"/>
          <cell r="R4235"/>
          <cell r="S4235"/>
          <cell r="T4235"/>
          <cell r="U4235"/>
          <cell r="V4235"/>
          <cell r="W4235"/>
          <cell r="X4235" t="str">
            <v>C21H40O4</v>
          </cell>
        </row>
        <row r="4236">
          <cell r="B4236" t="str">
            <v>4174-09-8</v>
          </cell>
          <cell r="C4236" t="str">
            <v>4174-09-8</v>
          </cell>
          <cell r="D4236"/>
          <cell r="E4236"/>
          <cell r="F4236"/>
          <cell r="G4236"/>
          <cell r="H4236" t="str">
            <v>2,4-dihydro-4-[(5-hydroxy-3-methyl-1-phenyl-1H-pyrazol-4-yl)methylene]-5-methyl-2-phenyl-3H-pyrazol-3-one</v>
          </cell>
          <cell r="I4236" t="str">
            <v>Solvent Yellow 93 ?;
3H-Pyrazol-3-one, 2,4-dihydro-4-((5-hydroxy-3-methyl-1-phenyl-1H-pyrazol-4-yl)methylene)-5-methyl-2-phenyl-</v>
          </cell>
          <cell r="J4236"/>
          <cell r="K4236">
            <v>0</v>
          </cell>
          <cell r="L4236"/>
          <cell r="M4236"/>
          <cell r="N4236"/>
          <cell r="O4236"/>
          <cell r="P4236"/>
          <cell r="Q4236"/>
          <cell r="R4236"/>
          <cell r="S4236"/>
          <cell r="T4236"/>
          <cell r="U4236"/>
          <cell r="V4236"/>
          <cell r="W4236"/>
          <cell r="X4236" t="str">
            <v>C21H18N4O2</v>
          </cell>
        </row>
        <row r="4237">
          <cell r="B4237" t="str">
            <v>5089-22-5</v>
          </cell>
          <cell r="C4237" t="str">
            <v>5089-22-5</v>
          </cell>
          <cell r="D4237"/>
          <cell r="E4237"/>
          <cell r="F4237"/>
          <cell r="G4237"/>
          <cell r="H4237" t="str">
            <v>Naphthalene, 1,4-bis(2-benzoxazolyl)</v>
          </cell>
          <cell r="I4237" t="str">
            <v>2,2'-(Naphthalene-1,4-diyl) bis(benzoxazole);
1,4-Bis(2-benzoxazolyl)naphthalene;
Fluorescent Brightener 367</v>
          </cell>
          <cell r="J4237"/>
          <cell r="K4237" t="str">
            <v>Additive for inks.
Optical brightener agent (OBA).
Fluorescent whitening agent (FWA).</v>
          </cell>
          <cell r="L4237"/>
          <cell r="M4237"/>
          <cell r="N4237"/>
          <cell r="O4237"/>
          <cell r="P4237"/>
          <cell r="Q4237"/>
          <cell r="R4237"/>
          <cell r="S4237"/>
          <cell r="T4237"/>
          <cell r="U4237"/>
          <cell r="V4237"/>
          <cell r="W4237"/>
          <cell r="X4237" t="str">
            <v>C24H14N2O2</v>
          </cell>
        </row>
        <row r="4238">
          <cell r="B4238"/>
          <cell r="C4238" t="e">
            <v>#N/A</v>
          </cell>
          <cell r="D4238"/>
          <cell r="E4238"/>
          <cell r="F4238"/>
          <cell r="G4238"/>
          <cell r="H4238" t="str">
            <v>Ortho-phthalic acid, di(2-methylhexyl) ester</v>
          </cell>
          <cell r="I4238"/>
          <cell r="J4238"/>
          <cell r="K4238" t="e">
            <v>#N/A</v>
          </cell>
          <cell r="L4238"/>
          <cell r="M4238"/>
          <cell r="N4238"/>
          <cell r="O4238"/>
          <cell r="P4238"/>
          <cell r="Q4238"/>
          <cell r="R4238"/>
          <cell r="S4238"/>
          <cell r="T4238"/>
          <cell r="U4238"/>
          <cell r="V4238"/>
          <cell r="W4238"/>
          <cell r="X4238" t="str">
            <v>C22H34O4</v>
          </cell>
        </row>
        <row r="4239">
          <cell r="B4239" t="str">
            <v>41451-28-9</v>
          </cell>
          <cell r="C4239" t="str">
            <v>41451-28-9</v>
          </cell>
          <cell r="D4239"/>
          <cell r="E4239"/>
          <cell r="F4239"/>
          <cell r="G4239"/>
          <cell r="H4239" t="str">
            <v>Ortho-phthalic acid, diisoheptyl ester</v>
          </cell>
          <cell r="I4239" t="str">
            <v>Diisoheptyl phthalate;
Bis(5-methylhexyl) phthalate;
bis(5-methylhexyl) benzene-1,2-dicarboxylate;
DiHP</v>
          </cell>
          <cell r="J4239"/>
          <cell r="K4239">
            <v>0</v>
          </cell>
          <cell r="L4239"/>
          <cell r="M4239"/>
          <cell r="N4239"/>
          <cell r="O4239"/>
          <cell r="P4239"/>
          <cell r="Q4239"/>
          <cell r="R4239"/>
          <cell r="S4239"/>
          <cell r="T4239"/>
          <cell r="U4239"/>
          <cell r="V4239"/>
          <cell r="W4239"/>
          <cell r="X4239" t="str">
            <v>C22H34O4</v>
          </cell>
        </row>
        <row r="4240">
          <cell r="B4240" t="str">
            <v>34938-67-5</v>
          </cell>
          <cell r="C4240" t="str">
            <v>34938-67-5</v>
          </cell>
          <cell r="D4240"/>
          <cell r="E4240"/>
          <cell r="F4240"/>
          <cell r="G4240"/>
          <cell r="H4240" t="str">
            <v>Benzenepropanoic acid, 3,5-di-tertiobutyl 4-hydroxy, hexyl ester</v>
          </cell>
          <cell r="I4240" t="str">
            <v>Hexyl 3,5-di-tert-butyl-4-hydroxy hydrocinnamate;
Hexyl 3,5-di-tert-butyl-4-hydroxyphenyl propanoate</v>
          </cell>
          <cell r="J4240"/>
          <cell r="K4240" t="str">
            <v>Antioxidant ?
NIAS: derivative of Irganox 1076 (2082-79-3) and Irganox 1010 (6683-19-8)</v>
          </cell>
          <cell r="L4240"/>
          <cell r="M4240"/>
          <cell r="N4240"/>
          <cell r="O4240"/>
          <cell r="P4240"/>
          <cell r="Q4240"/>
          <cell r="R4240"/>
          <cell r="S4240"/>
          <cell r="T4240"/>
          <cell r="U4240"/>
          <cell r="V4240"/>
          <cell r="W4240"/>
          <cell r="X4240" t="str">
            <v>C23H38O3</v>
          </cell>
        </row>
        <row r="4241">
          <cell r="B4241" t="str">
            <v>647-42-7</v>
          </cell>
          <cell r="C4241" t="str">
            <v>647-42-7</v>
          </cell>
          <cell r="D4241"/>
          <cell r="E4241"/>
          <cell r="F4241"/>
          <cell r="G4241"/>
          <cell r="H4241" t="str">
            <v>3,3,4,4,5,5,6,6,7,7,8,8,8-Tridecafluoro-1-octanol</v>
          </cell>
          <cell r="I4241" t="str">
            <v>1H,1H,2H,2H-Perfluorooctan-1-ol;
Perfluorohexyl ethanol</v>
          </cell>
          <cell r="J4241"/>
          <cell r="K4241" t="str">
            <v>Reagent of copolymers used in surface refining and coating agent for papers and baking papers.</v>
          </cell>
          <cell r="L4241"/>
          <cell r="M4241"/>
          <cell r="N4241"/>
          <cell r="O4241"/>
          <cell r="P4241"/>
          <cell r="Q4241"/>
          <cell r="R4241"/>
          <cell r="S4241"/>
          <cell r="T4241"/>
          <cell r="U4241"/>
          <cell r="V4241"/>
          <cell r="W4241"/>
          <cell r="X4241" t="str">
            <v>C8H5F13O</v>
          </cell>
        </row>
        <row r="4242">
          <cell r="B4242" t="str">
            <v>1394013-65-0</v>
          </cell>
          <cell r="C4242" t="str">
            <v>1394013-65-0</v>
          </cell>
          <cell r="D4242"/>
          <cell r="E4242"/>
          <cell r="F4242"/>
          <cell r="G4242"/>
          <cell r="H4242" t="str">
            <v>Cyclic oligomer of 1 adipic acid, 1 isophthalic acid and 2 ethyleneglycol</v>
          </cell>
          <cell r="I4242" t="str">
            <v>3,​6,​13,​16-​Tetraoxabicyclo[16.3​.1]​docosa-​1(22)​,​18,​20-​triene-​2,​7,​12,​17-​tetrone;
AA+IPA+2EG cyclic oligomer</v>
          </cell>
          <cell r="J4242"/>
          <cell r="K4242" t="str">
            <v>NIAS: cyclic oligomer from PU adhesives.</v>
          </cell>
          <cell r="L4242"/>
          <cell r="M4242"/>
          <cell r="N4242"/>
          <cell r="O4242"/>
          <cell r="P4242"/>
          <cell r="Q4242"/>
          <cell r="R4242"/>
          <cell r="S4242"/>
          <cell r="T4242"/>
          <cell r="U4242"/>
          <cell r="V4242"/>
          <cell r="W4242"/>
          <cell r="X4242" t="str">
            <v>C18H20O8</v>
          </cell>
        </row>
        <row r="4243">
          <cell r="B4243" t="str">
            <v>208451-73-4</v>
          </cell>
          <cell r="C4243" t="str">
            <v>208451-73-4</v>
          </cell>
          <cell r="D4243"/>
          <cell r="E4243"/>
          <cell r="F4243"/>
          <cell r="G4243"/>
          <cell r="H4243" t="str">
            <v>15-Tetracosenamide</v>
          </cell>
          <cell r="I4243" t="str">
            <v>Nervonamide</v>
          </cell>
          <cell r="J4243"/>
          <cell r="K4243">
            <v>0</v>
          </cell>
          <cell r="L4243"/>
          <cell r="M4243"/>
          <cell r="N4243"/>
          <cell r="O4243"/>
          <cell r="P4243"/>
          <cell r="Q4243"/>
          <cell r="R4243"/>
          <cell r="S4243"/>
          <cell r="T4243"/>
          <cell r="U4243"/>
          <cell r="V4243"/>
          <cell r="W4243"/>
          <cell r="X4243" t="str">
            <v>C24H47NO</v>
          </cell>
        </row>
        <row r="4244">
          <cell r="B4244" t="str">
            <v>611477-48-5</v>
          </cell>
          <cell r="C4244" t="str">
            <v>611477-48-5</v>
          </cell>
          <cell r="D4244"/>
          <cell r="E4244"/>
          <cell r="F4244"/>
          <cell r="G4244"/>
          <cell r="H4244" t="str">
            <v>Tetracosenamide (Incompletely Defined Substance)</v>
          </cell>
          <cell r="I4244"/>
          <cell r="J4244"/>
          <cell r="K4244" t="str">
            <v>NIAS: impurity found in erucamide (UK FSA report FD 07/01 Aug. 2007).</v>
          </cell>
          <cell r="L4244"/>
          <cell r="M4244"/>
          <cell r="N4244"/>
          <cell r="O4244"/>
          <cell r="P4244"/>
          <cell r="Q4244"/>
          <cell r="R4244"/>
          <cell r="S4244"/>
          <cell r="T4244"/>
          <cell r="U4244"/>
          <cell r="V4244"/>
          <cell r="W4244"/>
          <cell r="X4244" t="str">
            <v>C24H47NO</v>
          </cell>
        </row>
        <row r="4245">
          <cell r="B4245" t="str">
            <v>211510-16-6</v>
          </cell>
          <cell r="C4245" t="str">
            <v>211510-16-6</v>
          </cell>
          <cell r="D4245"/>
          <cell r="E4245"/>
          <cell r="F4245"/>
          <cell r="G4245"/>
          <cell r="H4245" t="str">
            <v>Benzeneacetic acid, alpha-oxo, diethyleneglycol diester</v>
          </cell>
          <cell r="I4245" t="str">
            <v>Irgacure 754 component 2:
Benzeneacetic acid, alpha-oxo, 1,1'-(oxydi-2,1-ethanediyl) ester;
Oxy-phenyl-acetic acid 2-[2 oxo-2 phenyl-acetoxy-ethoxy]-ethyl ester</v>
          </cell>
          <cell r="J4245"/>
          <cell r="K4245" t="str">
            <v>Photoinitiator for UV inks.</v>
          </cell>
          <cell r="L4245"/>
          <cell r="M4245"/>
          <cell r="N4245"/>
          <cell r="O4245"/>
          <cell r="P4245"/>
          <cell r="Q4245"/>
          <cell r="R4245"/>
          <cell r="S4245"/>
          <cell r="T4245"/>
          <cell r="U4245"/>
          <cell r="V4245"/>
          <cell r="W4245"/>
          <cell r="X4245" t="str">
            <v>C20H18O7</v>
          </cell>
        </row>
        <row r="4246">
          <cell r="B4246"/>
          <cell r="C4246" t="e">
            <v>#N/A</v>
          </cell>
          <cell r="D4246"/>
          <cell r="E4246"/>
          <cell r="F4246"/>
          <cell r="G4246"/>
          <cell r="H4246" t="str">
            <v>Bis(triethyleneglycol) hydroxymethyl phosphonate</v>
          </cell>
          <cell r="I4246"/>
          <cell r="J4246"/>
          <cell r="K4246" t="e">
            <v>#N/A</v>
          </cell>
          <cell r="L4246"/>
          <cell r="M4246"/>
          <cell r="N4246"/>
          <cell r="O4246"/>
          <cell r="P4246"/>
          <cell r="Q4246"/>
          <cell r="R4246"/>
          <cell r="S4246"/>
          <cell r="T4246"/>
          <cell r="U4246"/>
          <cell r="V4246"/>
          <cell r="W4246"/>
          <cell r="X4246" t="str">
            <v>C13H29O10P</v>
          </cell>
        </row>
        <row r="4247">
          <cell r="B4247" t="str">
            <v>38720-66-0;
3573-01-1</v>
          </cell>
          <cell r="C4247" t="str">
            <v>38720-66-0;
3573-01-1</v>
          </cell>
          <cell r="D4247"/>
          <cell r="E4247"/>
          <cell r="F4247"/>
          <cell r="G4247"/>
          <cell r="H4247" t="str">
            <v>Pigment Red 209</v>
          </cell>
          <cell r="I4247" t="str">
            <v>5,12-Dihydroquino-[2,3-b]acridine-7,14-dione, 3,10-dichloro</v>
          </cell>
          <cell r="J4247"/>
          <cell r="K4247" t="str">
            <v>Dye for inks</v>
          </cell>
          <cell r="L4247"/>
          <cell r="M4247"/>
          <cell r="N4247"/>
          <cell r="O4247"/>
          <cell r="P4247"/>
          <cell r="Q4247"/>
          <cell r="R4247"/>
          <cell r="S4247"/>
          <cell r="T4247"/>
          <cell r="U4247"/>
          <cell r="V4247"/>
          <cell r="W4247"/>
          <cell r="X4247" t="str">
            <v>C20H10Cl2N2O2</v>
          </cell>
        </row>
        <row r="4248">
          <cell r="B4248"/>
          <cell r="C4248" t="e">
            <v>#N/A</v>
          </cell>
          <cell r="D4248"/>
          <cell r="E4248"/>
          <cell r="F4248"/>
          <cell r="G4248"/>
          <cell r="H4248" t="str">
            <v>Bis(4-hydroxyphenyl)methane bis(3-chloro-2-hydroxypropyl) ether</v>
          </cell>
          <cell r="I4248" t="str">
            <v>Bisphenol F bis(3-chloro-2-hydroxypropyl) ether;
BFDGE.2HCl</v>
          </cell>
          <cell r="J4248"/>
          <cell r="K4248" t="e">
            <v>#N/A</v>
          </cell>
          <cell r="L4248"/>
          <cell r="M4248"/>
          <cell r="N4248"/>
          <cell r="O4248"/>
          <cell r="P4248"/>
          <cell r="Q4248"/>
          <cell r="R4248"/>
          <cell r="S4248"/>
          <cell r="T4248"/>
          <cell r="U4248"/>
          <cell r="V4248"/>
          <cell r="W4248"/>
          <cell r="X4248" t="str">
            <v>C19H22Cl2O4</v>
          </cell>
        </row>
        <row r="4249">
          <cell r="B4249" t="str">
            <v>3088-74-2</v>
          </cell>
          <cell r="C4249" t="str">
            <v>3088-74-2</v>
          </cell>
          <cell r="D4249"/>
          <cell r="E4249"/>
          <cell r="F4249"/>
          <cell r="G4249"/>
          <cell r="H4249" t="str">
            <v>2,2-Bis(4-tertiobutylperoxycyclohexyl)propane</v>
          </cell>
          <cell r="I4249" t="str">
            <v>2,2-bis [4,4-bis(tert-butyl peroxy) cyclohexyl]propane;
Perkadox 12/40</v>
          </cell>
          <cell r="J4249"/>
          <cell r="K4249" t="str">
            <v>Polymerization aids (according to Dutch regulation 2017-01-01).</v>
          </cell>
          <cell r="L4249"/>
          <cell r="M4249"/>
          <cell r="N4249"/>
          <cell r="O4249"/>
          <cell r="P4249"/>
          <cell r="Q4249"/>
          <cell r="R4249"/>
          <cell r="S4249"/>
          <cell r="T4249"/>
          <cell r="U4249"/>
          <cell r="V4249"/>
          <cell r="W4249"/>
          <cell r="X4249" t="str">
            <v>C23H44O4</v>
          </cell>
        </row>
        <row r="4250">
          <cell r="B4250" t="str">
            <v>87826-41-3;
69158-41-4;
54686-97-4;
81541-12-0</v>
          </cell>
          <cell r="C4250" t="str">
            <v>87826-41-3;
69158-41-4;
54686-97-4;
81541-12-0</v>
          </cell>
          <cell r="D4250"/>
          <cell r="E4250"/>
          <cell r="F4250"/>
          <cell r="G4250"/>
          <cell r="H4250" t="str">
            <v>Bis(4-methylbenzylidene) sorbitol</v>
          </cell>
          <cell r="I4250" t="str">
            <v>BMBS;
bis(p-Methylbenzylidene)sorbitol;
Diparamethylenedibenzylidene sorbitol;
Di(p-tolylidene) sorbitol;
DI-P-TOLYLIDENE SORBITOL;
MDBS;
Irgaclear DM</v>
          </cell>
          <cell r="J4250"/>
          <cell r="K4250" t="str">
            <v>Additive for inks.
Nucleating agent for PP.
Clarifying agent in food-grade polymers (propylene homopolymer or olefin copolymers).
NIAS released: 4-methyl benzaldehyde (104-87-0) (strong almond off-odour).</v>
          </cell>
          <cell r="L4250"/>
          <cell r="M4250"/>
          <cell r="N4250"/>
          <cell r="O4250"/>
          <cell r="P4250"/>
          <cell r="Q4250"/>
          <cell r="R4250"/>
          <cell r="S4250"/>
          <cell r="T4250"/>
          <cell r="U4250"/>
          <cell r="V4250"/>
          <cell r="W4250"/>
          <cell r="X4250" t="str">
            <v>C22H26O6</v>
          </cell>
        </row>
        <row r="4251">
          <cell r="B4251" t="str">
            <v>1394013-67-2</v>
          </cell>
          <cell r="C4251" t="str">
            <v>1394013-67-2</v>
          </cell>
          <cell r="D4251"/>
          <cell r="E4251"/>
          <cell r="F4251"/>
          <cell r="G4251"/>
          <cell r="H4251" t="str">
            <v>Cyclic oligomer of 2 adipic acid, 1 ethyleneglycol and 1 diethyleneglycol</v>
          </cell>
          <cell r="I4251" t="str">
            <v>1,​4,​7,​14,​17-​Pentaoxacyclotricosa​ne-​8,​13,​18,​23-​tetrone;
2AA+EG+DEG cyclic oligomer</v>
          </cell>
          <cell r="J4251"/>
          <cell r="K4251" t="str">
            <v>NIAS: cyclic oligomer from PU adhesives.</v>
          </cell>
          <cell r="L4251"/>
          <cell r="M4251"/>
          <cell r="N4251"/>
          <cell r="O4251"/>
          <cell r="P4251"/>
          <cell r="Q4251"/>
          <cell r="R4251"/>
          <cell r="S4251"/>
          <cell r="T4251"/>
          <cell r="U4251"/>
          <cell r="V4251"/>
          <cell r="W4251"/>
          <cell r="X4251" t="str">
            <v>C18H28O9</v>
          </cell>
        </row>
        <row r="4252">
          <cell r="B4252" t="str">
            <v>16415-13-7</v>
          </cell>
          <cell r="C4252" t="str">
            <v>16415-13-7</v>
          </cell>
          <cell r="D4252"/>
          <cell r="E4252"/>
          <cell r="F4252"/>
          <cell r="G4252"/>
          <cell r="H4252" t="str">
            <v>Silane, triethoxy hexadecyl</v>
          </cell>
          <cell r="I4252" t="str">
            <v>Hexadecyltriethoxysilane;
Triethoxyhexadecylsilane</v>
          </cell>
          <cell r="J4252"/>
          <cell r="K4252">
            <v>0</v>
          </cell>
          <cell r="L4252"/>
          <cell r="M4252"/>
          <cell r="N4252"/>
          <cell r="O4252"/>
          <cell r="P4252"/>
          <cell r="Q4252"/>
          <cell r="R4252"/>
          <cell r="S4252"/>
          <cell r="T4252"/>
          <cell r="U4252"/>
          <cell r="V4252"/>
          <cell r="W4252"/>
          <cell r="X4252" t="str">
            <v>C22H48O3Si</v>
          </cell>
        </row>
        <row r="4253">
          <cell r="B4253" t="str">
            <v>15721-78-5</v>
          </cell>
          <cell r="C4253" t="str">
            <v>15721-78-5</v>
          </cell>
          <cell r="D4253"/>
          <cell r="E4253"/>
          <cell r="F4253"/>
          <cell r="G4253"/>
          <cell r="H4253" t="str">
            <v>Diphenylamine, 4,4'-di(1,1,3,3-tetramethyl butyl)</v>
          </cell>
          <cell r="I4253" t="str">
            <v>Bis(4-(1,1,3,3-tetramethylbutyl)phenyl)amine;
Reaction product of diphenyl amine with 2,4,4-trimethylpentene (68411-46-1);
Irganox 5057 (BASF);
VANOX 12;
VANLUBE-81;
Irganox LO-1</v>
          </cell>
          <cell r="J4253"/>
          <cell r="K4253" t="str">
            <v>Antioxidant for NR, SBR, CR, NBR, etc.
Antioxidant, antiozonant for petroleum-based and synthetic lubricants, rubbers, and plastics (PU); scorch retarder for CR; in food-pkg. adhesives; in closure-sealing gaskets for food containers; visc. stabilizer; antioxidant/stabilizer for food-grade polymers, pressure-sensitive adhesives; antioxidant in food-contact rubber articles for repeated use; 
Antioxidant in lubricants for incidental food-contact use.</v>
          </cell>
          <cell r="L4253"/>
          <cell r="M4253"/>
          <cell r="N4253"/>
          <cell r="O4253"/>
          <cell r="P4253"/>
          <cell r="Q4253"/>
          <cell r="R4253"/>
          <cell r="S4253"/>
          <cell r="T4253"/>
          <cell r="U4253"/>
          <cell r="V4253"/>
          <cell r="W4253"/>
          <cell r="X4253" t="str">
            <v>C28H43N</v>
          </cell>
        </row>
        <row r="4254">
          <cell r="B4254" t="str">
            <v>68411-46-1</v>
          </cell>
          <cell r="C4254" t="str">
            <v>68411-46-1</v>
          </cell>
          <cell r="D4254"/>
          <cell r="E4254"/>
          <cell r="F4254"/>
          <cell r="G4254"/>
          <cell r="H4254" t="str">
            <v>Diphenylamine, reaction products with 2,4,4-trimethylpentene</v>
          </cell>
          <cell r="I4254" t="str">
            <v>N-PHENYLBENZENAMINE REACTION PRODUCTS WITH 2,4,4-TRIMETHYLPENTENES;
See 15721-78-5</v>
          </cell>
          <cell r="J4254"/>
          <cell r="K4254" t="str">
            <v>Additive for inks.
Antioxidant at levels not to exceed 0.5 percent by weight of H1 lubricants.</v>
          </cell>
          <cell r="L4254"/>
          <cell r="M4254"/>
          <cell r="N4254"/>
          <cell r="O4254"/>
          <cell r="P4254"/>
          <cell r="Q4254"/>
          <cell r="R4254"/>
          <cell r="S4254"/>
          <cell r="T4254"/>
          <cell r="U4254"/>
          <cell r="V4254"/>
          <cell r="W4254"/>
          <cell r="X4254" t="str">
            <v>C28H43N</v>
          </cell>
        </row>
        <row r="4255">
          <cell r="B4255" t="str">
            <v>7311-27-5</v>
          </cell>
          <cell r="C4255" t="str">
            <v>7311-27-5</v>
          </cell>
          <cell r="D4255"/>
          <cell r="E4255"/>
          <cell r="F4255"/>
          <cell r="G4255"/>
          <cell r="H4255" t="str">
            <v>Tetraethylene glycol mono(p-nonylphenyl)
ether</v>
          </cell>
          <cell r="I4255"/>
          <cell r="J4255"/>
          <cell r="K4255">
            <v>0</v>
          </cell>
          <cell r="L4255"/>
          <cell r="M4255"/>
          <cell r="N4255"/>
          <cell r="O4255"/>
          <cell r="P4255"/>
          <cell r="Q4255"/>
          <cell r="R4255"/>
          <cell r="S4255"/>
          <cell r="T4255"/>
          <cell r="U4255"/>
          <cell r="V4255"/>
          <cell r="W4255"/>
          <cell r="X4255" t="str">
            <v>C23H40O5</v>
          </cell>
        </row>
        <row r="4256">
          <cell r="B4256" t="str">
            <v>81232-22-6</v>
          </cell>
          <cell r="C4256" t="str">
            <v>81232-22-6</v>
          </cell>
          <cell r="D4256"/>
          <cell r="E4256"/>
          <cell r="F4256"/>
          <cell r="G4256"/>
          <cell r="H4256" t="str">
            <v>2-Ethylhexanoic acid, 1-isopropyl-2,2-dimethyl-1,3-propanediyl ester</v>
          </cell>
          <cell r="I4256" t="str">
            <v>Hexanoic acid, 2-ethyl, 1,1'-[2,2-dimethyl-1-(1-methylethyl)-1,3-propanediyl] ester</v>
          </cell>
          <cell r="J4256"/>
          <cell r="K4256" t="str">
            <v>Additive for inks</v>
          </cell>
          <cell r="L4256"/>
          <cell r="M4256"/>
          <cell r="N4256"/>
          <cell r="O4256"/>
          <cell r="P4256"/>
          <cell r="Q4256"/>
          <cell r="R4256"/>
          <cell r="S4256"/>
          <cell r="T4256"/>
          <cell r="U4256"/>
          <cell r="V4256"/>
          <cell r="W4256"/>
          <cell r="X4256" t="str">
            <v>C24H46O4</v>
          </cell>
        </row>
        <row r="4257">
          <cell r="B4257" t="str">
            <v>No existing CAS</v>
          </cell>
          <cell r="C4257" t="str">
            <v>No existing CAS</v>
          </cell>
          <cell r="D4257"/>
          <cell r="E4257"/>
          <cell r="F4257"/>
          <cell r="G4257"/>
          <cell r="H4257" t="str">
            <v>1-Butanone, 2-(dimethylamino)-3-chloro-1-[4-(4-morpholinyl)phenyl]-2-(phenylmethyl)-</v>
          </cell>
          <cell r="I4257" t="str">
            <v>2-Benzyl-2-(dimethyl-lamino)-3-chloro-4`-morpholinobutyrophenone</v>
          </cell>
          <cell r="J4257"/>
          <cell r="K4257" t="str">
            <v>NIAS: hydrolysis product of (C10-C22)alkyl ketenes dimer AKD (sizing agent in P&amp;B).</v>
          </cell>
          <cell r="L4257"/>
          <cell r="M4257"/>
          <cell r="N4257"/>
          <cell r="O4257"/>
          <cell r="P4257"/>
          <cell r="Q4257"/>
          <cell r="R4257"/>
          <cell r="S4257"/>
          <cell r="T4257"/>
          <cell r="U4257"/>
          <cell r="V4257"/>
          <cell r="W4257"/>
          <cell r="X4257" t="str">
            <v>C23H29ClN2O2</v>
          </cell>
        </row>
        <row r="4258">
          <cell r="B4258" t="str">
            <v>141850-18-2</v>
          </cell>
          <cell r="C4258" t="str">
            <v>141850-18-2</v>
          </cell>
          <cell r="D4258"/>
          <cell r="E4258"/>
          <cell r="F4258"/>
          <cell r="G4258"/>
          <cell r="H4258" t="str">
            <v>Cyclic oligomer of 2 succinic acid and 2 1,6-hexanediol</v>
          </cell>
          <cell r="I4258" t="str">
            <v>1,6,13,18-tetraoxacyclotetracosane-2,5,14,17-tetraone;
2SA+2HD cyclic oligomer</v>
          </cell>
          <cell r="J4258"/>
          <cell r="K4258" t="str">
            <v>NIAS: cyclic oligomer from polyesters.</v>
          </cell>
          <cell r="L4258"/>
          <cell r="M4258"/>
          <cell r="N4258"/>
          <cell r="O4258"/>
          <cell r="P4258"/>
          <cell r="Q4258"/>
          <cell r="R4258"/>
          <cell r="S4258"/>
          <cell r="T4258"/>
          <cell r="U4258"/>
          <cell r="V4258"/>
          <cell r="W4258"/>
          <cell r="X4258" t="str">
            <v>C20H32O8</v>
          </cell>
        </row>
        <row r="4259">
          <cell r="B4259" t="str">
            <v>78837-87-3</v>
          </cell>
          <cell r="C4259" t="str">
            <v>78837-87-3</v>
          </cell>
          <cell r="D4259"/>
          <cell r="E4259"/>
          <cell r="F4259"/>
          <cell r="G4259"/>
          <cell r="H4259" t="str">
            <v>Cyclic oligomer of 2 x adipic acid and 2 x 1,4-butanediol</v>
          </cell>
          <cell r="I4259" t="str">
            <v>1,6,13,18-tetraoxacyclotetracosane-7,12,19,24-tetraone;
2AA+2BD cyclic oligomer</v>
          </cell>
          <cell r="J4259"/>
          <cell r="K4259" t="str">
            <v>NIAS: cyclic oligomer from polyester based coatings or adhesives.</v>
          </cell>
          <cell r="L4259"/>
          <cell r="M4259"/>
          <cell r="N4259"/>
          <cell r="O4259"/>
          <cell r="P4259"/>
          <cell r="Q4259"/>
          <cell r="R4259"/>
          <cell r="S4259"/>
          <cell r="T4259"/>
          <cell r="U4259"/>
          <cell r="V4259"/>
          <cell r="W4259"/>
          <cell r="X4259" t="str">
            <v>C20H32O8</v>
          </cell>
        </row>
        <row r="4260">
          <cell r="B4260" t="str">
            <v>152165-12-3</v>
          </cell>
          <cell r="C4260" t="str">
            <v>152165-12-3</v>
          </cell>
          <cell r="D4260"/>
          <cell r="E4260"/>
          <cell r="F4260"/>
          <cell r="G4260"/>
          <cell r="H4260" t="str">
            <v>Perylene-3,4-dicarboximide-9-sulfonic acid</v>
          </cell>
          <cell r="I4260" t="str">
            <v>6.9-Sulfoperylene-3,4-dicarbimide</v>
          </cell>
          <cell r="J4260"/>
          <cell r="K4260" t="str">
            <v>Dye for inks</v>
          </cell>
          <cell r="L4260"/>
          <cell r="M4260"/>
          <cell r="N4260"/>
          <cell r="O4260"/>
          <cell r="P4260"/>
          <cell r="Q4260"/>
          <cell r="R4260"/>
          <cell r="S4260"/>
          <cell r="T4260"/>
          <cell r="U4260"/>
          <cell r="V4260"/>
          <cell r="W4260"/>
          <cell r="X4260" t="str">
            <v>C22H11NO5S</v>
          </cell>
        </row>
        <row r="4261">
          <cell r="B4261" t="str">
            <v>No existing CAS</v>
          </cell>
          <cell r="C4261" t="str">
            <v>No existing CAS</v>
          </cell>
          <cell r="D4261"/>
          <cell r="E4261"/>
          <cell r="F4261"/>
          <cell r="G4261"/>
          <cell r="H4261" t="str">
            <v>Cyclic oligomer of 1 adipic acid, 1 maleic acid and 2 diethyleneglycol</v>
          </cell>
          <cell r="I4261" t="str">
            <v>AA+MA+2DEG cyclic oligomer</v>
          </cell>
          <cell r="J4261"/>
          <cell r="K4261" t="str">
            <v>NIAS: hydrolysis product of (C10-C22)alkyl ketenes dimer AKD (sizing agent in P&amp;B).</v>
          </cell>
          <cell r="L4261"/>
          <cell r="M4261"/>
          <cell r="N4261"/>
          <cell r="O4261"/>
          <cell r="P4261"/>
          <cell r="Q4261"/>
          <cell r="R4261"/>
          <cell r="S4261"/>
          <cell r="T4261"/>
          <cell r="U4261"/>
          <cell r="V4261"/>
          <cell r="W4261"/>
          <cell r="X4261" t="str">
            <v>C18H26O10</v>
          </cell>
        </row>
        <row r="4262">
          <cell r="B4262" t="str">
            <v>No existing CAS</v>
          </cell>
          <cell r="C4262" t="str">
            <v>No existing CAS</v>
          </cell>
          <cell r="D4262"/>
          <cell r="E4262"/>
          <cell r="F4262"/>
          <cell r="G4262"/>
          <cell r="H4262" t="str">
            <v>Cyclic oligomer of 2 adipic acid, 1 diethyleneglycol and 1 propyleneglycol</v>
          </cell>
          <cell r="I4262" t="str">
            <v>2AA+DEG+PG cyclic oligomer</v>
          </cell>
          <cell r="J4262"/>
          <cell r="K4262" t="str">
            <v>NIAS: hydrolysis product of (C10-C22)alkyl ketenes dimer AKD (sizing agent in P&amp;B).</v>
          </cell>
          <cell r="L4262"/>
          <cell r="M4262"/>
          <cell r="N4262"/>
          <cell r="O4262"/>
          <cell r="P4262"/>
          <cell r="Q4262"/>
          <cell r="R4262"/>
          <cell r="S4262"/>
          <cell r="T4262"/>
          <cell r="U4262"/>
          <cell r="V4262"/>
          <cell r="W4262"/>
          <cell r="X4262" t="str">
            <v>C19H30O9</v>
          </cell>
        </row>
        <row r="4263">
          <cell r="B4263" t="str">
            <v>26266-57-9</v>
          </cell>
          <cell r="C4263" t="str">
            <v>26266-57-9</v>
          </cell>
          <cell r="D4263"/>
          <cell r="E4263"/>
          <cell r="F4263"/>
          <cell r="G4263"/>
          <cell r="H4263" t="str">
            <v>Sorbitan monopalmitate</v>
          </cell>
          <cell r="I4263" t="str">
            <v>Sorbitan monohexadecanoate</v>
          </cell>
          <cell r="J4263"/>
          <cell r="K4263" t="str">
            <v>Additive for inks</v>
          </cell>
          <cell r="L4263"/>
          <cell r="M4263"/>
          <cell r="N4263"/>
          <cell r="O4263"/>
          <cell r="P4263"/>
          <cell r="Q4263"/>
          <cell r="R4263"/>
          <cell r="S4263"/>
          <cell r="T4263"/>
          <cell r="U4263"/>
          <cell r="V4263"/>
          <cell r="W4263"/>
          <cell r="X4263" t="str">
            <v>C22H42O6</v>
          </cell>
        </row>
        <row r="4264">
          <cell r="B4264" t="str">
            <v>104558-95-4</v>
          </cell>
          <cell r="C4264" t="str">
            <v>104558-95-4</v>
          </cell>
          <cell r="D4264"/>
          <cell r="E4264"/>
          <cell r="F4264"/>
          <cell r="G4264"/>
          <cell r="H4264" t="str">
            <v>Reaction mass of: thiobis(4,1-phenylene)-S,S,S',S'- tetraphenyldisulfonium bishexafluorophosphate, diphenyl(4-phenylthiophenyl)sulfonium hexafluorophosphate and propylene carbonate</v>
          </cell>
          <cell r="I4264" t="str">
            <v>Cyracure UVI 6990</v>
          </cell>
          <cell r="J4264"/>
          <cell r="K4264" t="str">
            <v>Photoinitiator for UV inks.</v>
          </cell>
          <cell r="L4264"/>
          <cell r="M4264"/>
          <cell r="N4264"/>
          <cell r="O4264"/>
          <cell r="P4264"/>
          <cell r="Q4264"/>
          <cell r="R4264"/>
          <cell r="S4264"/>
          <cell r="T4264"/>
          <cell r="U4264"/>
          <cell r="V4264"/>
          <cell r="W4264"/>
          <cell r="X4264" t="str">
            <v>C18H15SPF6</v>
          </cell>
        </row>
        <row r="4265">
          <cell r="B4265" t="str">
            <v>1394013-68-3</v>
          </cell>
          <cell r="C4265" t="str">
            <v>1394013-68-3</v>
          </cell>
          <cell r="D4265"/>
          <cell r="E4265"/>
          <cell r="F4265"/>
          <cell r="G4265"/>
          <cell r="H4265" t="str">
            <v>Cyclic oligomer of 1 adipic acid, 1 isophthalic acid, 1 ethyleneglycol and 1 diethyleneglycol</v>
          </cell>
          <cell r="I4265" t="str">
            <v>3,​6,​9,​16,​19-​Pentaoxabicyclo[19.3​.1]​pentacosa-​1(25)​,​21,​23-​triene-​2,​10,​15,​20-​tetraone;
AA+IPA+EG+DEG cyclic oligomer</v>
          </cell>
          <cell r="J4265"/>
          <cell r="K4265" t="str">
            <v>NIAS: cyclic oligomer from PU adhesives.</v>
          </cell>
          <cell r="L4265"/>
          <cell r="M4265"/>
          <cell r="N4265"/>
          <cell r="O4265"/>
          <cell r="P4265"/>
          <cell r="Q4265"/>
          <cell r="R4265"/>
          <cell r="S4265"/>
          <cell r="T4265"/>
          <cell r="U4265"/>
          <cell r="V4265"/>
          <cell r="W4265"/>
          <cell r="X4265" t="str">
            <v>C20H24O9</v>
          </cell>
        </row>
        <row r="4266">
          <cell r="B4266" t="str">
            <v>128-38-1</v>
          </cell>
          <cell r="C4266" t="str">
            <v>128-38-1</v>
          </cell>
          <cell r="D4266"/>
          <cell r="E4266"/>
          <cell r="F4266"/>
          <cell r="G4266"/>
          <cell r="H4266" t="str">
            <v>3,​3',​5,​5'-​tetra-tertio​butyl​-​4,​4'-​dihydroxybiphenyl</v>
          </cell>
          <cell r="I4266" t="str">
            <v>Phenol form of 3,3',5, 5'-Tetra-tert-butyl diphenoquinone (quinone form, 24457-07-6);
2,6-ditert-butyl-4-(3,5-ditertbutyl-
4-hydroxyphenyl)phenol;
[1,​1'-​Biphenyl]​-​4,​4'-​diol, 3,​3',​5,​5'-​tetrakis(1,​1-​dimethylethyl)​-</v>
          </cell>
          <cell r="J4266"/>
          <cell r="K4266" t="str">
            <v>NIAS: dimerization of 2,6-ditertiobutyl phenol.</v>
          </cell>
          <cell r="L4266"/>
          <cell r="M4266"/>
          <cell r="N4266"/>
          <cell r="O4266"/>
          <cell r="P4266"/>
          <cell r="Q4266"/>
          <cell r="R4266"/>
          <cell r="S4266"/>
          <cell r="T4266"/>
          <cell r="U4266"/>
          <cell r="V4266"/>
          <cell r="W4266"/>
          <cell r="X4266" t="str">
            <v>C28H42O2</v>
          </cell>
        </row>
        <row r="4267">
          <cell r="B4267" t="str">
            <v>24457-07-6</v>
          </cell>
          <cell r="C4267" t="str">
            <v>24457-07-6</v>
          </cell>
          <cell r="D4267"/>
          <cell r="E4267"/>
          <cell r="F4267"/>
          <cell r="G4267"/>
          <cell r="H4267" t="str">
            <v>3,3',5,5'-Tetra-tertiobutyl-bis(2,5-cyclohexadien-4,4'-dione)</v>
          </cell>
          <cell r="I4267" t="str">
            <v>3,3',5,5'-Tetrakis(1,1-dimethylethyl)[bi-2,5-cyclohexadien-1-yl]-4,4'-dione;
Quinone form of 3,​3',​5,​5'-​tetra(tert-​butyl)​-​4,​4'-​dihydroxybiphenyl (phenol form, 128-38-1);
[Bi-​2,​5-​cyclohexadien-​1-​yl]​-​4,​4'-​dione, 3,​3',​5,​5'-​tetrakis(1,​1-​dimethylethyl)​-</v>
          </cell>
          <cell r="J4267"/>
          <cell r="K4267" t="str">
            <v>NIAS: dimerization of 2,6-ditertiobutyl phenol.</v>
          </cell>
          <cell r="L4267"/>
          <cell r="M4267"/>
          <cell r="N4267"/>
          <cell r="O4267"/>
          <cell r="P4267"/>
          <cell r="Q4267"/>
          <cell r="R4267"/>
          <cell r="S4267"/>
          <cell r="T4267"/>
          <cell r="U4267"/>
          <cell r="V4267"/>
          <cell r="W4267"/>
          <cell r="X4267" t="str">
            <v>C28H42O2</v>
          </cell>
        </row>
        <row r="4268">
          <cell r="B4268" t="str">
            <v>15214-78-5</v>
          </cell>
          <cell r="C4268" t="str">
            <v>15214-78-5</v>
          </cell>
          <cell r="D4268"/>
          <cell r="E4268"/>
          <cell r="F4268"/>
          <cell r="G4268"/>
          <cell r="H4268" t="str">
            <v>N,N-bis(2-hydroxyethyl) didodecyl amine</v>
          </cell>
          <cell r="I4268"/>
          <cell r="J4268"/>
          <cell r="K4268" t="str">
            <v>Antistatic agent.</v>
          </cell>
          <cell r="L4268"/>
          <cell r="M4268"/>
          <cell r="N4268"/>
          <cell r="O4268"/>
          <cell r="P4268"/>
          <cell r="Q4268"/>
          <cell r="R4268"/>
          <cell r="S4268"/>
          <cell r="T4268"/>
          <cell r="U4268"/>
          <cell r="V4268"/>
          <cell r="W4268"/>
          <cell r="X4268" t="str">
            <v>C26H55NO2</v>
          </cell>
        </row>
        <row r="4269">
          <cell r="B4269" t="str">
            <v>66543-80-4</v>
          </cell>
          <cell r="C4269" t="str">
            <v>66543-80-4</v>
          </cell>
          <cell r="D4269"/>
          <cell r="E4269"/>
          <cell r="F4269"/>
          <cell r="G4269"/>
          <cell r="H4269" t="str">
            <v>Acetyl triisobutyl citrate</v>
          </cell>
          <cell r="I4269" t="str">
            <v>1,2,3-Propanetricarboxylic acid, 2-(acetyloxy)-, triisobutyl ester;
Isomer of ATBC;
Triisobutyl acetylcitrate</v>
          </cell>
          <cell r="J4269"/>
          <cell r="K4269" t="str">
            <v>NIAS: impurity in ATBC (77-90-7).</v>
          </cell>
          <cell r="L4269"/>
          <cell r="M4269"/>
          <cell r="N4269"/>
          <cell r="O4269"/>
          <cell r="P4269"/>
          <cell r="Q4269"/>
          <cell r="R4269"/>
          <cell r="S4269"/>
          <cell r="T4269"/>
          <cell r="U4269"/>
          <cell r="V4269"/>
          <cell r="W4269"/>
          <cell r="X4269" t="str">
            <v>C20H34O9</v>
          </cell>
        </row>
        <row r="4270">
          <cell r="B4270" t="str">
            <v>6408-72-6</v>
          </cell>
          <cell r="C4270" t="str">
            <v>6408-72-6</v>
          </cell>
          <cell r="D4270"/>
          <cell r="E4270"/>
          <cell r="F4270"/>
          <cell r="G4270"/>
          <cell r="H4270" t="str">
            <v>9,10-Anthracenedione, 1,4-diamino 2,3-diphenoxy</v>
          </cell>
          <cell r="I4270" t="str">
            <v>Solvent Violet 59; 
Disperse Violet 31;
C.I. Disperse Violet 26; 
Disperse Violet H-FRL</v>
          </cell>
          <cell r="J4270"/>
          <cell r="K4270" t="str">
            <v>Dye</v>
          </cell>
          <cell r="L4270"/>
          <cell r="M4270"/>
          <cell r="N4270"/>
          <cell r="O4270"/>
          <cell r="P4270"/>
          <cell r="Q4270"/>
          <cell r="R4270"/>
          <cell r="S4270"/>
          <cell r="T4270"/>
          <cell r="U4270"/>
          <cell r="V4270"/>
          <cell r="W4270"/>
          <cell r="X4270" t="str">
            <v>C26H18N2O4</v>
          </cell>
        </row>
        <row r="4271">
          <cell r="B4271" t="str">
            <v>37814-71-4</v>
          </cell>
          <cell r="C4271" t="str">
            <v>37814-71-4</v>
          </cell>
          <cell r="D4271"/>
          <cell r="E4271"/>
          <cell r="F4271"/>
          <cell r="G4271"/>
          <cell r="H4271" t="str">
            <v>Adipic acid, N,N'-bis(2,2,6,6-tetramethyl-4-piperidinyl) diamide</v>
          </cell>
          <cell r="I4271" t="str">
            <v>Hexanediamide, N,​N'-​bis(2,​2,​6,​6-​tetramethyl-​4-​piperidinyl)​;
N,N'-Bis(2,2,6,6-tetramethyl-4-piperidyl) adipamide</v>
          </cell>
          <cell r="J4271"/>
          <cell r="K4271">
            <v>0</v>
          </cell>
          <cell r="L4271"/>
          <cell r="M4271"/>
          <cell r="N4271"/>
          <cell r="O4271"/>
          <cell r="P4271"/>
          <cell r="Q4271"/>
          <cell r="R4271"/>
          <cell r="S4271"/>
          <cell r="T4271"/>
          <cell r="U4271"/>
          <cell r="V4271"/>
          <cell r="W4271"/>
          <cell r="X4271" t="str">
            <v>C24H46N4O2</v>
          </cell>
        </row>
        <row r="4272">
          <cell r="B4272" t="str">
            <v>37819-84-4</v>
          </cell>
          <cell r="C4272" t="str">
            <v>37819-84-4</v>
          </cell>
          <cell r="D4272"/>
          <cell r="E4272"/>
          <cell r="F4272"/>
          <cell r="G4272"/>
          <cell r="H4272" t="str">
            <v>Stearic acid, N-(2,2,6,6-tetramethyl-4-piperidinyl) amide</v>
          </cell>
          <cell r="I4272" t="str">
            <v>N-(2,2,6,6-Tetramethyl-4-piperidyl) stearamide;
N-(2,2,6,6-Tetramethyl-4-piperidinyl) octadecanamide</v>
          </cell>
          <cell r="J4272"/>
          <cell r="K4272">
            <v>0</v>
          </cell>
          <cell r="L4272"/>
          <cell r="M4272"/>
          <cell r="N4272"/>
          <cell r="O4272"/>
          <cell r="P4272"/>
          <cell r="Q4272"/>
          <cell r="R4272"/>
          <cell r="S4272"/>
          <cell r="T4272"/>
          <cell r="U4272"/>
          <cell r="V4272"/>
          <cell r="W4272"/>
          <cell r="X4272" t="str">
            <v>C27H54N2O</v>
          </cell>
        </row>
        <row r="4273">
          <cell r="B4273" t="str">
            <v>166412-78-8</v>
          </cell>
          <cell r="C4273" t="str">
            <v>166412-78-8</v>
          </cell>
          <cell r="D4273"/>
          <cell r="E4273"/>
          <cell r="F4273"/>
          <cell r="G4273"/>
          <cell r="H4273" t="str">
            <v>1,2-Cyclohexanedicarboxylic acid, diisononyl ester</v>
          </cell>
          <cell r="I4273" t="str">
            <v>Hexahydrophthalic acid, diisononyl ester;
Diisononyl cyclohexanedicarboxylate;
DINCH;
Hexamoll (BASF);
Other CAS  = 474919-59-0</v>
          </cell>
          <cell r="J4273"/>
          <cell r="K4273" t="e">
            <v>#N/A</v>
          </cell>
          <cell r="L4273"/>
          <cell r="M4273"/>
          <cell r="N4273"/>
          <cell r="O4273"/>
          <cell r="P4273"/>
          <cell r="Q4273"/>
          <cell r="R4273"/>
          <cell r="S4273"/>
          <cell r="T4273"/>
          <cell r="U4273"/>
          <cell r="V4273"/>
          <cell r="W4273"/>
          <cell r="X4273" t="str">
            <v>C26H48O4</v>
          </cell>
        </row>
        <row r="4274">
          <cell r="B4274"/>
          <cell r="C4274" t="e">
            <v>#N/A</v>
          </cell>
          <cell r="D4274"/>
          <cell r="E4274"/>
          <cell r="F4274"/>
          <cell r="G4274"/>
          <cell r="H4274" t="str">
            <v>Glymo dimer</v>
          </cell>
          <cell r="I4274" t="str">
            <v>Glymo dimer</v>
          </cell>
          <cell r="J4274"/>
          <cell r="K4274" t="e">
            <v>#N/A</v>
          </cell>
          <cell r="L4274"/>
          <cell r="M4274"/>
          <cell r="N4274"/>
          <cell r="O4274"/>
          <cell r="P4274"/>
          <cell r="Q4274"/>
          <cell r="R4274"/>
          <cell r="S4274"/>
          <cell r="T4274"/>
          <cell r="U4274"/>
          <cell r="V4274"/>
          <cell r="W4274"/>
          <cell r="X4274" t="str">
            <v>C16H34O9Si2</v>
          </cell>
        </row>
        <row r="4275">
          <cell r="B4275" t="str">
            <v>1394013-69-4</v>
          </cell>
          <cell r="C4275" t="str">
            <v>1394013-69-4</v>
          </cell>
          <cell r="D4275"/>
          <cell r="E4275"/>
          <cell r="F4275"/>
          <cell r="G4275"/>
          <cell r="H4275" t="str">
            <v>Cyclic oligomer of 2 isophthalic acid with 1 ethyleneglycol and 1 diethyleneglycol</v>
          </cell>
          <cell r="I4275" t="str">
            <v>3,​6,​14,​17,​20-​Pentaoxatricyclo[20.​3.1.18,​12]​ heptacosa-​1(26)​,​8,​10,​12(27)​,​22,​24-​hexaene-​2,​7,​13,​21-​tetrone;
2IPA+EG+DEG cyclic oligomer</v>
          </cell>
          <cell r="J4275"/>
          <cell r="K4275" t="str">
            <v>NIAS: cyclic oligomer from PET resins and PU adhesives.</v>
          </cell>
          <cell r="L4275"/>
          <cell r="M4275"/>
          <cell r="N4275"/>
          <cell r="O4275"/>
          <cell r="P4275"/>
          <cell r="Q4275"/>
          <cell r="R4275"/>
          <cell r="S4275"/>
          <cell r="T4275"/>
          <cell r="U4275"/>
          <cell r="V4275"/>
          <cell r="W4275"/>
          <cell r="X4275" t="str">
            <v>C22H20O9</v>
          </cell>
        </row>
        <row r="4276">
          <cell r="B4276" t="str">
            <v>54392-26-6</v>
          </cell>
          <cell r="C4276" t="str">
            <v>54392-26-6</v>
          </cell>
          <cell r="D4276"/>
          <cell r="E4276"/>
          <cell r="F4276"/>
          <cell r="G4276"/>
          <cell r="H4276" t="str">
            <v>Sorbitan monoisostearate</v>
          </cell>
          <cell r="I4276" t="str">
            <v>Sorbitan isooctadecanoate</v>
          </cell>
          <cell r="J4276"/>
          <cell r="K4276">
            <v>0</v>
          </cell>
          <cell r="L4276"/>
          <cell r="M4276"/>
          <cell r="N4276"/>
          <cell r="O4276"/>
          <cell r="P4276"/>
          <cell r="Q4276"/>
          <cell r="R4276"/>
          <cell r="S4276"/>
          <cell r="T4276"/>
          <cell r="U4276"/>
          <cell r="V4276"/>
          <cell r="W4276"/>
          <cell r="X4276" t="str">
            <v>C24H46O6</v>
          </cell>
        </row>
        <row r="4277">
          <cell r="B4277" t="str">
            <v>59-02-9</v>
          </cell>
          <cell r="C4277" t="str">
            <v>59-02-9</v>
          </cell>
          <cell r="D4277"/>
          <cell r="E4277"/>
          <cell r="F4277"/>
          <cell r="G4277"/>
          <cell r="H4277" t="str">
            <v>alpha-Tocopherol</v>
          </cell>
          <cell r="I4277" t="str">
            <v>2H-1-Benzopyran-6-ol, 3,4-dihydro-2,5,7,8-tetramethyl-2-(4,8,12-trimethyltridecyl);
Vitamin E;
CAS 59-02-9 = dl-form;
CAS 10191-41-0 = d-form</v>
          </cell>
          <cell r="J4277"/>
          <cell r="K4277" t="str">
            <v>Additive for inks.
Antioxidant for thermoplastics, elastomers, polyolefins, styrenic polymers, and also used in PUR foams.</v>
          </cell>
          <cell r="L4277"/>
          <cell r="M4277"/>
          <cell r="N4277"/>
          <cell r="O4277"/>
          <cell r="P4277"/>
          <cell r="Q4277"/>
          <cell r="R4277"/>
          <cell r="S4277"/>
          <cell r="T4277"/>
          <cell r="U4277"/>
          <cell r="V4277"/>
          <cell r="W4277"/>
          <cell r="X4277" t="str">
            <v>C29H50O2</v>
          </cell>
        </row>
        <row r="4278">
          <cell r="B4278" t="str">
            <v>22673-19-4</v>
          </cell>
          <cell r="C4278" t="str">
            <v>22673-19-4</v>
          </cell>
          <cell r="D4278"/>
          <cell r="E4278"/>
          <cell r="F4278"/>
          <cell r="G4278"/>
          <cell r="H4278" t="str">
            <v>Tin, bis(acetylacetonate) dibutyl</v>
          </cell>
          <cell r="I4278" t="str">
            <v>Dibutylbis(pentane-2,4-dionato-O,O')tin;
Tin, dibutylbis(2,4-pentanedionato .kappa.O2, .kappa.O4);
Sn(acac)Bu2;
Dibutyltin bis(acetylacetonate)</v>
          </cell>
          <cell r="J4278"/>
          <cell r="K4278" t="str">
            <v>Used as production aid catalyst in PU.
Used in adhesives and sealants, coating products, paper chemicals and dyes, polymers and textile treatment products and dyes.</v>
          </cell>
          <cell r="L4278"/>
          <cell r="M4278"/>
          <cell r="N4278"/>
          <cell r="O4278"/>
          <cell r="P4278"/>
          <cell r="Q4278"/>
          <cell r="R4278"/>
          <cell r="S4278"/>
          <cell r="T4278"/>
          <cell r="U4278"/>
          <cell r="V4278"/>
          <cell r="W4278"/>
          <cell r="X4278" t="str">
            <v>C18H32O4Sn</v>
          </cell>
        </row>
        <row r="4279">
          <cell r="B4279" t="str">
            <v>88949-33-1</v>
          </cell>
          <cell r="C4279" t="str">
            <v>88949-33-1</v>
          </cell>
          <cell r="D4279"/>
          <cell r="E4279"/>
          <cell r="F4279"/>
          <cell r="G4279"/>
          <cell r="H4279" t="str">
            <v>Pigment Red 264</v>
          </cell>
          <cell r="I4279" t="str">
            <v>3,6-Bis-biphenyl-4-yl-2,5-dihydropyrrolo[3,4-c]pyrrole-1,4-dione</v>
          </cell>
          <cell r="J4279"/>
          <cell r="K4279" t="str">
            <v>Dye for inks.</v>
          </cell>
          <cell r="L4279"/>
          <cell r="M4279"/>
          <cell r="N4279"/>
          <cell r="O4279"/>
          <cell r="P4279"/>
          <cell r="Q4279"/>
          <cell r="R4279"/>
          <cell r="S4279"/>
          <cell r="T4279"/>
          <cell r="U4279"/>
          <cell r="V4279"/>
          <cell r="W4279"/>
          <cell r="X4279" t="str">
            <v>C30H20N2O2</v>
          </cell>
        </row>
        <row r="4280">
          <cell r="B4280"/>
          <cell r="C4280" t="e">
            <v>#N/A</v>
          </cell>
          <cell r="D4280"/>
          <cell r="E4280"/>
          <cell r="F4280"/>
          <cell r="G4280"/>
          <cell r="H4280" t="str">
            <v>1,3-Propanediol dilaurate</v>
          </cell>
          <cell r="I4280" t="str">
            <v>1,3-Propyleneglycol dilaurate</v>
          </cell>
          <cell r="J4280"/>
          <cell r="K4280" t="e">
            <v>#N/A</v>
          </cell>
          <cell r="L4280"/>
          <cell r="M4280"/>
          <cell r="N4280"/>
          <cell r="O4280"/>
          <cell r="P4280"/>
          <cell r="Q4280"/>
          <cell r="R4280"/>
          <cell r="S4280"/>
          <cell r="T4280"/>
          <cell r="U4280"/>
          <cell r="V4280"/>
          <cell r="W4280"/>
          <cell r="X4280" t="str">
            <v>C27H52O4</v>
          </cell>
        </row>
        <row r="4281">
          <cell r="B4281" t="str">
            <v>54326-11-3</v>
          </cell>
          <cell r="C4281" t="str">
            <v>54326-11-3</v>
          </cell>
          <cell r="D4281"/>
          <cell r="E4281"/>
          <cell r="F4281"/>
          <cell r="G4281"/>
          <cell r="H4281" t="str">
            <v>Aluminium hydroxide benzoate octadecanoate</v>
          </cell>
          <cell r="I4281" t="str">
            <v>(benzoato-O,O')hydroxy(octadecanoato-O,O')aluminium;
Aluminum hydroxide benzoate stearate;
Aluminium stearoyl benzoyl hydroxide;
ASBH</v>
          </cell>
          <cell r="J4281"/>
          <cell r="K4281" t="str">
            <v>Thickening agent in mineral oil lubricants.</v>
          </cell>
          <cell r="L4281"/>
          <cell r="M4281"/>
          <cell r="N4281"/>
          <cell r="O4281"/>
          <cell r="P4281"/>
          <cell r="Q4281"/>
          <cell r="R4281"/>
          <cell r="S4281"/>
          <cell r="T4281"/>
          <cell r="U4281"/>
          <cell r="V4281"/>
          <cell r="W4281"/>
          <cell r="X4281" t="str">
            <v>C25H41AlO5</v>
          </cell>
        </row>
        <row r="4282">
          <cell r="B4282" t="str">
            <v>16521-38-3</v>
          </cell>
          <cell r="C4282" t="str">
            <v>16521-38-3</v>
          </cell>
          <cell r="D4282"/>
          <cell r="E4282"/>
          <cell r="F4282"/>
          <cell r="G4282"/>
          <cell r="H4282" t="str">
            <v>Pigment Blue 63</v>
          </cell>
          <cell r="I4282" t="str">
            <v>FD&amp;C BLUE NO. 2, ALUMINUM LAKE;
Aluminium salt of Food blue 1 (860-22-0)</v>
          </cell>
          <cell r="J4282"/>
          <cell r="K4282" t="str">
            <v>Dye for inks</v>
          </cell>
          <cell r="L4282"/>
          <cell r="M4282"/>
          <cell r="N4282"/>
          <cell r="O4282"/>
          <cell r="P4282"/>
          <cell r="Q4282"/>
          <cell r="R4282"/>
          <cell r="S4282"/>
          <cell r="T4282"/>
          <cell r="U4282"/>
          <cell r="V4282"/>
          <cell r="W4282"/>
          <cell r="X4282" t="str">
            <v>C16H10AlN2O8S2</v>
          </cell>
        </row>
        <row r="4283">
          <cell r="B4283" t="str">
            <v>124172-53-8</v>
          </cell>
          <cell r="C4283" t="str">
            <v>124172-53-8</v>
          </cell>
          <cell r="D4283"/>
          <cell r="E4283"/>
          <cell r="F4283"/>
          <cell r="G4283"/>
          <cell r="H4283" t="str">
            <v>N,N'-bis(2,2,6,6-tetramethyl-4-piperidinyl)-N,N'-diformyl hexamethylenediamine</v>
          </cell>
          <cell r="I4283" t="str">
            <v>Formamide, N,N'-1,6-hexanediylbis[N-(2,2,6,6-tetramethyl-4-piperidinyl);
N,N'-Bisformyl-N,N'-bis(2,2,6,6-tetramethyl-4-piperidyl)hexamethylenediamine;
Uvinul 4050 (BASF)</v>
          </cell>
          <cell r="J4283"/>
          <cell r="K4283" t="str">
            <v>Additive for inks
UV light stabilizer to be used in all kinds of polymers.
It is mainly for use in polystyrene (PS), high impact polystyrene (HIPS), acrylonitrile-butadiene-styrene copolymers (ABS) and polypropylene (PP), particularly in thick-walled PP molding and PP fibers, as well as ABS, PA and polyesters. Combined with UV absorbers it is also used in PS, ABS and PA. 
Major foreseen food contact applications are kitchen equipment (ABS or PP), disposable cutlery or disposable cups (PS/HIPS) and big bags made from PP-tapes, e.g. for the packaging of bulk quantities of flour and similar dry food.</v>
          </cell>
          <cell r="L4283"/>
          <cell r="M4283"/>
          <cell r="N4283"/>
          <cell r="O4283"/>
          <cell r="P4283"/>
          <cell r="Q4283"/>
          <cell r="R4283"/>
          <cell r="S4283"/>
          <cell r="T4283"/>
          <cell r="U4283"/>
          <cell r="V4283"/>
          <cell r="W4283"/>
          <cell r="X4283" t="str">
            <v>C26H50N4O2</v>
          </cell>
        </row>
        <row r="4284">
          <cell r="B4284" t="str">
            <v>1394013-66-1</v>
          </cell>
          <cell r="C4284" t="str">
            <v>1394013-66-1</v>
          </cell>
          <cell r="D4284"/>
          <cell r="E4284"/>
          <cell r="F4284"/>
          <cell r="G4284"/>
          <cell r="H4284" t="str">
            <v>Cyclic oligomer of 1 adipic acid, 1 isophthalic acid and 2 diethyleneglycol</v>
          </cell>
          <cell r="I4284" t="str">
            <v>3,​6,​9,​16,​19,​22-​Hexaoxabicyclo[22.3.​1]​octacosa-​1(28)​,​24,​26-​triene-​2,​10,​15,​23-​tetrone;
AA+IPA+2DEG cyclic oligomer</v>
          </cell>
          <cell r="J4284"/>
          <cell r="K4284" t="str">
            <v>NIAS: cyclic oligomer from PU adhesives.</v>
          </cell>
          <cell r="L4284"/>
          <cell r="M4284"/>
          <cell r="N4284"/>
          <cell r="O4284"/>
          <cell r="P4284"/>
          <cell r="Q4284"/>
          <cell r="R4284"/>
          <cell r="S4284"/>
          <cell r="T4284"/>
          <cell r="U4284"/>
          <cell r="V4284"/>
          <cell r="W4284"/>
          <cell r="X4284" t="str">
            <v>C22H28O10</v>
          </cell>
        </row>
        <row r="4285">
          <cell r="B4285" t="str">
            <v>4238-35-1</v>
          </cell>
          <cell r="C4285" t="str">
            <v>4238-35-1</v>
          </cell>
          <cell r="D4285"/>
          <cell r="E4285"/>
          <cell r="F4285"/>
          <cell r="G4285"/>
          <cell r="H4285" t="str">
            <v>Adipic acid, 1,6-hexanediamine cyclic amide (cyclic dimer)</v>
          </cell>
          <cell r="I4285" t="str">
            <v>1,8,15,22-Tetraazacyclooctacosane-2,7,16,21-tetrone;
PA66 oligomer</v>
          </cell>
          <cell r="J4285"/>
          <cell r="K4285" t="str">
            <v>NIAS:  cyclic oligomer in polyamide made of PA-6,6.</v>
          </cell>
          <cell r="L4285"/>
          <cell r="M4285"/>
          <cell r="N4285"/>
          <cell r="O4285"/>
          <cell r="P4285"/>
          <cell r="Q4285"/>
          <cell r="R4285"/>
          <cell r="S4285"/>
          <cell r="T4285"/>
          <cell r="U4285"/>
          <cell r="V4285"/>
          <cell r="W4285"/>
          <cell r="X4285" t="str">
            <v>C24H44N4O4</v>
          </cell>
        </row>
        <row r="4286">
          <cell r="B4286" t="str">
            <v>5834-63-9</v>
          </cell>
          <cell r="C4286" t="str">
            <v>5834-63-9</v>
          </cell>
          <cell r="D4286"/>
          <cell r="E4286"/>
          <cell r="F4286"/>
          <cell r="G4286"/>
          <cell r="H4286" t="str">
            <v>Caprolactam cyclic tetramer</v>
          </cell>
          <cell r="I4286" t="str">
            <v>1,8,15,22-Tetraazacyclooctacosane-2,9,16,23-tetrone;
PA6 oligomer</v>
          </cell>
          <cell r="J4286"/>
          <cell r="K4286" t="str">
            <v>NIAS: cyclic oligomer of caprolactam, present in polyamide PA-6.</v>
          </cell>
          <cell r="L4286"/>
          <cell r="M4286"/>
          <cell r="N4286"/>
          <cell r="O4286"/>
          <cell r="P4286"/>
          <cell r="Q4286"/>
          <cell r="R4286"/>
          <cell r="S4286"/>
          <cell r="T4286"/>
          <cell r="U4286"/>
          <cell r="V4286"/>
          <cell r="W4286"/>
          <cell r="X4286" t="str">
            <v>C24H44N4O4</v>
          </cell>
        </row>
        <row r="4287">
          <cell r="B4287" t="str">
            <v>60565-88-0</v>
          </cell>
          <cell r="C4287" t="str">
            <v>60565-88-0</v>
          </cell>
          <cell r="D4287"/>
          <cell r="E4287"/>
          <cell r="F4287"/>
          <cell r="G4287"/>
          <cell r="H4287" t="str">
            <v>Iodonium, bis(4-methylphenyl), hexafluorophosphate (1-)</v>
          </cell>
          <cell r="I4287"/>
          <cell r="J4287"/>
          <cell r="K4287" t="str">
            <v>Photoinitiator for UV inks.</v>
          </cell>
          <cell r="L4287"/>
          <cell r="M4287"/>
          <cell r="N4287"/>
          <cell r="O4287"/>
          <cell r="P4287"/>
          <cell r="Q4287"/>
          <cell r="R4287"/>
          <cell r="S4287"/>
          <cell r="T4287"/>
          <cell r="U4287"/>
          <cell r="V4287"/>
          <cell r="W4287"/>
          <cell r="X4287" t="str">
            <v>C14H14IF6P</v>
          </cell>
        </row>
        <row r="4288">
          <cell r="B4288" t="str">
            <v>31815-03-9</v>
          </cell>
          <cell r="C4288" t="str">
            <v>31815-03-9</v>
          </cell>
          <cell r="D4288"/>
          <cell r="E4288"/>
          <cell r="F4288"/>
          <cell r="G4288"/>
          <cell r="H4288" t="str">
            <v>16-Dotriacontanone</v>
          </cell>
          <cell r="I4288" t="str">
            <v>Dialkylketones (DAK);
Pentadecyl hexadecyl ketone</v>
          </cell>
          <cell r="J4288"/>
          <cell r="K4288" t="str">
            <v>NIAS: hydrolysis product of (C10-C22)alkyl ketenes dimer AKD (sizing agent in P&amp;B).</v>
          </cell>
          <cell r="L4288"/>
          <cell r="M4288"/>
          <cell r="N4288"/>
          <cell r="O4288"/>
          <cell r="P4288"/>
          <cell r="Q4288"/>
          <cell r="R4288"/>
          <cell r="S4288"/>
          <cell r="T4288"/>
          <cell r="U4288"/>
          <cell r="V4288"/>
          <cell r="W4288"/>
          <cell r="X4288" t="str">
            <v>C32H64O</v>
          </cell>
        </row>
        <row r="4289">
          <cell r="B4289" t="str">
            <v>860-22-0</v>
          </cell>
          <cell r="C4289" t="str">
            <v>860-22-0</v>
          </cell>
          <cell r="D4289"/>
          <cell r="E4289"/>
          <cell r="F4289"/>
          <cell r="G4289"/>
          <cell r="H4289" t="str">
            <v>Acid Blue 74</v>
          </cell>
          <cell r="I4289" t="str">
            <v>Disodium 5,5'-(2-(1,3-dihydro-3-oxo-2H-indazol-2-ylidene)-1,2-dihydro-3H-indol-3-one)disulphonate;
Indigo carmine</v>
          </cell>
          <cell r="J4289"/>
          <cell r="K4289">
            <v>0</v>
          </cell>
          <cell r="L4289"/>
          <cell r="M4289"/>
          <cell r="N4289"/>
          <cell r="O4289"/>
          <cell r="P4289"/>
          <cell r="Q4289"/>
          <cell r="R4289"/>
          <cell r="S4289"/>
          <cell r="T4289"/>
          <cell r="U4289"/>
          <cell r="V4289"/>
          <cell r="W4289"/>
          <cell r="X4289" t="str">
            <v>C16H8N2Na2O8S2</v>
          </cell>
        </row>
        <row r="4290">
          <cell r="B4290" t="str">
            <v>94693-55-7</v>
          </cell>
          <cell r="C4290" t="str">
            <v>94693-55-7</v>
          </cell>
          <cell r="D4290"/>
          <cell r="E4290"/>
          <cell r="F4290"/>
          <cell r="G4290"/>
          <cell r="H4290" t="str">
            <v>Cyclic oligomer of 2 isophthalic acid and 2 diethyleneglycol</v>
          </cell>
          <cell r="I4290" t="str">
            <v>3,​6,​9,​17,​20,​23-​Hexaoxatricyclo[23.3​.1.111,​15 ]​triaconta-​1(29)​,​11,​13,​15(30)​,​25,​27-​hexaene-​2,​10,​16,​24-​tetrone;
2IPA+2DEG cyclic oligomer</v>
          </cell>
          <cell r="J4290"/>
          <cell r="K4290" t="str">
            <v>NIAS: cyclic oligomer from PET resins and PU adhesives.</v>
          </cell>
          <cell r="L4290"/>
          <cell r="M4290"/>
          <cell r="N4290"/>
          <cell r="O4290"/>
          <cell r="P4290"/>
          <cell r="Q4290"/>
          <cell r="R4290"/>
          <cell r="S4290"/>
          <cell r="T4290"/>
          <cell r="U4290"/>
          <cell r="V4290"/>
          <cell r="W4290"/>
          <cell r="X4290" t="str">
            <v>C24H24O10</v>
          </cell>
        </row>
        <row r="4291">
          <cell r="B4291" t="str">
            <v>58-95-7;
7695-91-2</v>
          </cell>
          <cell r="C4291" t="str">
            <v>58-95-7;
7695-91-2</v>
          </cell>
          <cell r="D4291"/>
          <cell r="E4291"/>
          <cell r="F4291"/>
          <cell r="G4291"/>
          <cell r="H4291" t="str">
            <v>alpha-Tocopherol acetate</v>
          </cell>
          <cell r="I4291" t="str">
            <v>Acetic acid, alpha-tocopherol ester;
CAS 58-95-7 = dl-form (2R,4’R,8’R stereoisomer);
CAS 7695-91-2 = d-form (8 stereoisomers)</v>
          </cell>
          <cell r="J4291"/>
          <cell r="K4291">
            <v>0</v>
          </cell>
          <cell r="L4291"/>
          <cell r="M4291"/>
          <cell r="N4291"/>
          <cell r="O4291"/>
          <cell r="P4291"/>
          <cell r="Q4291"/>
          <cell r="R4291"/>
          <cell r="S4291"/>
          <cell r="T4291"/>
          <cell r="U4291"/>
          <cell r="V4291"/>
          <cell r="W4291"/>
          <cell r="X4291" t="str">
            <v>C31H52O3</v>
          </cell>
        </row>
        <row r="4292">
          <cell r="B4292" t="str">
            <v>41611-76-1</v>
          </cell>
          <cell r="C4292" t="str">
            <v>41611-76-1</v>
          </cell>
          <cell r="D4292"/>
          <cell r="E4292"/>
          <cell r="F4292"/>
          <cell r="G4292"/>
          <cell r="H4292" t="str">
            <v>9,10-Anthracenedione, 1,4-Bis[(2-ethyl-6-methylphenyl)amino]</v>
          </cell>
          <cell r="I4292" t="str">
            <v>1,4-Bis[(2-ethyl-6-methylphenyl)amino]anthraquinone</v>
          </cell>
          <cell r="J4292"/>
          <cell r="K4292">
            <v>0</v>
          </cell>
          <cell r="L4292"/>
          <cell r="M4292"/>
          <cell r="N4292"/>
          <cell r="O4292"/>
          <cell r="P4292"/>
          <cell r="Q4292"/>
          <cell r="R4292"/>
          <cell r="S4292"/>
          <cell r="T4292"/>
          <cell r="U4292"/>
          <cell r="V4292"/>
          <cell r="W4292"/>
          <cell r="X4292" t="str">
            <v>C32H30N2O2</v>
          </cell>
        </row>
        <row r="4293">
          <cell r="B4293" t="str">
            <v>69284-93-1</v>
          </cell>
          <cell r="C4293" t="str">
            <v>69284-93-1</v>
          </cell>
          <cell r="D4293"/>
          <cell r="E4293"/>
          <cell r="F4293"/>
          <cell r="G4293"/>
          <cell r="H4293" t="str">
            <v>Bis(2,4-di-tertiobutylphenyl) phosphate</v>
          </cell>
          <cell r="I4293" t="str">
            <v>Phenol, 2,4-bis(1,1-dimethylethyl), hydrogen phosphate</v>
          </cell>
          <cell r="J4293"/>
          <cell r="K4293" t="str">
            <v>NIAS: Loss of one 2,4-di-tert-butyl phenol from oxidized Irgafos 168 (phosphate form).</v>
          </cell>
          <cell r="L4293"/>
          <cell r="M4293"/>
          <cell r="N4293"/>
          <cell r="O4293"/>
          <cell r="P4293"/>
          <cell r="Q4293"/>
          <cell r="R4293"/>
          <cell r="S4293"/>
          <cell r="T4293"/>
          <cell r="U4293"/>
          <cell r="V4293"/>
          <cell r="W4293"/>
          <cell r="X4293" t="str">
            <v>C28H43O4P</v>
          </cell>
        </row>
        <row r="4294">
          <cell r="B4294" t="str">
            <v>110729-26-5</v>
          </cell>
          <cell r="C4294" t="str">
            <v>110729-26-5</v>
          </cell>
          <cell r="D4294"/>
          <cell r="E4294"/>
          <cell r="F4294"/>
          <cell r="G4294"/>
          <cell r="H4294" t="str">
            <v>Benzenepropanoic acid, 3-tertiobutyl 4-hydroxy, octadecyl ester</v>
          </cell>
          <cell r="I4294" t="str">
            <v>Octadecyl 3-(3-tert-butyl-4-hydroxyphenyl) propanoate</v>
          </cell>
          <cell r="J4294"/>
          <cell r="K4294" t="str">
            <v>NIAS: Impurity of Irganox 1076 (2082-79-3).</v>
          </cell>
          <cell r="L4294"/>
          <cell r="M4294"/>
          <cell r="N4294"/>
          <cell r="O4294"/>
          <cell r="P4294"/>
          <cell r="Q4294"/>
          <cell r="R4294"/>
          <cell r="S4294"/>
          <cell r="T4294"/>
          <cell r="U4294"/>
          <cell r="V4294"/>
          <cell r="W4294"/>
          <cell r="X4294" t="str">
            <v>C31H54O3</v>
          </cell>
        </row>
        <row r="4295">
          <cell r="B4295" t="str">
            <v>13810-83-8</v>
          </cell>
          <cell r="C4295" t="str">
            <v>13810-83-8</v>
          </cell>
          <cell r="D4295"/>
          <cell r="E4295"/>
          <cell r="F4295"/>
          <cell r="G4295"/>
          <cell r="H4295" t="str">
            <v>Tetrabromophthalic acid</v>
          </cell>
          <cell r="I4295"/>
          <cell r="J4295"/>
          <cell r="K4295">
            <v>0</v>
          </cell>
          <cell r="L4295"/>
          <cell r="M4295"/>
          <cell r="N4295"/>
          <cell r="O4295"/>
          <cell r="P4295"/>
          <cell r="Q4295"/>
          <cell r="R4295"/>
          <cell r="S4295"/>
          <cell r="T4295"/>
          <cell r="U4295"/>
          <cell r="V4295"/>
          <cell r="W4295"/>
          <cell r="X4295" t="str">
            <v>C8H2Br4O4</v>
          </cell>
        </row>
        <row r="4296">
          <cell r="B4296" t="str">
            <v>15740-35-9</v>
          </cell>
          <cell r="C4296" t="str">
            <v>15740-35-9</v>
          </cell>
          <cell r="D4296"/>
          <cell r="E4296"/>
          <cell r="F4296"/>
          <cell r="G4296"/>
          <cell r="H4296" t="str">
            <v>16-Tritriacontanone</v>
          </cell>
          <cell r="I4296" t="str">
            <v>Dialkylketones (DAK);
Pentadecyl heptadecyl ketone</v>
          </cell>
          <cell r="J4296"/>
          <cell r="K4296" t="str">
            <v>NIAS: hydrolysis product of (C10-C22)alkyl ketenes dimer AKD (sizing agent in P&amp;B).</v>
          </cell>
          <cell r="L4296"/>
          <cell r="M4296"/>
          <cell r="N4296"/>
          <cell r="O4296"/>
          <cell r="P4296"/>
          <cell r="Q4296"/>
          <cell r="R4296"/>
          <cell r="S4296"/>
          <cell r="T4296"/>
          <cell r="U4296"/>
          <cell r="V4296"/>
          <cell r="W4296"/>
          <cell r="X4296" t="str">
            <v>C33H66O</v>
          </cell>
        </row>
        <row r="4297">
          <cell r="B4297"/>
          <cell r="C4297" t="e">
            <v>#N/A</v>
          </cell>
          <cell r="D4297"/>
          <cell r="E4297"/>
          <cell r="F4297"/>
          <cell r="G4297"/>
          <cell r="H4297" t="str">
            <v>Glyeo dimer</v>
          </cell>
          <cell r="I4297" t="str">
            <v>Glyeo dimer</v>
          </cell>
          <cell r="J4297"/>
          <cell r="K4297" t="e">
            <v>#N/A</v>
          </cell>
          <cell r="L4297"/>
          <cell r="M4297"/>
          <cell r="N4297"/>
          <cell r="O4297"/>
          <cell r="P4297"/>
          <cell r="Q4297"/>
          <cell r="R4297"/>
          <cell r="S4297"/>
          <cell r="T4297"/>
          <cell r="U4297"/>
          <cell r="V4297"/>
          <cell r="W4297"/>
          <cell r="X4297" t="str">
            <v>C20H42O9Si2</v>
          </cell>
        </row>
        <row r="4298">
          <cell r="B4298" t="str">
            <v>No existing CAS</v>
          </cell>
          <cell r="C4298" t="str">
            <v>No existing CAS</v>
          </cell>
          <cell r="D4298"/>
          <cell r="E4298"/>
          <cell r="F4298"/>
          <cell r="G4298"/>
          <cell r="H4298" t="str">
            <v>Di(4-(4-acetyl phenylthio)phenyl) sulfide</v>
          </cell>
          <cell r="I4298" t="str">
            <v xml:space="preserve"> 1-(4-{4- [4-(4-acetyl-phenylsulfanyl)phenylsulfanyl]-phenylsulfanyl}phenyl)-ethanone</v>
          </cell>
          <cell r="J4298"/>
          <cell r="K4298" t="str">
            <v>NIAS: hydrolysis product of (C10-C22)alkyl ketenes dimer AKD (sizing agent in P&amp;B).</v>
          </cell>
          <cell r="L4298"/>
          <cell r="M4298"/>
          <cell r="N4298"/>
          <cell r="O4298"/>
          <cell r="P4298"/>
          <cell r="Q4298"/>
          <cell r="R4298"/>
          <cell r="S4298"/>
          <cell r="T4298"/>
          <cell r="U4298"/>
          <cell r="V4298"/>
          <cell r="W4298"/>
          <cell r="X4298" t="str">
            <v>C28H22O2S3</v>
          </cell>
        </row>
        <row r="4299">
          <cell r="B4299" t="str">
            <v>88361-05-1</v>
          </cell>
          <cell r="C4299" t="str">
            <v>88361-05-1</v>
          </cell>
          <cell r="D4299"/>
          <cell r="E4299"/>
          <cell r="F4299"/>
          <cell r="G4299"/>
          <cell r="H4299" t="str">
            <v>17-Tetratriacontanone</v>
          </cell>
          <cell r="I4299" t="str">
            <v>Dialkylketones (DAK);
Tetratriacontan-17-one;
Hexadecyl heptadecyl ketone</v>
          </cell>
          <cell r="J4299"/>
          <cell r="K4299" t="str">
            <v>NIAS: hydrolysis product of (C10-C22)alkyl ketenes dimer AKD (sizing agent in P&amp;B).</v>
          </cell>
          <cell r="L4299"/>
          <cell r="M4299"/>
          <cell r="N4299"/>
          <cell r="O4299"/>
          <cell r="P4299"/>
          <cell r="Q4299"/>
          <cell r="R4299"/>
          <cell r="S4299"/>
          <cell r="T4299"/>
          <cell r="U4299"/>
          <cell r="V4299"/>
          <cell r="W4299"/>
          <cell r="X4299" t="str">
            <v>C34H68O</v>
          </cell>
        </row>
        <row r="4300">
          <cell r="B4300" t="str">
            <v>91509-15-8</v>
          </cell>
          <cell r="C4300" t="str">
            <v>91509-15-8</v>
          </cell>
          <cell r="D4300"/>
          <cell r="E4300"/>
          <cell r="F4300"/>
          <cell r="G4300"/>
          <cell r="H4300" t="str">
            <v>2,2'-Ethylidene bis(4,6-di-tertioamylphenol)</v>
          </cell>
          <cell r="I4300" t="str">
            <v>2,2'-Ethylidenebis[4,6-bis(1,1-dimethylpropyl)phenol;
EBAP</v>
          </cell>
          <cell r="J4300"/>
          <cell r="K4300" t="str">
            <v>Antioxidant.
Precursor of Sumilizer GS (123968-25-2).</v>
          </cell>
          <cell r="L4300"/>
          <cell r="M4300"/>
          <cell r="N4300"/>
          <cell r="O4300"/>
          <cell r="P4300"/>
          <cell r="Q4300"/>
          <cell r="R4300"/>
          <cell r="S4300"/>
          <cell r="T4300"/>
          <cell r="U4300"/>
          <cell r="V4300"/>
          <cell r="W4300"/>
          <cell r="X4300" t="str">
            <v>C34H54O2</v>
          </cell>
        </row>
        <row r="4301">
          <cell r="B4301" t="str">
            <v>344562-80-7</v>
          </cell>
          <cell r="C4301" t="str">
            <v>344562-80-7</v>
          </cell>
          <cell r="D4301"/>
          <cell r="E4301"/>
          <cell r="F4301"/>
          <cell r="G4301"/>
          <cell r="H4301" t="str">
            <v>Iodonium, 4-methylphenyl 4-isobutylphenyl, hexafluorophosphate(1-)</v>
          </cell>
          <cell r="I4301" t="str">
            <v>(4-methylphenyl) 4-(2-methylpropyl)-phenyl iodonium hexafluorophosphate(1-) iodonium;
Irgacure 250 (BASF);
Omnicat 250 (IGM Resins);
Commercial products contains 25 % of Propylene glycol carbonate (108-32-7).</v>
          </cell>
          <cell r="J4301"/>
          <cell r="K4301" t="str">
            <v>Photoinitiator for cationic polymerization of epoxy- or oxetane-based photocurable systems upon light exposure. It can be used to effectively cure cationic inks and coatings, e.g., printing inks, white base coatings and adhesives.</v>
          </cell>
          <cell r="L4301"/>
          <cell r="M4301"/>
          <cell r="N4301"/>
          <cell r="O4301"/>
          <cell r="P4301"/>
          <cell r="Q4301"/>
          <cell r="R4301"/>
          <cell r="S4301"/>
          <cell r="T4301"/>
          <cell r="U4301"/>
          <cell r="V4301"/>
          <cell r="W4301"/>
          <cell r="X4301" t="str">
            <v>C17H20IPF6</v>
          </cell>
        </row>
        <row r="4302">
          <cell r="B4302" t="str">
            <v>109423-00-9</v>
          </cell>
          <cell r="C4302" t="str">
            <v>109423-00-9</v>
          </cell>
          <cell r="D4302"/>
          <cell r="E4302"/>
          <cell r="F4302"/>
          <cell r="G4302"/>
          <cell r="H4302" t="str">
            <v>1H,4H,5H,8H-2,3a,4a,6,7a,8a-Hexaazacyclopenta[def]fluorene-4,8-dione, hexahydro-2,6-bis(2,2,6,6-tetramethyl-4-piperidinyl)</v>
          </cell>
          <cell r="I4302"/>
          <cell r="J4302"/>
          <cell r="K4302" t="str">
            <v>Additive for inks</v>
          </cell>
          <cell r="L4302"/>
          <cell r="M4302"/>
          <cell r="N4302"/>
          <cell r="O4302"/>
          <cell r="P4302"/>
          <cell r="Q4302"/>
          <cell r="R4302"/>
          <cell r="S4302"/>
          <cell r="T4302"/>
          <cell r="U4302"/>
          <cell r="V4302"/>
          <cell r="W4302"/>
          <cell r="X4302" t="str">
            <v>C26H46N8O2</v>
          </cell>
        </row>
        <row r="4303">
          <cell r="B4303" t="str">
            <v>82984-64-3</v>
          </cell>
          <cell r="C4303" t="str">
            <v>82984-64-3</v>
          </cell>
          <cell r="D4303"/>
          <cell r="E4303"/>
          <cell r="F4303"/>
          <cell r="G4303"/>
          <cell r="H4303" t="str">
            <v>Tris(trimethoxysilylpropyl)amine</v>
          </cell>
          <cell r="I4303" t="str">
            <v>1-Propanamine, 3-trimethoxysilyl-N,N-bis(3-trimethoxysilylpropyl);
TTMSPA</v>
          </cell>
          <cell r="J4303"/>
          <cell r="K4303" t="str">
            <v>Additive for inks</v>
          </cell>
          <cell r="L4303"/>
          <cell r="M4303"/>
          <cell r="N4303"/>
          <cell r="O4303"/>
          <cell r="P4303"/>
          <cell r="Q4303"/>
          <cell r="R4303"/>
          <cell r="S4303"/>
          <cell r="T4303"/>
          <cell r="U4303"/>
          <cell r="V4303"/>
          <cell r="W4303"/>
          <cell r="X4303" t="str">
            <v>C18H45NO9Si3</v>
          </cell>
        </row>
        <row r="4304">
          <cell r="B4304" t="str">
            <v>33940-98-6</v>
          </cell>
          <cell r="C4304" t="str">
            <v>33940-98-6</v>
          </cell>
          <cell r="D4304"/>
          <cell r="E4304"/>
          <cell r="F4304"/>
          <cell r="G4304"/>
          <cell r="H4304" t="str">
            <v>Triglycerol, mono-9Z-octadecenoate (Incompletely Defined Substance)</v>
          </cell>
          <cell r="I4304" t="str">
            <v>Oleic acid, monoester with triglycerol;
Triglycerol monooleate</v>
          </cell>
          <cell r="J4304"/>
          <cell r="K4304">
            <v>0</v>
          </cell>
          <cell r="L4304"/>
          <cell r="M4304"/>
          <cell r="N4304"/>
          <cell r="O4304"/>
          <cell r="P4304"/>
          <cell r="Q4304"/>
          <cell r="R4304"/>
          <cell r="S4304"/>
          <cell r="T4304"/>
          <cell r="U4304"/>
          <cell r="V4304"/>
          <cell r="W4304"/>
          <cell r="X4304" t="str">
            <v>C27H52O8</v>
          </cell>
        </row>
        <row r="4305">
          <cell r="B4305" t="str">
            <v>27321-72-8</v>
          </cell>
          <cell r="C4305" t="str">
            <v>27321-72-8</v>
          </cell>
          <cell r="D4305"/>
          <cell r="E4305"/>
          <cell r="F4305"/>
          <cell r="G4305"/>
          <cell r="H4305" t="str">
            <v>Triglycerol, monooctadecanoate (Incompletely Defined Substance)</v>
          </cell>
          <cell r="I4305" t="str">
            <v>Stearic acid, monoester with triglycerol;
Triglycerol monostearate;
FOG TGS (SABO)</v>
          </cell>
          <cell r="J4305"/>
          <cell r="K4305" t="str">
            <v>Internal anti-fog additive for plastics, particularly in greenhouse films, including LDPE, LLDPE, EVA, and PVC. It is especially recommended for use in EVA films having a high VA content (&gt;8%).</v>
          </cell>
          <cell r="L4305"/>
          <cell r="M4305"/>
          <cell r="N4305"/>
          <cell r="O4305"/>
          <cell r="P4305"/>
          <cell r="Q4305"/>
          <cell r="R4305"/>
          <cell r="S4305"/>
          <cell r="T4305"/>
          <cell r="U4305"/>
          <cell r="V4305"/>
          <cell r="W4305"/>
          <cell r="X4305" t="str">
            <v>C27H54O8</v>
          </cell>
        </row>
        <row r="4306">
          <cell r="B4306" t="str">
            <v>130754-61-9</v>
          </cell>
          <cell r="C4306" t="str">
            <v>130754-61-9</v>
          </cell>
          <cell r="D4306"/>
          <cell r="E4306"/>
          <cell r="F4306"/>
          <cell r="G4306"/>
          <cell r="H4306" t="str">
            <v>Hexadecanamide, N-octadecyl</v>
          </cell>
          <cell r="I4306" t="str">
            <v>N-Octadecyl hexadecanamide</v>
          </cell>
          <cell r="J4306"/>
          <cell r="K4306">
            <v>0</v>
          </cell>
          <cell r="L4306"/>
          <cell r="M4306"/>
          <cell r="N4306"/>
          <cell r="O4306"/>
          <cell r="P4306"/>
          <cell r="Q4306"/>
          <cell r="R4306"/>
          <cell r="S4306"/>
          <cell r="T4306"/>
          <cell r="U4306"/>
          <cell r="V4306"/>
          <cell r="W4306"/>
          <cell r="X4306" t="str">
            <v>C34H69NO</v>
          </cell>
        </row>
        <row r="4307">
          <cell r="B4307" t="str">
            <v>2497-59-8</v>
          </cell>
          <cell r="C4307" t="str">
            <v>2497-59-8</v>
          </cell>
          <cell r="D4307"/>
          <cell r="E4307"/>
          <cell r="F4307"/>
          <cell r="G4307"/>
          <cell r="H4307" t="str">
            <v>Phenol, 4-​(1,​1,​3,​3-​tetramethylbutyl), heptaethoxylated (n =7)</v>
          </cell>
          <cell r="I4307" t="str">
            <v>20-(4-(1,1,3,3-Tetramethylbutyl)phenoxy)-3,6,9,12,15,18-hexaoxaicosan-1-ol;
Octyl phenol, ethoxylated (OPE);
Triton X-100;
Octoxynol 7</v>
          </cell>
          <cell r="J4307"/>
          <cell r="K4307" t="str">
            <v>Nonionic surfactant used as detergent, emulsifier, wetting agent, defoaming agent.</v>
          </cell>
          <cell r="L4307"/>
          <cell r="M4307"/>
          <cell r="N4307"/>
          <cell r="O4307"/>
          <cell r="P4307"/>
          <cell r="Q4307"/>
          <cell r="R4307"/>
          <cell r="S4307"/>
          <cell r="T4307"/>
          <cell r="U4307"/>
          <cell r="V4307"/>
          <cell r="W4307"/>
          <cell r="X4307" t="str">
            <v>C28H50O8</v>
          </cell>
        </row>
        <row r="4308">
          <cell r="B4308"/>
          <cell r="C4308" t="e">
            <v>#N/A</v>
          </cell>
          <cell r="D4308"/>
          <cell r="E4308"/>
          <cell r="F4308"/>
          <cell r="G4308"/>
          <cell r="H4308" t="str">
            <v>Phosphorous acid, tri(4-tertioamylphenyl) ester</v>
          </cell>
          <cell r="I4308" t="str">
            <v>Phosphorous acid, 4-(1,1-dimethylpropyl)phenyl triesters;
Part of Addivant's Weston 705 (24-60 %)</v>
          </cell>
          <cell r="J4308"/>
          <cell r="K4308" t="e">
            <v>#N/A</v>
          </cell>
          <cell r="L4308"/>
          <cell r="M4308"/>
          <cell r="N4308"/>
          <cell r="O4308"/>
          <cell r="P4308"/>
          <cell r="Q4308"/>
          <cell r="R4308"/>
          <cell r="S4308"/>
          <cell r="T4308"/>
          <cell r="U4308"/>
          <cell r="V4308"/>
          <cell r="W4308"/>
          <cell r="X4308" t="str">
            <v>C33H45O3P</v>
          </cell>
        </row>
        <row r="4309">
          <cell r="B4309" t="str">
            <v>33368-86-4</v>
          </cell>
          <cell r="C4309" t="str">
            <v>33368-86-4</v>
          </cell>
          <cell r="D4309"/>
          <cell r="E4309"/>
          <cell r="F4309"/>
          <cell r="G4309"/>
          <cell r="H4309" t="str">
            <v>Glycerol, 1,3-didecanoate 2-octanoate</v>
          </cell>
          <cell r="I4309" t="str">
            <v>1,2,3-Propanetriol, 1,3-didecanoate 2-octanoate;
Decanoic acid, 2-[(1-oxooctyl)oxy]-1,3-propanediyl ester</v>
          </cell>
          <cell r="J4309"/>
          <cell r="K4309" t="str">
            <v>Synthetic triglyceride probably used as plasticizer.</v>
          </cell>
          <cell r="L4309"/>
          <cell r="M4309"/>
          <cell r="N4309"/>
          <cell r="O4309"/>
          <cell r="P4309"/>
          <cell r="Q4309"/>
          <cell r="R4309"/>
          <cell r="S4309"/>
          <cell r="T4309"/>
          <cell r="U4309"/>
          <cell r="V4309"/>
          <cell r="W4309"/>
          <cell r="X4309" t="str">
            <v>C31H58O6</v>
          </cell>
        </row>
        <row r="4310">
          <cell r="B4310" t="str">
            <v>4851-50-7</v>
          </cell>
          <cell r="C4310" t="str">
            <v>4851-50-7</v>
          </cell>
          <cell r="D4310"/>
          <cell r="E4310"/>
          <cell r="F4310"/>
          <cell r="G4310"/>
          <cell r="H4310" t="str">
            <v>Anthracenedione, 1,​4-​bis[[4-​(1,​1-​dimethylethyl)​phenyl]​amino]​-​5,​8-​dihydroxy-</v>
          </cell>
          <cell r="I4310" t="str">
            <v>Solvent green 28</v>
          </cell>
          <cell r="J4310"/>
          <cell r="K4310">
            <v>0</v>
          </cell>
          <cell r="L4310"/>
          <cell r="M4310"/>
          <cell r="N4310"/>
          <cell r="O4310"/>
          <cell r="P4310"/>
          <cell r="Q4310"/>
          <cell r="R4310"/>
          <cell r="S4310"/>
          <cell r="T4310"/>
          <cell r="U4310"/>
          <cell r="V4310"/>
          <cell r="W4310"/>
          <cell r="X4310" t="str">
            <v>C34H34N2O4</v>
          </cell>
        </row>
        <row r="4311">
          <cell r="B4311" t="str">
            <v>No existing CAS</v>
          </cell>
          <cell r="C4311" t="str">
            <v>No existing CAS</v>
          </cell>
          <cell r="D4311"/>
          <cell r="E4311"/>
          <cell r="F4311"/>
          <cell r="G4311"/>
          <cell r="H4311" t="str">
            <v>18-Heptatriacontanone</v>
          </cell>
          <cell r="I4311" t="str">
            <v>Dialkylketones (DAK);
Heptadecyl nonadecyl ketone</v>
          </cell>
          <cell r="J4311"/>
          <cell r="K4311" t="str">
            <v>NIAS: hydrolysis product of (C10-C22)alkyl ketenes dimer AKD (sizing agent in P&amp;B).</v>
          </cell>
          <cell r="L4311"/>
          <cell r="M4311"/>
          <cell r="N4311"/>
          <cell r="O4311"/>
          <cell r="P4311"/>
          <cell r="Q4311"/>
          <cell r="R4311"/>
          <cell r="S4311"/>
          <cell r="T4311"/>
          <cell r="U4311"/>
          <cell r="V4311"/>
          <cell r="W4311"/>
          <cell r="X4311" t="str">
            <v>C37H74O</v>
          </cell>
        </row>
        <row r="4312">
          <cell r="B4312" t="str">
            <v>624-03-3</v>
          </cell>
          <cell r="C4312" t="str">
            <v>624-03-3</v>
          </cell>
          <cell r="D4312"/>
          <cell r="E4312"/>
          <cell r="F4312"/>
          <cell r="G4312"/>
          <cell r="H4312" t="str">
            <v>Ethyleneglycol dipalmitate</v>
          </cell>
          <cell r="I4312" t="str">
            <v>1,2-Dipalmitoyl ethylene glycol;
Dipalmitic acid 1,2-ethanediyl ester;
EGDP</v>
          </cell>
          <cell r="J4312"/>
          <cell r="K4312" t="str">
            <v>Processing aid at concentrations of up to 2 % in various types of plastics, acting as a lubricant to improve injection moulding and to improve the distribution of additives in the polymer melt.</v>
          </cell>
          <cell r="L4312"/>
          <cell r="M4312"/>
          <cell r="N4312"/>
          <cell r="O4312"/>
          <cell r="P4312"/>
          <cell r="Q4312"/>
          <cell r="R4312"/>
          <cell r="S4312"/>
          <cell r="T4312"/>
          <cell r="U4312"/>
          <cell r="V4312"/>
          <cell r="W4312"/>
          <cell r="X4312" t="str">
            <v>C34H66O4</v>
          </cell>
        </row>
        <row r="4313">
          <cell r="B4313" t="str">
            <v>6790-09-6</v>
          </cell>
          <cell r="C4313" t="str">
            <v>6790-09-6</v>
          </cell>
          <cell r="D4313"/>
          <cell r="E4313"/>
          <cell r="F4313"/>
          <cell r="G4313"/>
          <cell r="H4313" t="str">
            <v>Dodecaethylene glycol</v>
          </cell>
          <cell r="I4313"/>
          <cell r="J4313"/>
          <cell r="K4313">
            <v>0</v>
          </cell>
          <cell r="L4313"/>
          <cell r="M4313"/>
          <cell r="N4313"/>
          <cell r="O4313"/>
          <cell r="P4313"/>
          <cell r="Q4313"/>
          <cell r="R4313"/>
          <cell r="S4313"/>
          <cell r="T4313"/>
          <cell r="U4313"/>
          <cell r="V4313"/>
          <cell r="W4313"/>
          <cell r="X4313" t="str">
            <v>C24H50O13</v>
          </cell>
        </row>
        <row r="4314">
          <cell r="B4314" t="str">
            <v>123968-25-2</v>
          </cell>
          <cell r="C4314" t="str">
            <v>123968-25-2</v>
          </cell>
          <cell r="D4314"/>
          <cell r="E4314"/>
          <cell r="F4314"/>
          <cell r="G4314"/>
          <cell r="H4314" t="str">
            <v>Acrylic acid, 2,4-di-tertiopentyl-6-[1-(3,5-di-tertiopentyl-2-hydroxyphenyl)ethyl] phenyl ester</v>
          </cell>
          <cell r="I4314" t="str">
            <v>2,4-DI-TERT-PENTYL-6-(1-(3,5-DI-TERT-PENTYL-2-HYDROXYPHENYL)ETHYL)PHENYL ACRYLATE;
2-[1-[3,5-Bis(1,1-dimethylpropyl)-2-hydroxyphenyl]ethyl]-4,6-bis(1,1-dimethylpropyl)phenyl 2-propenoate;
Sumilizer GS (Sumitomo);
Zikanox 549 (Ziko)</v>
          </cell>
          <cell r="J4314"/>
          <cell r="K4314" t="str">
            <v>Monomer, Additive for inks.
Antioxidant for the stabilization of plastics and elastomers. Unlike conventional phenolic antioxidants, it is effective to scavenge alkyl (carbon-centered) radicals. 
Processing stabilizer for butadiene type polymer (preventing cross-linking of polymer) and for styrenic polymer and polyolefin under high processing temperature, high shear and under anaerobic conditions.</v>
          </cell>
          <cell r="L4314"/>
          <cell r="M4314"/>
          <cell r="N4314"/>
          <cell r="O4314"/>
          <cell r="P4314"/>
          <cell r="Q4314"/>
          <cell r="R4314"/>
          <cell r="S4314"/>
          <cell r="T4314"/>
          <cell r="U4314"/>
          <cell r="V4314"/>
          <cell r="W4314"/>
          <cell r="X4314" t="str">
            <v>C37H56O3</v>
          </cell>
        </row>
        <row r="4315">
          <cell r="B4315" t="str">
            <v>27870-92-4;
12671-74-8</v>
          </cell>
          <cell r="C4315" t="str">
            <v>27870-92-4;
12671-74-8</v>
          </cell>
          <cell r="D4315"/>
          <cell r="E4315"/>
          <cell r="F4315"/>
          <cell r="G4315"/>
          <cell r="H4315" t="str">
            <v>Solvent Yellow 98</v>
          </cell>
          <cell r="I4315"/>
          <cell r="J4315"/>
          <cell r="K4315" t="str">
            <v>Dye for inks</v>
          </cell>
          <cell r="L4315"/>
          <cell r="M4315"/>
          <cell r="N4315"/>
          <cell r="O4315"/>
          <cell r="P4315"/>
          <cell r="Q4315"/>
          <cell r="R4315"/>
          <cell r="S4315"/>
          <cell r="T4315"/>
          <cell r="U4315"/>
          <cell r="V4315"/>
          <cell r="W4315"/>
          <cell r="X4315" t="str">
            <v>C36H45NO2S</v>
          </cell>
        </row>
        <row r="4316">
          <cell r="B4316" t="str">
            <v>61951-98-2;
51920-12-8</v>
          </cell>
          <cell r="C4316" t="str">
            <v>61951-98-2;
51920-12-8</v>
          </cell>
          <cell r="D4316"/>
          <cell r="E4316"/>
          <cell r="F4316"/>
          <cell r="G4316"/>
          <cell r="H4316" t="str">
            <v>Pigment Red 185</v>
          </cell>
          <cell r="I4316"/>
          <cell r="J4316"/>
          <cell r="K4316" t="str">
            <v>Ink pigment</v>
          </cell>
          <cell r="L4316"/>
          <cell r="M4316"/>
          <cell r="N4316"/>
          <cell r="O4316"/>
          <cell r="P4316"/>
          <cell r="Q4316"/>
          <cell r="R4316"/>
          <cell r="S4316"/>
          <cell r="T4316"/>
          <cell r="U4316"/>
          <cell r="V4316"/>
          <cell r="W4316"/>
          <cell r="X4316" t="str">
            <v>C27H24N6O6S</v>
          </cell>
        </row>
        <row r="4317">
          <cell r="B4317" t="str">
            <v>71701-33-2</v>
          </cell>
          <cell r="C4317" t="str">
            <v>71701-33-2</v>
          </cell>
          <cell r="D4317"/>
          <cell r="E4317"/>
          <cell r="F4317"/>
          <cell r="G4317"/>
          <cell r="H4317" t="str">
            <v>9,10-Anthracenedione, 1-amino-2-[4-(1,1,3,3-tetramethyl butyl)phenoxy]-4-[(2,4,6-trimethylphenyl)amino]-</v>
          </cell>
          <cell r="I4317"/>
          <cell r="J4317"/>
          <cell r="K4317">
            <v>0</v>
          </cell>
          <cell r="L4317"/>
          <cell r="M4317"/>
          <cell r="N4317"/>
          <cell r="O4317"/>
          <cell r="P4317"/>
          <cell r="Q4317"/>
          <cell r="R4317"/>
          <cell r="S4317"/>
          <cell r="T4317"/>
          <cell r="U4317"/>
          <cell r="V4317"/>
          <cell r="W4317"/>
          <cell r="X4317" t="str">
            <v>C37H40N2O3</v>
          </cell>
        </row>
        <row r="4318">
          <cell r="B4318" t="str">
            <v>22986-70-5</v>
          </cell>
          <cell r="C4318" t="str">
            <v>22986-70-5</v>
          </cell>
          <cell r="D4318"/>
          <cell r="E4318"/>
          <cell r="F4318"/>
          <cell r="G4318"/>
          <cell r="H4318" t="str">
            <v>20-​Nonatriacontanone</v>
          </cell>
          <cell r="I4318" t="str">
            <v>Dialkylketones (DAK);
Dinonadecyl ketone</v>
          </cell>
          <cell r="J4318"/>
          <cell r="K4318" t="str">
            <v>NIAS: hydrolysis product of (C10-C22)alkyl ketenes dimer AKD (sizing agent in P&amp;B).</v>
          </cell>
          <cell r="L4318"/>
          <cell r="M4318"/>
          <cell r="N4318"/>
          <cell r="O4318"/>
          <cell r="P4318"/>
          <cell r="Q4318"/>
          <cell r="R4318"/>
          <cell r="S4318"/>
          <cell r="T4318"/>
          <cell r="U4318"/>
          <cell r="V4318"/>
          <cell r="W4318"/>
          <cell r="X4318" t="str">
            <v>C39H78O</v>
          </cell>
        </row>
        <row r="4319">
          <cell r="B4319" t="str">
            <v>5136-44-7</v>
          </cell>
          <cell r="C4319" t="str">
            <v>5136-44-7</v>
          </cell>
          <cell r="D4319"/>
          <cell r="E4319"/>
          <cell r="F4319"/>
          <cell r="G4319"/>
          <cell r="H4319" t="str">
            <v>N,N'-Ethylene hexadecanamide octadecanamide</v>
          </cell>
          <cell r="I4319" t="str">
            <v>Ethylene-N-palmitamide-N'-stearamide;
N,N'-Ethylene palmitamide stearamide;
N-(2-Octadecanoylaminoethyl)hexadecanamide</v>
          </cell>
          <cell r="J4319"/>
          <cell r="K4319" t="str">
            <v>Additive for inks</v>
          </cell>
          <cell r="L4319"/>
          <cell r="M4319"/>
          <cell r="N4319"/>
          <cell r="O4319"/>
          <cell r="P4319"/>
          <cell r="Q4319"/>
          <cell r="R4319"/>
          <cell r="S4319"/>
          <cell r="T4319"/>
          <cell r="U4319"/>
          <cell r="V4319"/>
          <cell r="W4319"/>
          <cell r="X4319" t="str">
            <v>C36H72N2O2</v>
          </cell>
        </row>
        <row r="4320">
          <cell r="B4320" t="str">
            <v>22766-82-1</v>
          </cell>
          <cell r="C4320" t="str">
            <v>22766-82-1</v>
          </cell>
          <cell r="D4320"/>
          <cell r="E4320"/>
          <cell r="F4320"/>
          <cell r="G4320"/>
          <cell r="H4320" t="str">
            <v>Octadecanoic acid, 2-octyldodecyl ester</v>
          </cell>
          <cell r="I4320" t="str">
            <v>2-octyldodecyl stearate;
Ceraphyl™ ODS ester (Ashland)</v>
          </cell>
          <cell r="J4320"/>
          <cell r="K4320" t="str">
            <v>Emollient in cosmetics.</v>
          </cell>
          <cell r="L4320"/>
          <cell r="M4320"/>
          <cell r="N4320"/>
          <cell r="O4320"/>
          <cell r="P4320"/>
          <cell r="Q4320"/>
          <cell r="R4320"/>
          <cell r="S4320"/>
          <cell r="T4320"/>
          <cell r="U4320"/>
          <cell r="V4320"/>
          <cell r="W4320"/>
          <cell r="X4320" t="str">
            <v>C38H76O2</v>
          </cell>
        </row>
        <row r="4321">
          <cell r="B4321" t="str">
            <v>864-90-4</v>
          </cell>
          <cell r="C4321" t="str">
            <v>864-90-4</v>
          </cell>
          <cell r="D4321"/>
          <cell r="E4321"/>
          <cell r="F4321"/>
          <cell r="G4321"/>
          <cell r="H4321" t="str">
            <v>Caprolactam cyclic pentamer</v>
          </cell>
          <cell r="I4321" t="str">
            <v>1,8,15,22,29-Pentaazacyclopentatriacontane-2,9,16,23,30-pentone;
PA6 oligomer</v>
          </cell>
          <cell r="J4321"/>
          <cell r="K4321" t="str">
            <v>NIAS: cyclic oligomer of caprolactam, present in polyamide PA-6.</v>
          </cell>
          <cell r="L4321"/>
          <cell r="M4321"/>
          <cell r="N4321"/>
          <cell r="O4321"/>
          <cell r="P4321"/>
          <cell r="Q4321"/>
          <cell r="R4321"/>
          <cell r="S4321"/>
          <cell r="T4321"/>
          <cell r="U4321"/>
          <cell r="V4321"/>
          <cell r="W4321"/>
          <cell r="X4321" t="str">
            <v>C30H55N5O5</v>
          </cell>
        </row>
        <row r="4322">
          <cell r="B4322" t="str">
            <v>69226-46-6</v>
          </cell>
          <cell r="C4322" t="str">
            <v>69226-46-6</v>
          </cell>
          <cell r="D4322"/>
          <cell r="E4322"/>
          <cell r="F4322"/>
          <cell r="G4322"/>
          <cell r="H4322" t="str">
            <v>Di-n-octyltin 1,4-butanediol bis(2-mercaptoacetate)</v>
          </cell>
          <cell r="I4322" t="str">
            <v xml:space="preserve">5,5-dioctyl-1,9-dioxa-4,6-dithia-5-stannacyclotridecane-2,8-dione;
</v>
          </cell>
          <cell r="J4322"/>
          <cell r="K4322" t="str">
            <v>Additive for inks</v>
          </cell>
          <cell r="L4322"/>
          <cell r="M4322"/>
          <cell r="N4322"/>
          <cell r="O4322"/>
          <cell r="P4322"/>
          <cell r="Q4322"/>
          <cell r="R4322"/>
          <cell r="S4322"/>
          <cell r="T4322"/>
          <cell r="U4322"/>
          <cell r="V4322"/>
          <cell r="W4322"/>
          <cell r="X4322" t="str">
            <v>C24H46O4S2Sn</v>
          </cell>
        </row>
        <row r="4323">
          <cell r="B4323" t="str">
            <v>3244-88-0</v>
          </cell>
          <cell r="C4323" t="str">
            <v>3244-88-0</v>
          </cell>
          <cell r="D4323"/>
          <cell r="E4323"/>
          <cell r="F4323"/>
          <cell r="G4323"/>
          <cell r="H4323" t="str">
            <v>Fuchsin acid</v>
          </cell>
          <cell r="I4323" t="str">
            <v>Acid Violet 19;
Fuchsin S;
Rubine S</v>
          </cell>
          <cell r="J4323"/>
          <cell r="K4323" t="str">
            <v>Used as a time-temperature indicator on the packaging of chilled food</v>
          </cell>
          <cell r="L4323"/>
          <cell r="M4323"/>
          <cell r="N4323"/>
          <cell r="O4323"/>
          <cell r="P4323"/>
          <cell r="Q4323"/>
          <cell r="R4323"/>
          <cell r="S4323"/>
          <cell r="T4323"/>
          <cell r="U4323"/>
          <cell r="V4323"/>
          <cell r="W4323"/>
          <cell r="X4323" t="str">
            <v>C20H17N3Na2O9S3</v>
          </cell>
        </row>
        <row r="4324">
          <cell r="B4324" t="str">
            <v>6358-30-1;
215247-95-3</v>
          </cell>
          <cell r="C4324" t="str">
            <v>6358-30-1;
215247-95-3</v>
          </cell>
          <cell r="D4324"/>
          <cell r="E4324"/>
          <cell r="F4324"/>
          <cell r="G4324"/>
          <cell r="H4324" t="str">
            <v>Pigment Violet 23</v>
          </cell>
          <cell r="I4324" t="str">
            <v>Diindolo[3,2-b:3',2'-m]triphenodioxazine, 8,18-dichloro-5,15-diethyl-5,15-dihydro-;
18-Dichloro-5,15-diethyl-5,15-dihyd rodiindolo[3,2-b:3′,2′-m]triphenodioxazine</v>
          </cell>
          <cell r="J4324"/>
          <cell r="K4324" t="str">
            <v>Dye for inks</v>
          </cell>
          <cell r="L4324"/>
          <cell r="M4324"/>
          <cell r="N4324"/>
          <cell r="O4324"/>
          <cell r="P4324"/>
          <cell r="Q4324"/>
          <cell r="R4324"/>
          <cell r="S4324"/>
          <cell r="T4324"/>
          <cell r="U4324"/>
          <cell r="V4324"/>
          <cell r="W4324"/>
          <cell r="X4324" t="str">
            <v>C34H22Cl2N4O2</v>
          </cell>
        </row>
        <row r="4325">
          <cell r="B4325"/>
          <cell r="C4325" t="e">
            <v>#N/A</v>
          </cell>
          <cell r="D4325"/>
          <cell r="E4325"/>
          <cell r="F4325"/>
          <cell r="G4325"/>
          <cell r="H4325" t="str">
            <v>Phosphorous acid, di(4-tertioamylphenyl) 2,4-di-tertioamylphenyl ester</v>
          </cell>
          <cell r="I4325" t="str">
            <v>Phosphorous acid, [2,4-bis(1,1-dimethylpropyl)phenyl] bis[4-(1,1-dimethylpropyl)phenyl] esters;
Part of Addivant's Weston 705 (25-50 %)</v>
          </cell>
          <cell r="J4325"/>
          <cell r="K4325" t="e">
            <v>#N/A</v>
          </cell>
          <cell r="L4325"/>
          <cell r="M4325"/>
          <cell r="N4325"/>
          <cell r="O4325"/>
          <cell r="P4325"/>
          <cell r="Q4325"/>
          <cell r="R4325"/>
          <cell r="S4325"/>
          <cell r="T4325"/>
          <cell r="U4325"/>
          <cell r="V4325"/>
          <cell r="W4325"/>
          <cell r="X4325" t="str">
            <v>C38H55O3P</v>
          </cell>
        </row>
        <row r="4326">
          <cell r="B4326" t="str">
            <v>No existing CAS</v>
          </cell>
          <cell r="C4326" t="str">
            <v>No existing CAS</v>
          </cell>
          <cell r="D4326"/>
          <cell r="E4326"/>
          <cell r="F4326"/>
          <cell r="G4326"/>
          <cell r="H4326" t="str">
            <v>20-Heneitetracontanone</v>
          </cell>
          <cell r="I4326" t="str">
            <v>Dialkylketones (DAK);
Nonadecyl heneicosyl ketone</v>
          </cell>
          <cell r="J4326"/>
          <cell r="K4326" t="str">
            <v>NIAS: hydrolysis product of (C10-C22)alkyl ketenes dimer AKD (sizing agent in P&amp;B).</v>
          </cell>
          <cell r="L4326"/>
          <cell r="M4326"/>
          <cell r="N4326"/>
          <cell r="O4326"/>
          <cell r="P4326"/>
          <cell r="Q4326"/>
          <cell r="R4326"/>
          <cell r="S4326"/>
          <cell r="T4326"/>
          <cell r="U4326"/>
          <cell r="V4326"/>
          <cell r="W4326"/>
          <cell r="X4326" t="str">
            <v>C41H82O</v>
          </cell>
        </row>
        <row r="4327">
          <cell r="B4327" t="str">
            <v>65143-89-7</v>
          </cell>
          <cell r="C4327" t="str">
            <v>65143-89-7</v>
          </cell>
          <cell r="D4327"/>
          <cell r="E4327"/>
          <cell r="F4327"/>
          <cell r="G4327"/>
          <cell r="H4327" t="str">
            <v>Disodium hexadecyl diphenyloxide disulfonate</v>
          </cell>
          <cell r="I4327" t="str">
            <v>Disodium hexadecyl diphenyloxide disulphonate</v>
          </cell>
          <cell r="J4327"/>
          <cell r="K4327" t="str">
            <v xml:space="preserve">Emulsifier for ABS resins and styrene-butadiene latex.
Used in cleaner formulations and agricultural emulsions of pesticides and herbicides.
Emulsifier for aromatic dye carriers in textile processing.
</v>
          </cell>
          <cell r="L4327"/>
          <cell r="M4327"/>
          <cell r="N4327"/>
          <cell r="O4327"/>
          <cell r="P4327"/>
          <cell r="Q4327"/>
          <cell r="R4327"/>
          <cell r="S4327"/>
          <cell r="T4327"/>
          <cell r="U4327"/>
          <cell r="V4327"/>
          <cell r="W4327"/>
          <cell r="X4327" t="str">
            <v>C28H42O7S2Na2</v>
          </cell>
        </row>
        <row r="4328">
          <cell r="B4328" t="str">
            <v>1135871-65-6</v>
          </cell>
          <cell r="C4328" t="str">
            <v>1135871-65-6</v>
          </cell>
          <cell r="D4328"/>
          <cell r="E4328"/>
          <cell r="F4328"/>
          <cell r="G4328"/>
          <cell r="H4328" t="str">
            <v>Cyclic oligomer of 3 x adipic acid and 3 x 1,4-butanediol</v>
          </cell>
          <cell r="I4328" t="str">
            <v>1,6,13,18,25,30-
Hexaoxacyclohexatriacontane-
7,12,19,24,31,36-hexone;
3AA+3BD cyclic oligomer</v>
          </cell>
          <cell r="J4328"/>
          <cell r="K4328" t="str">
            <v>NIAS: cyclic oligomer from polyester based coatings or adhesives.</v>
          </cell>
          <cell r="L4328"/>
          <cell r="M4328"/>
          <cell r="N4328"/>
          <cell r="O4328"/>
          <cell r="P4328"/>
          <cell r="Q4328"/>
          <cell r="R4328"/>
          <cell r="S4328"/>
          <cell r="T4328"/>
          <cell r="U4328"/>
          <cell r="V4328"/>
          <cell r="W4328"/>
          <cell r="X4328" t="str">
            <v>C30H48O12</v>
          </cell>
        </row>
        <row r="4329">
          <cell r="B4329" t="str">
            <v>9005-65-6</v>
          </cell>
          <cell r="C4329" t="str">
            <v>9005-65-6</v>
          </cell>
          <cell r="D4329"/>
          <cell r="E4329"/>
          <cell r="F4329"/>
          <cell r="G4329"/>
          <cell r="H4329" t="str">
            <v>Polyethyleneglycol sorbitan monooleate</v>
          </cell>
          <cell r="I4329" t="str">
            <v>POLYSORBATE 80;
Tween 80;
PEG-3 Sorbitan oleate;
PEG-3 Sorbitan 9Z-octadecenoate</v>
          </cell>
          <cell r="J4329"/>
          <cell r="K4329" t="str">
            <v>Additive for inks.
Nonionic surfactant and emulsifier often used in food, soaps and cosmetics.</v>
          </cell>
          <cell r="L4329"/>
          <cell r="M4329"/>
          <cell r="N4329"/>
          <cell r="O4329"/>
          <cell r="P4329"/>
          <cell r="Q4329"/>
          <cell r="R4329"/>
          <cell r="S4329"/>
          <cell r="T4329"/>
          <cell r="U4329"/>
          <cell r="V4329"/>
          <cell r="W4329"/>
          <cell r="X4329" t="str">
            <v>C32H60O10</v>
          </cell>
        </row>
        <row r="4330">
          <cell r="B4330" t="str">
            <v>1592-23-0;
66071-81-6</v>
          </cell>
          <cell r="C4330" t="str">
            <v>1592-23-0;
66071-81-6</v>
          </cell>
          <cell r="D4330"/>
          <cell r="E4330"/>
          <cell r="F4330"/>
          <cell r="G4330"/>
          <cell r="H4330" t="str">
            <v>Octadecanoic acid, calcium salt</v>
          </cell>
          <cell r="I4330" t="str">
            <v>CALCIUM STEARATE;
Calcium distearate;
Calcium dioctadecanoate;
Songstab SC-110 (Songwon)</v>
          </cell>
          <cell r="J4330"/>
          <cell r="K4330" t="str">
            <v>External lubricant (0.05% to 0.3% level).
Stabilizer, lubricant, and release aid for PVC, polyolefin, ABS, food pkg.; reacts with acidic ingredients.
Water repellent; flatting agent in paints, emulsions; release agent for plastic molding powds.; foundry mold release; lubricant, stabilizer for PVC resins; lubricant for paper coating; slip agent; thickener; conditioning agent in foods and pharmaceuticals; anticaking agent; binder; emulsifier; lubricant; release agent; stabilizer; thickener; tablet lubricant; drier in food-contact coatings; plasticizer in food-contact rubber articles for repeated use; stabilizer for food-grade polymers.
Acid scavenger for Ziegler/Natta catalysts in polyolefins.</v>
          </cell>
          <cell r="L4330"/>
          <cell r="M4330"/>
          <cell r="N4330"/>
          <cell r="O4330"/>
          <cell r="P4330"/>
          <cell r="Q4330"/>
          <cell r="R4330"/>
          <cell r="S4330"/>
          <cell r="T4330"/>
          <cell r="U4330"/>
          <cell r="V4330"/>
          <cell r="W4330"/>
          <cell r="X4330" t="str">
            <v>C36H70CaO4</v>
          </cell>
        </row>
        <row r="4331">
          <cell r="B4331"/>
          <cell r="C4331" t="e">
            <v>#N/A</v>
          </cell>
          <cell r="D4331"/>
          <cell r="E4331"/>
          <cell r="F4331"/>
          <cell r="G4331"/>
          <cell r="H4331" t="str">
            <v>Glymo trimer</v>
          </cell>
          <cell r="I4331" t="str">
            <v>Glymo trimer</v>
          </cell>
          <cell r="J4331"/>
          <cell r="K4331" t="e">
            <v>#N/A</v>
          </cell>
          <cell r="L4331"/>
          <cell r="M4331"/>
          <cell r="N4331"/>
          <cell r="O4331"/>
          <cell r="P4331"/>
          <cell r="Q4331"/>
          <cell r="R4331"/>
          <cell r="S4331"/>
          <cell r="T4331"/>
          <cell r="U4331"/>
          <cell r="V4331"/>
          <cell r="W4331"/>
          <cell r="X4331" t="str">
            <v>C23H48O13Si3</v>
          </cell>
        </row>
        <row r="4332">
          <cell r="B4332" t="str">
            <v>591-71-9</v>
          </cell>
          <cell r="C4332" t="str">
            <v>591-71-9</v>
          </cell>
          <cell r="D4332"/>
          <cell r="E4332"/>
          <cell r="F4332"/>
          <cell r="G4332"/>
          <cell r="H4332" t="str">
            <v>22-Tritetracontanone</v>
          </cell>
          <cell r="I4332" t="str">
            <v>Dialkylketones (DAK);
Diheneicosyl ketone</v>
          </cell>
          <cell r="J4332"/>
          <cell r="K4332" t="str">
            <v>NIAS: hydrolysis product of (C10-C22)alkyl ketenes dimer AKD (sizing agent in P&amp;B).</v>
          </cell>
          <cell r="L4332"/>
          <cell r="M4332"/>
          <cell r="N4332"/>
          <cell r="O4332"/>
          <cell r="P4332"/>
          <cell r="Q4332"/>
          <cell r="R4332"/>
          <cell r="S4332"/>
          <cell r="T4332"/>
          <cell r="U4332"/>
          <cell r="V4332"/>
          <cell r="W4332"/>
          <cell r="X4332" t="str">
            <v>C43H86O</v>
          </cell>
        </row>
        <row r="4333">
          <cell r="B4333" t="str">
            <v>220271-19-2</v>
          </cell>
          <cell r="C4333" t="str">
            <v>220271-19-2</v>
          </cell>
          <cell r="D4333"/>
          <cell r="E4333"/>
          <cell r="F4333"/>
          <cell r="G4333"/>
          <cell r="H4333" t="str">
            <v>Bis(2,4-di-tertiobutylphenyl) pentaerythritol monophosphite monophosphate</v>
          </cell>
          <cell r="I4333"/>
          <cell r="J4333"/>
          <cell r="K4333" t="str">
            <v>NIAS: monophosphate by oxidation of AO 626 (26741-53-7).</v>
          </cell>
          <cell r="L4333"/>
          <cell r="M4333"/>
          <cell r="N4333"/>
          <cell r="O4333"/>
          <cell r="P4333"/>
          <cell r="Q4333"/>
          <cell r="R4333"/>
          <cell r="S4333"/>
          <cell r="T4333"/>
          <cell r="U4333"/>
          <cell r="V4333"/>
          <cell r="W4333"/>
          <cell r="X4333" t="str">
            <v>C33H50O7P2</v>
          </cell>
        </row>
        <row r="4334">
          <cell r="B4334" t="str">
            <v>55349-70-7</v>
          </cell>
          <cell r="C4334" t="str">
            <v>55349-70-7</v>
          </cell>
          <cell r="D4334"/>
          <cell r="E4334"/>
          <cell r="F4334"/>
          <cell r="G4334"/>
          <cell r="H4334" t="str">
            <v>N,N-bis(2-hydroxyethyl) octadecanamide, monooctadecanoate</v>
          </cell>
          <cell r="I4334" t="str">
            <v>2-[(2-hydroxyethyl)(1-oxooctadecyl)amino]ethyl stearate;
Octadecanoic acid, 2-[(2-hydroxyethyl)(1-oxooctadecyl)amino]ethyl ester</v>
          </cell>
          <cell r="J4334"/>
          <cell r="K4334" t="str">
            <v>Antistatic agent.</v>
          </cell>
          <cell r="L4334"/>
          <cell r="M4334"/>
          <cell r="N4334"/>
          <cell r="O4334"/>
          <cell r="P4334"/>
          <cell r="Q4334"/>
          <cell r="R4334"/>
          <cell r="S4334"/>
          <cell r="T4334"/>
          <cell r="U4334"/>
          <cell r="V4334"/>
          <cell r="W4334"/>
          <cell r="X4334" t="str">
            <v>C40H79NO4</v>
          </cell>
        </row>
        <row r="4335">
          <cell r="B4335" t="str">
            <v>83708-14-9</v>
          </cell>
          <cell r="C4335" t="str">
            <v>83708-14-9</v>
          </cell>
          <cell r="D4335"/>
          <cell r="E4335"/>
          <cell r="F4335"/>
          <cell r="G4335"/>
          <cell r="H4335" t="str">
            <v>2-Oxetanone, 3-eicosyl 4-heneicosylidene</v>
          </cell>
          <cell r="I4335" t="str">
            <v>Alkyl ketene dimer (AKD)</v>
          </cell>
          <cell r="J4335"/>
          <cell r="K4335" t="str">
            <v>Sizing agent in P&amp;B (1 % max allowed by BfR  in paper).
NIAS released: diheneicosyl ketone (591-71-9)</v>
          </cell>
          <cell r="L4335"/>
          <cell r="M4335"/>
          <cell r="N4335"/>
          <cell r="O4335"/>
          <cell r="P4335"/>
          <cell r="Q4335"/>
          <cell r="R4335"/>
          <cell r="S4335"/>
          <cell r="T4335"/>
          <cell r="U4335"/>
          <cell r="V4335"/>
          <cell r="W4335"/>
          <cell r="X4335" t="str">
            <v>C44H84O2</v>
          </cell>
        </row>
        <row r="4336">
          <cell r="B4336" t="str">
            <v>12769-01-6;
5045-40-9</v>
          </cell>
          <cell r="C4336" t="str">
            <v>12769-01-6;
5045-40-9</v>
          </cell>
          <cell r="D4336"/>
          <cell r="E4336"/>
          <cell r="F4336"/>
          <cell r="G4336"/>
          <cell r="H4336" t="str">
            <v>Pigment Yellow 109</v>
          </cell>
          <cell r="I4336" t="str">
            <v xml:space="preserve">3,3'-[(2-Methyl-1,3-phenylene)diimino]bis[4,5,6,7-tetrachloro-1H-isoindol-1-one];
Pigment Yellow 2GLT;
CAS 106276-79-3 = Benzoic acid, 2,3,4,5-tetrachloro-6-cyano-, methyl ester, reaction products with 2-methyl-1,3-benzenediamine and sodium methoxide </v>
          </cell>
          <cell r="J4336"/>
          <cell r="K4336" t="str">
            <v>Dye for inks</v>
          </cell>
          <cell r="L4336"/>
          <cell r="M4336"/>
          <cell r="N4336"/>
          <cell r="O4336"/>
          <cell r="P4336"/>
          <cell r="Q4336"/>
          <cell r="R4336"/>
          <cell r="S4336"/>
          <cell r="T4336"/>
          <cell r="U4336"/>
          <cell r="V4336"/>
          <cell r="W4336"/>
          <cell r="X4336" t="str">
            <v>C23H8Cl8N4O2</v>
          </cell>
        </row>
        <row r="4337">
          <cell r="B4337" t="str">
            <v>5045-40-9</v>
          </cell>
          <cell r="C4337" t="str">
            <v>5045-40-9</v>
          </cell>
          <cell r="D4337"/>
          <cell r="E4337"/>
          <cell r="F4337"/>
          <cell r="G4337"/>
          <cell r="H4337" t="str">
            <v>Pigment Yellow 109</v>
          </cell>
          <cell r="I4337" t="str">
            <v>3,3'-[(2-Methyl-1,3-phenylene)diimino]bis[4,5,6,7-tetrachloro-1H-isoindol-1-one]</v>
          </cell>
          <cell r="J4337"/>
          <cell r="K4337">
            <v>0</v>
          </cell>
          <cell r="L4337"/>
          <cell r="M4337"/>
          <cell r="N4337"/>
          <cell r="O4337"/>
          <cell r="P4337"/>
          <cell r="Q4337"/>
          <cell r="R4337"/>
          <cell r="S4337"/>
          <cell r="T4337"/>
          <cell r="U4337"/>
          <cell r="V4337"/>
          <cell r="W4337"/>
          <cell r="X4337" t="str">
            <v>C23H8Cl8N4O2</v>
          </cell>
        </row>
        <row r="4338">
          <cell r="B4338"/>
          <cell r="C4338" t="e">
            <v>#N/A</v>
          </cell>
          <cell r="D4338"/>
          <cell r="E4338"/>
          <cell r="F4338"/>
          <cell r="G4338"/>
          <cell r="H4338" t="str">
            <v>Phosphorous acid, 4-tertioamylphenyl di(2,4-di-tertioamylphenyl) ester</v>
          </cell>
          <cell r="I4338" t="str">
            <v xml:space="preserve">Phosphorous acid, bis[2,4-bis(1,1-dimethylpropyl)phenyl] [4-(1,1-dimethylpropyl)phenyl] ester;
Part of Addivant's Weston 705 (1-15 %);
</v>
          </cell>
          <cell r="J4338"/>
          <cell r="K4338" t="e">
            <v>#N/A</v>
          </cell>
          <cell r="L4338"/>
          <cell r="M4338"/>
          <cell r="N4338"/>
          <cell r="O4338"/>
          <cell r="P4338"/>
          <cell r="Q4338"/>
          <cell r="R4338"/>
          <cell r="S4338"/>
          <cell r="T4338"/>
          <cell r="U4338"/>
          <cell r="V4338"/>
          <cell r="W4338"/>
          <cell r="X4338" t="str">
            <v>C43H65O3P</v>
          </cell>
        </row>
        <row r="4339">
          <cell r="B4339" t="str">
            <v>4174-07-6</v>
          </cell>
          <cell r="C4339" t="str">
            <v>4174-07-6</v>
          </cell>
          <cell r="D4339"/>
          <cell r="E4339"/>
          <cell r="F4339"/>
          <cell r="G4339"/>
          <cell r="H4339" t="str">
            <v>Adipic acid, 1,6-hexanediamine cyclic amide (cyclic trimer)</v>
          </cell>
          <cell r="I4339" t="str">
            <v>PA66 oligomer</v>
          </cell>
          <cell r="J4339"/>
          <cell r="K4339" t="str">
            <v>NIAS:  cyclic oligomer in polyamide made of PA-6,6.</v>
          </cell>
          <cell r="L4339"/>
          <cell r="M4339"/>
          <cell r="N4339"/>
          <cell r="O4339"/>
          <cell r="P4339"/>
          <cell r="Q4339"/>
          <cell r="R4339"/>
          <cell r="S4339"/>
          <cell r="T4339"/>
          <cell r="U4339"/>
          <cell r="V4339"/>
          <cell r="W4339"/>
          <cell r="X4339" t="str">
            <v>C36H66N6O6</v>
          </cell>
        </row>
        <row r="4340">
          <cell r="B4340" t="str">
            <v>865-14-5</v>
          </cell>
          <cell r="C4340" t="str">
            <v>865-14-5</v>
          </cell>
          <cell r="D4340"/>
          <cell r="E4340"/>
          <cell r="F4340"/>
          <cell r="G4340"/>
          <cell r="H4340" t="str">
            <v>Caprolactam cyclic hexamer</v>
          </cell>
          <cell r="I4340" t="str">
            <v>1,8,15,22,29,36-Hexaazacyclodotetracontane-2,9,16,23,30,37-hexone;
PA6 oligomer</v>
          </cell>
          <cell r="J4340"/>
          <cell r="K4340" t="str">
            <v>NIAS: cyclic oligomer of caprolactam, present in polyamide PA-6.</v>
          </cell>
          <cell r="L4340"/>
          <cell r="M4340"/>
          <cell r="N4340"/>
          <cell r="O4340"/>
          <cell r="P4340"/>
          <cell r="Q4340"/>
          <cell r="R4340"/>
          <cell r="S4340"/>
          <cell r="T4340"/>
          <cell r="U4340"/>
          <cell r="V4340"/>
          <cell r="W4340"/>
          <cell r="X4340" t="str">
            <v>C36H66N6O6</v>
          </cell>
        </row>
        <row r="4341">
          <cell r="B4341"/>
          <cell r="C4341" t="e">
            <v>#N/A</v>
          </cell>
          <cell r="D4341"/>
          <cell r="E4341"/>
          <cell r="F4341"/>
          <cell r="G4341"/>
          <cell r="H4341" t="str">
            <v>Glyeo trimer</v>
          </cell>
          <cell r="I4341" t="str">
            <v>Glyeo trimer</v>
          </cell>
          <cell r="J4341"/>
          <cell r="K4341" t="e">
            <v>#N/A</v>
          </cell>
          <cell r="L4341"/>
          <cell r="M4341"/>
          <cell r="N4341"/>
          <cell r="O4341"/>
          <cell r="P4341"/>
          <cell r="Q4341"/>
          <cell r="R4341"/>
          <cell r="S4341"/>
          <cell r="T4341"/>
          <cell r="U4341"/>
          <cell r="V4341"/>
          <cell r="W4341"/>
          <cell r="X4341" t="str">
            <v>C29H58O13Si3</v>
          </cell>
        </row>
        <row r="4342">
          <cell r="B4342"/>
          <cell r="C4342" t="e">
            <v>#N/A</v>
          </cell>
          <cell r="D4342"/>
          <cell r="E4342"/>
          <cell r="F4342"/>
          <cell r="G4342"/>
          <cell r="H4342" t="str">
            <v>Phosphorous acid, tri(2,4-di-tertioamylphenyl) ester</v>
          </cell>
          <cell r="I4342" t="str">
            <v>Phosphorous acid, 2,4-bis(1,1-dimethylpropyl)phenyl triesters;
Part of Addivant's Weston 705 (0-5 %)</v>
          </cell>
          <cell r="J4342"/>
          <cell r="K4342" t="e">
            <v>#N/A</v>
          </cell>
          <cell r="L4342"/>
          <cell r="M4342"/>
          <cell r="N4342"/>
          <cell r="O4342"/>
          <cell r="P4342"/>
          <cell r="Q4342"/>
          <cell r="R4342"/>
          <cell r="S4342"/>
          <cell r="T4342"/>
          <cell r="U4342"/>
          <cell r="V4342"/>
          <cell r="W4342"/>
          <cell r="X4342" t="str">
            <v>C48H75O3P</v>
          </cell>
        </row>
        <row r="4343">
          <cell r="B4343" t="str">
            <v>99880-64-5</v>
          </cell>
          <cell r="C4343" t="str">
            <v>99880-64-5</v>
          </cell>
          <cell r="D4343"/>
          <cell r="E4343"/>
          <cell r="F4343"/>
          <cell r="G4343"/>
          <cell r="H4343" t="str">
            <v>Glycerol, didocosanoate</v>
          </cell>
          <cell r="I4343" t="str">
            <v>Glycerol dibehenate;
Dibehenin;
Didocosanoin</v>
          </cell>
          <cell r="J4343"/>
          <cell r="K4343" t="str">
            <v>Additive for inks</v>
          </cell>
          <cell r="L4343"/>
          <cell r="M4343"/>
          <cell r="N4343"/>
          <cell r="O4343"/>
          <cell r="P4343"/>
          <cell r="Q4343"/>
          <cell r="R4343"/>
          <cell r="S4343"/>
          <cell r="T4343"/>
          <cell r="U4343"/>
          <cell r="V4343"/>
          <cell r="W4343"/>
          <cell r="X4343" t="str">
            <v>C47H92O5</v>
          </cell>
        </row>
        <row r="4344">
          <cell r="B4344"/>
          <cell r="C4344" t="e">
            <v>#N/A</v>
          </cell>
          <cell r="D4344"/>
          <cell r="E4344"/>
          <cell r="F4344"/>
          <cell r="G4344"/>
          <cell r="H4344" t="str">
            <v>3-[(3-(3-tertiobutyl-4-hydroxy-5-methylphenyl)prop-2-enoyloxy)-1,1-dimethylethyl]-9-[(3-(3-tertiobutyl-4-hydroxy-5-methylphenyl)propionyloxy)-1,1-dimethylethyl]-2,4,8,10-tetraoxaspiro[5,5]-undecane</v>
          </cell>
          <cell r="I4344" t="str">
            <v>Oxidized form of AO 80 (CAS 90498-90-1, FCM 00858);
In equilibrium with its para quinone tautomer</v>
          </cell>
          <cell r="J4344"/>
          <cell r="K4344" t="e">
            <v>#N/A</v>
          </cell>
          <cell r="L4344"/>
          <cell r="M4344"/>
          <cell r="N4344"/>
          <cell r="O4344"/>
          <cell r="P4344"/>
          <cell r="Q4344"/>
          <cell r="R4344"/>
          <cell r="S4344"/>
          <cell r="T4344"/>
          <cell r="U4344"/>
          <cell r="V4344"/>
          <cell r="W4344"/>
          <cell r="X4344" t="str">
            <v>C43H62O10</v>
          </cell>
        </row>
        <row r="4345">
          <cell r="B4345"/>
          <cell r="C4345" t="e">
            <v>#N/A</v>
          </cell>
          <cell r="D4345"/>
          <cell r="E4345"/>
          <cell r="F4345"/>
          <cell r="G4345"/>
          <cell r="H4345" t="str">
            <v>Thiodipropionic acid, didocosyl ester</v>
          </cell>
          <cell r="I4345" t="str">
            <v>Didocosyl 3,3’-thiodipropanoate;
Thiodipropionic acid, dibehenyl ester</v>
          </cell>
          <cell r="J4345"/>
          <cell r="K4345" t="e">
            <v>#N/A</v>
          </cell>
          <cell r="L4345"/>
          <cell r="M4345"/>
          <cell r="N4345"/>
          <cell r="O4345"/>
          <cell r="P4345"/>
          <cell r="Q4345"/>
          <cell r="R4345"/>
          <cell r="S4345"/>
          <cell r="T4345"/>
          <cell r="U4345"/>
          <cell r="V4345"/>
          <cell r="W4345"/>
          <cell r="X4345" t="str">
            <v>C50H98O4S</v>
          </cell>
        </row>
        <row r="4346">
          <cell r="B4346" t="str">
            <v>1800599-82-9</v>
          </cell>
          <cell r="C4346" t="str">
            <v>1800599-82-9</v>
          </cell>
          <cell r="D4346"/>
          <cell r="E4346"/>
          <cell r="F4346"/>
          <cell r="G4346"/>
          <cell r="H4346" t="str">
            <v>Cyclic oligomer of 4 x adipic acid and 4 x 1,4-butanediol</v>
          </cell>
          <cell r="I4346" t="str">
            <v>1,6,13,18,25,30,37,42-
Octaoxacyclooctatetracontane-
7,12,19,24,31,36,43,48-octaone;
4AA+4BD cyclic oligomer</v>
          </cell>
          <cell r="J4346"/>
          <cell r="K4346" t="str">
            <v>NIAS: cyclic oligomer from polyester based coatings or adhesives.</v>
          </cell>
          <cell r="L4346"/>
          <cell r="M4346"/>
          <cell r="N4346"/>
          <cell r="O4346"/>
          <cell r="P4346"/>
          <cell r="Q4346"/>
          <cell r="R4346"/>
          <cell r="S4346"/>
          <cell r="T4346"/>
          <cell r="U4346"/>
          <cell r="V4346"/>
          <cell r="W4346"/>
          <cell r="X4346" t="str">
            <v>C40H64O16</v>
          </cell>
        </row>
        <row r="4347">
          <cell r="B4347" t="str">
            <v>955093-19-3</v>
          </cell>
          <cell r="C4347" t="str">
            <v>955093-19-3</v>
          </cell>
          <cell r="D4347"/>
          <cell r="E4347"/>
          <cell r="F4347"/>
          <cell r="G4347"/>
          <cell r="H4347" t="str">
            <v>2-​Propenoic acid, 3-​[2,​2-​bis[[2-​methyl-​1-​oxo-​3-​[(1-​oxo-​2-​propen-​1-​yl)​oxy]​-​2-​[[(1-​oxo-​2-​propen-​1-​yl)​oxy]​methyl]​propoxy]​methyl]​butoxy]​-​2-​methyl-​3-​oxo-​2-​[[(1-​oxo-​2-​propen-​1-​yl)​oxy]​methyl]​propyl ester</v>
          </cell>
          <cell r="I4347" t="str">
            <v>Hyperbranched polyester hexa-acrylate oligomer;
Suspected to be CN2303 (Sartomer);
Made of:
- 1x trimethylolpropane (77-99-6)
- 3x 2,2-Bis(hydroxymethyl) propanoic acid (4767-03-7)
- 6x acrylic acid (79-10-7)</v>
          </cell>
          <cell r="J4347"/>
          <cell r="K4347" t="str">
            <v>Oligomer for UV/EB cured inks, hardcoats, plastic and water-based coatings.</v>
          </cell>
          <cell r="L4347"/>
          <cell r="M4347"/>
          <cell r="N4347"/>
          <cell r="O4347"/>
          <cell r="P4347"/>
          <cell r="Q4347"/>
          <cell r="R4347"/>
          <cell r="S4347"/>
          <cell r="T4347"/>
          <cell r="U4347"/>
          <cell r="V4347"/>
          <cell r="W4347"/>
          <cell r="X4347" t="str">
            <v>C39H50O18</v>
          </cell>
        </row>
        <row r="4348">
          <cell r="B4348"/>
          <cell r="C4348" t="e">
            <v>#N/A</v>
          </cell>
          <cell r="D4348"/>
          <cell r="E4348"/>
          <cell r="F4348"/>
          <cell r="G4348"/>
          <cell r="H4348" t="str">
            <v>Glymo tetramer</v>
          </cell>
          <cell r="I4348" t="str">
            <v>Glymo tetramer</v>
          </cell>
          <cell r="J4348"/>
          <cell r="K4348" t="e">
            <v>#N/A</v>
          </cell>
          <cell r="L4348"/>
          <cell r="M4348"/>
          <cell r="N4348"/>
          <cell r="O4348"/>
          <cell r="P4348"/>
          <cell r="Q4348"/>
          <cell r="R4348"/>
          <cell r="S4348"/>
          <cell r="T4348"/>
          <cell r="U4348"/>
          <cell r="V4348"/>
          <cell r="W4348"/>
          <cell r="X4348" t="str">
            <v>C30H62O17Si4</v>
          </cell>
        </row>
        <row r="4349">
          <cell r="B4349" t="str">
            <v>3426-43-5</v>
          </cell>
          <cell r="C4349" t="str">
            <v>3426-43-5</v>
          </cell>
          <cell r="D4349"/>
          <cell r="E4349"/>
          <cell r="F4349"/>
          <cell r="G4349"/>
          <cell r="H4349" t="str">
            <v>4,4'-bis[(4-anilino-6-methoxy-1,3,5-triazin-2-yl)amino]stilbene-2,2'-disulphonate, disodium salt</v>
          </cell>
          <cell r="I4349" t="str">
            <v>Uvitex CF;
Fluorescent Brightener 134</v>
          </cell>
          <cell r="J4349"/>
          <cell r="K4349" t="str">
            <v>Fluorescent whitening agent (FWA).
Optical brightener agent (OBA).</v>
          </cell>
          <cell r="L4349"/>
          <cell r="M4349"/>
          <cell r="N4349"/>
          <cell r="O4349"/>
          <cell r="P4349"/>
          <cell r="Q4349"/>
          <cell r="R4349"/>
          <cell r="S4349"/>
          <cell r="T4349"/>
          <cell r="U4349"/>
          <cell r="V4349"/>
          <cell r="W4349"/>
          <cell r="X4349" t="str">
            <v>C34H28N10Na2O8S2</v>
          </cell>
        </row>
        <row r="4350">
          <cell r="B4350" t="str">
            <v>70191-76-3</v>
          </cell>
          <cell r="C4350" t="str">
            <v>70191-76-3</v>
          </cell>
          <cell r="D4350"/>
          <cell r="E4350"/>
          <cell r="F4350"/>
          <cell r="G4350"/>
          <cell r="H4350" t="str">
            <v>Disodium dihexadecyl diphenyloxide disulfonate</v>
          </cell>
          <cell r="I4350" t="str">
            <v>Disodium dihexadecyl diphenyloxide disulphonate</v>
          </cell>
          <cell r="J4350"/>
          <cell r="K4350" t="str">
            <v xml:space="preserve">Emulsifier for ABS resins and styrene-butadiene latex.
Used in cleaner formulations and agricultural emulsions of pesticides and herbicides.
Emulsifier for aromatic dye carriers in textile processing.
</v>
          </cell>
          <cell r="L4350"/>
          <cell r="M4350"/>
          <cell r="N4350"/>
          <cell r="O4350"/>
          <cell r="P4350"/>
          <cell r="Q4350"/>
          <cell r="R4350"/>
          <cell r="S4350"/>
          <cell r="T4350"/>
          <cell r="U4350"/>
          <cell r="V4350"/>
          <cell r="W4350"/>
          <cell r="X4350" t="str">
            <v>C44H74O7S2Na2</v>
          </cell>
        </row>
        <row r="4351">
          <cell r="B4351" t="str">
            <v>6227-20-9</v>
          </cell>
          <cell r="C4351" t="str">
            <v>6227-20-9</v>
          </cell>
          <cell r="D4351"/>
          <cell r="E4351"/>
          <cell r="F4351"/>
          <cell r="G4351"/>
          <cell r="H4351" t="str">
            <v>(trisodium 3-[[4-[[6-(anilino)-1-hydroxy-3-sulphonato-2-naphthyl]azo]-5-methoxy-o-tolyl]azo]naphthalene-1,5-disulphonate</v>
          </cell>
          <cell r="I4351" t="str">
            <v>Direct Violet 35</v>
          </cell>
          <cell r="J4351"/>
          <cell r="K4351" t="e">
            <v>#N/A</v>
          </cell>
          <cell r="L4351"/>
          <cell r="M4351"/>
          <cell r="N4351"/>
          <cell r="O4351"/>
          <cell r="P4351"/>
          <cell r="Q4351"/>
          <cell r="R4351"/>
          <cell r="S4351"/>
          <cell r="T4351"/>
          <cell r="U4351"/>
          <cell r="V4351"/>
          <cell r="W4351"/>
          <cell r="X4351" t="str">
            <v>C34H24N5Na3O11S3</v>
          </cell>
        </row>
        <row r="4352">
          <cell r="B4352" t="str">
            <v>154862-43-8</v>
          </cell>
          <cell r="C4352" t="str">
            <v>154862-43-8</v>
          </cell>
          <cell r="D4352"/>
          <cell r="E4352"/>
          <cell r="F4352"/>
          <cell r="G4352"/>
          <cell r="H4352" t="str">
            <v>Bis(2,4-dicumylphenyl)pentaerythritol diphosphite</v>
          </cell>
          <cell r="I4352" t="str">
            <v>3,9-BIS(2,4-BIS(1-METHYL-1-PHENYLETHYL)PHENOXY)-2,4,8,10-TETRAOXA-3,9-DIPHOPHASPIRO(5,5)UNDECANE;
Doverphos</v>
          </cell>
          <cell r="J4352"/>
          <cell r="K4352" t="str">
            <v>Additive for inks. 
Antioxidant / stabiliser for thermoplastic polymers, including polyethylene, polypropylene, polystyrene, polyamides, polyesters, polyethers and polycarbonates. 
NIAS released: 2,4-dicumylphenol (2772-45-4).</v>
          </cell>
          <cell r="L4352"/>
          <cell r="M4352"/>
          <cell r="N4352"/>
          <cell r="O4352"/>
          <cell r="P4352"/>
          <cell r="Q4352"/>
          <cell r="R4352"/>
          <cell r="S4352"/>
          <cell r="T4352"/>
          <cell r="U4352"/>
          <cell r="V4352"/>
          <cell r="W4352"/>
          <cell r="X4352" t="str">
            <v>C53H58O6P2</v>
          </cell>
        </row>
        <row r="4353">
          <cell r="B4353"/>
          <cell r="C4353" t="e">
            <v>#N/A</v>
          </cell>
          <cell r="D4353"/>
          <cell r="E4353"/>
          <cell r="F4353"/>
          <cell r="G4353"/>
          <cell r="H4353" t="str">
            <v>Glyeo tetramer</v>
          </cell>
          <cell r="I4353" t="str">
            <v>Glyeo tetramer</v>
          </cell>
          <cell r="J4353"/>
          <cell r="K4353" t="e">
            <v>#N/A</v>
          </cell>
          <cell r="L4353"/>
          <cell r="M4353"/>
          <cell r="N4353"/>
          <cell r="O4353"/>
          <cell r="P4353"/>
          <cell r="Q4353"/>
          <cell r="R4353"/>
          <cell r="S4353"/>
          <cell r="T4353"/>
          <cell r="U4353"/>
          <cell r="V4353"/>
          <cell r="W4353"/>
          <cell r="X4353" t="str">
            <v>C36H54O17Si4</v>
          </cell>
        </row>
        <row r="4354">
          <cell r="B4354" t="str">
            <v>94945-28-5</v>
          </cell>
          <cell r="C4354" t="str">
            <v>94945-28-5</v>
          </cell>
          <cell r="D4354"/>
          <cell r="E4354"/>
          <cell r="F4354"/>
          <cell r="G4354"/>
          <cell r="H4354" t="str">
            <v>N,N-bis(2-hydroxyethyl) octadecyl amine, dioctadecanoate</v>
          </cell>
          <cell r="I4354" t="str">
            <v>(OCTADECYLIMINO)DIETHYLENE DISTEARATE;
Octadecanoic acid, 1,​1'-​[(octadecylimino)​di-​2,​1-​ethanediyl] ester;
Octadecylamine, N,N-di(2-hydroxyethyl) distearate;
Anstex SA 300F;
Part of FCA1299</v>
          </cell>
          <cell r="J4354"/>
          <cell r="K4354" t="str">
            <v>Antistatic agent.</v>
          </cell>
          <cell r="L4354"/>
          <cell r="M4354"/>
          <cell r="N4354"/>
          <cell r="O4354"/>
          <cell r="P4354"/>
          <cell r="Q4354"/>
          <cell r="R4354"/>
          <cell r="S4354"/>
          <cell r="T4354"/>
          <cell r="U4354"/>
          <cell r="V4354"/>
          <cell r="W4354"/>
          <cell r="X4354" t="str">
            <v>C58H115NO4</v>
          </cell>
        </row>
        <row r="4355">
          <cell r="B4355"/>
          <cell r="C4355" t="e">
            <v>#N/A</v>
          </cell>
          <cell r="D4355"/>
          <cell r="E4355"/>
          <cell r="F4355"/>
          <cell r="G4355"/>
          <cell r="H4355" t="str">
            <v>Adipic acid, 1,6-hexanediamine cyclic amide (cyclic tetramer)</v>
          </cell>
          <cell r="I4355" t="str">
            <v>PA66 oligomer</v>
          </cell>
          <cell r="J4355"/>
          <cell r="K4355" t="e">
            <v>#N/A</v>
          </cell>
          <cell r="L4355"/>
          <cell r="M4355"/>
          <cell r="N4355"/>
          <cell r="O4355"/>
          <cell r="P4355"/>
          <cell r="Q4355"/>
          <cell r="R4355"/>
          <cell r="S4355"/>
          <cell r="T4355"/>
          <cell r="U4355"/>
          <cell r="V4355"/>
          <cell r="W4355"/>
          <cell r="X4355" t="str">
            <v>C48H88N8O8</v>
          </cell>
        </row>
        <row r="4356">
          <cell r="B4356" t="str">
            <v>84633-54-5</v>
          </cell>
          <cell r="C4356" t="str">
            <v>84633-54-5</v>
          </cell>
          <cell r="D4356"/>
          <cell r="E4356"/>
          <cell r="F4356"/>
          <cell r="G4356"/>
          <cell r="H4356" t="str">
            <v>Pentaerythritol tris[3-(3,5-di-tertiobutyl-4-hydroxyphenyl) propanoate]</v>
          </cell>
          <cell r="I4356" t="str">
            <v>Pentaerythritol tris(3,5-di-tert-butyl-4-hydroxyhydrocinnamate)</v>
          </cell>
          <cell r="J4356"/>
          <cell r="K4356" t="str">
            <v>NIAS: from partial hydrolysis of Irganox 1010 (6683-19-8).</v>
          </cell>
          <cell r="L4356"/>
          <cell r="M4356"/>
          <cell r="N4356"/>
          <cell r="O4356"/>
          <cell r="P4356"/>
          <cell r="Q4356"/>
          <cell r="R4356"/>
          <cell r="S4356"/>
          <cell r="T4356"/>
          <cell r="U4356"/>
          <cell r="V4356"/>
          <cell r="W4356"/>
          <cell r="X4356" t="str">
            <v>C56H84O10</v>
          </cell>
        </row>
        <row r="4357">
          <cell r="B4357" t="str">
            <v>1422649-48-6;
2149571-68-4</v>
          </cell>
          <cell r="C4357" t="str">
            <v>1422649-48-6;
2149571-68-4</v>
          </cell>
          <cell r="D4357"/>
          <cell r="E4357"/>
          <cell r="F4357"/>
          <cell r="G4357"/>
          <cell r="H4357" t="str">
            <v xml:space="preserve">1,7-Naphthalenedisulfonic acid, 4-amino-3-[(1E)-2-(2,4-disulfophenyl)diazenyl]-5-hydroxy-6-[(1E)-2-(4-nitro-2-sulfophenyl)diazenyl]-, sodium salt (1:5) </v>
          </cell>
          <cell r="I4357" t="str">
            <v>Pentasodium 4-amino-3-[(2,4-disulfonatophenyl)diazenyl]-5-hydroxy-6-[(4-nitro-2-sulfonatophenyl)diazenyl]naphthalene-1,7-disulfonate;
Sodium 4-amino-3-((E)-(2,4- disulfonatophenyl)diazenyl)- 6((E)-(4-nitro-2-sulfonatophenyl)diazenyl)-5- oxidonaphthalene-1,7- disulfonate</v>
          </cell>
          <cell r="J4357"/>
          <cell r="K4357" t="str">
            <v>Dye for inks.</v>
          </cell>
          <cell r="L4357"/>
          <cell r="M4357"/>
          <cell r="N4357"/>
          <cell r="O4357"/>
          <cell r="P4357"/>
          <cell r="Q4357"/>
          <cell r="R4357"/>
          <cell r="S4357"/>
          <cell r="T4357"/>
          <cell r="U4357"/>
          <cell r="V4357"/>
          <cell r="W4357"/>
          <cell r="X4357" t="str">
            <v>C22H11N6Na5O18S5</v>
          </cell>
        </row>
        <row r="4358">
          <cell r="B4358" t="str">
            <v>26266-58-0</v>
          </cell>
          <cell r="C4358" t="str">
            <v>26266-58-0</v>
          </cell>
          <cell r="D4358"/>
          <cell r="E4358"/>
          <cell r="F4358"/>
          <cell r="G4358"/>
          <cell r="H4358" t="str">
            <v>Sorbitan trioleate</v>
          </cell>
          <cell r="I4358" t="str">
            <v>Sorbitan tri-9Z-octadecenoate</v>
          </cell>
          <cell r="J4358"/>
          <cell r="K4358" t="str">
            <v>Additive for inks</v>
          </cell>
          <cell r="L4358"/>
          <cell r="M4358"/>
          <cell r="N4358"/>
          <cell r="O4358"/>
          <cell r="P4358"/>
          <cell r="Q4358"/>
          <cell r="R4358"/>
          <cell r="S4358"/>
          <cell r="T4358"/>
          <cell r="U4358"/>
          <cell r="V4358"/>
          <cell r="W4358"/>
          <cell r="X4358" t="str">
            <v>C60H108O8</v>
          </cell>
        </row>
        <row r="4359">
          <cell r="B4359" t="str">
            <v>12768-92-2</v>
          </cell>
          <cell r="C4359" t="str">
            <v>12768-92-2</v>
          </cell>
          <cell r="D4359"/>
          <cell r="E4359"/>
          <cell r="F4359"/>
          <cell r="G4359"/>
          <cell r="H4359" t="str">
            <v>Benzenesulfonic acid, 2,2'-[(E)-1,2-ethenediyl]bis[5-[[4-[bis(2-hydroxyethyl)amino]-6-(phenylamino)-1,3,5-triazin-2-yl]amino]-, disodium salt</v>
          </cell>
          <cell r="I4359" t="str">
            <v>Fluorescent brightener 113</v>
          </cell>
          <cell r="J4359"/>
          <cell r="K4359" t="str">
            <v>Fluorescent whitening agent (FWA).
Optical brightener agent (OBA).</v>
          </cell>
          <cell r="L4359"/>
          <cell r="M4359"/>
          <cell r="N4359"/>
          <cell r="O4359"/>
          <cell r="P4359"/>
          <cell r="Q4359"/>
          <cell r="R4359"/>
          <cell r="S4359"/>
          <cell r="T4359"/>
          <cell r="U4359"/>
          <cell r="V4359"/>
          <cell r="W4359"/>
          <cell r="X4359" t="str">
            <v>C40H42N12O10S2Na2</v>
          </cell>
        </row>
        <row r="4360">
          <cell r="B4360" t="str">
            <v>4193-55-9</v>
          </cell>
          <cell r="C4360" t="str">
            <v>4193-55-9</v>
          </cell>
          <cell r="D4360"/>
          <cell r="E4360"/>
          <cell r="F4360"/>
          <cell r="G4360"/>
          <cell r="H4360" t="str">
            <v>Benzenesulfonic acid, 2,2'-(1,2-ethenediyl)bis[5-[[4-[bis(2-hydroxyethyl)amino]-6-(phenylamino)-1,3,5-triazin-2-yl]amino]-, disodium salt</v>
          </cell>
          <cell r="I4360" t="str">
            <v>4,4'-BIS(4-ANILINO-6-DIETHANOLAMINE-ALPHA-TRIAZIN-2-YLAMINO)-2,2'-STILBENE DISULFONIC ACID, DISODIUM SALT;
4,4'-Bis[[4-anilino-6-[bis(2-hydroxyethyl)amino]-1,3,5-triazin-2-yl]amino] stilbene-2,2'-disulfonic acid, disodium salt</v>
          </cell>
          <cell r="J4360"/>
          <cell r="K4360" t="str">
            <v>Additive for inks</v>
          </cell>
          <cell r="L4360"/>
          <cell r="M4360"/>
          <cell r="N4360"/>
          <cell r="O4360"/>
          <cell r="P4360"/>
          <cell r="Q4360"/>
          <cell r="R4360"/>
          <cell r="S4360"/>
          <cell r="T4360"/>
          <cell r="U4360"/>
          <cell r="V4360"/>
          <cell r="W4360"/>
          <cell r="X4360" t="str">
            <v>C40H44N12Na2O10S2</v>
          </cell>
        </row>
        <row r="4361">
          <cell r="B4361" t="str">
            <v>26658-19-5</v>
          </cell>
          <cell r="C4361" t="str">
            <v>26658-19-5</v>
          </cell>
          <cell r="D4361"/>
          <cell r="E4361"/>
          <cell r="F4361"/>
          <cell r="G4361"/>
          <cell r="H4361" t="str">
            <v>Sorbitan tristearate</v>
          </cell>
          <cell r="I4361" t="str">
            <v>Sorbitan trioctadecanoate</v>
          </cell>
          <cell r="J4361"/>
          <cell r="K4361" t="str">
            <v>Additive for inks</v>
          </cell>
          <cell r="L4361"/>
          <cell r="M4361"/>
          <cell r="N4361"/>
          <cell r="O4361"/>
          <cell r="P4361"/>
          <cell r="Q4361"/>
          <cell r="R4361"/>
          <cell r="S4361"/>
          <cell r="T4361"/>
          <cell r="U4361"/>
          <cell r="V4361"/>
          <cell r="W4361"/>
          <cell r="X4361" t="str">
            <v>C60H114O8</v>
          </cell>
        </row>
        <row r="4362">
          <cell r="B4362" t="str">
            <v>1800599-83-0</v>
          </cell>
          <cell r="C4362" t="str">
            <v>1800599-83-0</v>
          </cell>
          <cell r="D4362"/>
          <cell r="E4362"/>
          <cell r="F4362"/>
          <cell r="G4362"/>
          <cell r="H4362" t="str">
            <v>Cyclic oligomer of 5 x adipic acid and 5 x 1,4-butanediol</v>
          </cell>
          <cell r="I4362" t="str">
            <v>1,6,13,18,25,30,37,42,49,54-
Decaoxacyclohexacontane-
7,12,19,24,31,36,43,
48,55,60-decaone;
5AA+5BD cyclic oligomer</v>
          </cell>
          <cell r="J4362"/>
          <cell r="K4362" t="str">
            <v>NIAS: cyclic oligomer from polyester based coatings or adhesives.</v>
          </cell>
          <cell r="L4362"/>
          <cell r="M4362"/>
          <cell r="N4362"/>
          <cell r="O4362"/>
          <cell r="P4362"/>
          <cell r="Q4362"/>
          <cell r="R4362"/>
          <cell r="S4362"/>
          <cell r="T4362"/>
          <cell r="U4362"/>
          <cell r="V4362"/>
          <cell r="W4362"/>
          <cell r="X4362" t="str">
            <v>C50H80O20</v>
          </cell>
        </row>
        <row r="4363">
          <cell r="B4363" t="str">
            <v>151841-65-5</v>
          </cell>
          <cell r="C4363" t="str">
            <v>151841-65-5</v>
          </cell>
          <cell r="D4363"/>
          <cell r="E4363"/>
          <cell r="F4363"/>
          <cell r="G4363"/>
          <cell r="H4363" t="str">
            <v>Bis[2,2’-methylenebis (4,6- di-tertiobutylphenyl)] phosphate, aluminium hydroxide</v>
          </cell>
          <cell r="I4363" t="str">
            <v>ALUMINUM, HYDROXYBIS[2,4,8,10-TETRAKIS(1,1-DIMETHYLETHYL)-6-HYDROXY12H-DIBENZOID[D,G][1,3,2]DIOXAPHOSPHOCIN 6-OXIDATO];
Hydroxy aluminium bis[2,4,8,10-tetra-tert-butyl-6-hydroxy-12h-dibenzo[d,g][1.3.2]-dioxaphosphocin-6-oxide;
Aluminium hydroxybis [2,2’-methylenebis (4,6- di-tert.butylphenyl)] phosphate;
Stab NA 21E (ADK)</v>
          </cell>
          <cell r="J4363"/>
          <cell r="K4363" t="str">
            <v>Monomer, Additive for inks.
Clarifying and nucleating agent in polypropylene and its copolymers, PET, PBT and polyamide to improve transparency, crystallisation temperature and impact strength of the polymer.</v>
          </cell>
          <cell r="L4363"/>
          <cell r="M4363"/>
          <cell r="N4363"/>
          <cell r="O4363"/>
          <cell r="P4363"/>
          <cell r="Q4363"/>
          <cell r="R4363"/>
          <cell r="S4363"/>
          <cell r="T4363"/>
          <cell r="U4363"/>
          <cell r="V4363"/>
          <cell r="W4363"/>
          <cell r="X4363" t="str">
            <v>C58H85AlO9P2</v>
          </cell>
        </row>
        <row r="4364">
          <cell r="B4364" t="str">
            <v>No existing CAS</v>
          </cell>
          <cell r="C4364" t="str">
            <v>No existing CAS</v>
          </cell>
          <cell r="D4364"/>
          <cell r="E4364"/>
          <cell r="F4364"/>
          <cell r="G4364"/>
          <cell r="H4364" t="str">
            <v>Tetrakis(2,4-di-tertiobutylphenyl)-2,4'-biphenylylenediphosphonite</v>
          </cell>
          <cell r="I4364" t="str">
            <v>2,4′-biphenylene-bis[0,0-bis(2,4-di-tert-butylphenyl) phosphonite]</v>
          </cell>
          <cell r="J4364"/>
          <cell r="K4364" t="str">
            <v>NIAS: hydrolysis product of (C10-C22)alkyl ketenes dimer AKD (sizing agent in P&amp;B).</v>
          </cell>
          <cell r="L4364"/>
          <cell r="M4364"/>
          <cell r="N4364"/>
          <cell r="O4364"/>
          <cell r="P4364"/>
          <cell r="Q4364"/>
          <cell r="R4364"/>
          <cell r="S4364"/>
          <cell r="T4364"/>
          <cell r="U4364"/>
          <cell r="V4364"/>
          <cell r="W4364"/>
          <cell r="X4364" t="str">
            <v>C68H92O4P2</v>
          </cell>
        </row>
        <row r="4365">
          <cell r="B4365" t="str">
            <v>8007-43-0</v>
          </cell>
          <cell r="C4365" t="str">
            <v>8007-43-0</v>
          </cell>
          <cell r="D4365"/>
          <cell r="E4365"/>
          <cell r="F4365"/>
          <cell r="G4365"/>
          <cell r="H4365" t="str">
            <v>Sorbitan 9Z-​octadecenoate (2:3)</v>
          </cell>
          <cell r="I4365" t="str">
            <v>Sorbitan 9Z-octadecenoate;
Sorbitan sesquioleate</v>
          </cell>
          <cell r="J4365"/>
          <cell r="K4365" t="str">
            <v>Additive for inks</v>
          </cell>
          <cell r="L4365"/>
          <cell r="M4365"/>
          <cell r="N4365"/>
          <cell r="O4365"/>
          <cell r="P4365"/>
          <cell r="Q4365"/>
          <cell r="R4365"/>
          <cell r="S4365"/>
          <cell r="T4365"/>
          <cell r="U4365"/>
          <cell r="V4365"/>
          <cell r="W4365"/>
          <cell r="X4365" t="str">
            <v>C66H120O13</v>
          </cell>
        </row>
        <row r="4366">
          <cell r="B4366" t="str">
            <v>16470-24-9</v>
          </cell>
          <cell r="C4366" t="str">
            <v>16470-24-9</v>
          </cell>
          <cell r="D4366"/>
          <cell r="E4366"/>
          <cell r="F4366"/>
          <cell r="G4366"/>
          <cell r="H4366" t="str">
            <v>Benzenesulfonic acid, 2,2'-(1,2-ethenediyl)bis[5-[[4[bis(2-hydroxyethyl)amino]-6[(4sulfophenyl)amino]-1,3,5-triazin-2-yl]amino]-, tetrasodium salt</v>
          </cell>
          <cell r="I4366" t="str">
            <v>Stilben derivative;
2,2-Stilbenedisulfonicacid, 4,4-bis((4-bis(2-hydroxyethyl)amino)-6-(H-sulfoanilino)-S-triazi-N-2yl)amino-;
tetrasodium 4,4'-bis[[4-[bis(2-hydroxyethyl)amino] -6-(4sulphonatoanilino);
-1,3,5-triazin-2-yl]amino]stilbene -2,2'-disulphonate];
Fluorescent Brightener 220;
OBA 220;
Blankophor</v>
          </cell>
          <cell r="J4366"/>
          <cell r="K4366" t="str">
            <v>Additive for inks.
Optical brightener agent (OBA).
Fluorescent whitening agent (FWA)  in the paper and textile industry. 
Recommended concentrations are in the range of 0.05 to 0.5 % a.i. at maximum.</v>
          </cell>
          <cell r="L4366"/>
          <cell r="M4366"/>
          <cell r="N4366"/>
          <cell r="O4366"/>
          <cell r="P4366"/>
          <cell r="Q4366"/>
          <cell r="R4366"/>
          <cell r="S4366"/>
          <cell r="T4366"/>
          <cell r="U4366"/>
          <cell r="V4366"/>
          <cell r="W4366"/>
          <cell r="X4366" t="str">
            <v>C40H40N12Na4O16S4</v>
          </cell>
        </row>
        <row r="4367">
          <cell r="B4367" t="str">
            <v>12224-02-1</v>
          </cell>
          <cell r="C4367" t="str">
            <v>12224-02-1</v>
          </cell>
          <cell r="D4367"/>
          <cell r="E4367"/>
          <cell r="F4367"/>
          <cell r="G4367"/>
          <cell r="H4367" t="str">
            <v>Benzenesulfonic acid, 2,2-(1,2-ethenediyl)bis5-4-bis(2-hydroxyethyl)amino-6-(3-sulfophenyl)amino-1,3,5-triazin-2-ylamino-, tetrasodium salt</v>
          </cell>
          <cell r="I4367" t="str">
            <v>Fluorescent brightener 24</v>
          </cell>
          <cell r="J4367"/>
          <cell r="K4367" t="str">
            <v>Fluorescent whitening agent (FWA).
Optical brightener agent (OBA).</v>
          </cell>
          <cell r="L4367"/>
          <cell r="M4367"/>
          <cell r="N4367"/>
          <cell r="O4367"/>
          <cell r="P4367"/>
          <cell r="Q4367"/>
          <cell r="R4367"/>
          <cell r="S4367"/>
          <cell r="T4367"/>
          <cell r="U4367"/>
          <cell r="V4367"/>
          <cell r="W4367"/>
          <cell r="X4367" t="str">
            <v>C40H40N12Na4O16S4</v>
          </cell>
        </row>
        <row r="4368">
          <cell r="B4368" t="str">
            <v>106990-43-6</v>
          </cell>
          <cell r="C4368" t="str">
            <v>106990-43-6</v>
          </cell>
          <cell r="D4368"/>
          <cell r="E4368"/>
          <cell r="F4368"/>
          <cell r="G4368"/>
          <cell r="H4368" t="str">
            <v>N,N’,N’’,N’’-tetrakis(4,6-bis(N-butyl-(N-methyl-2,2,6,6-tetramethyl-4-piperidinyl)amino)triazin-2-yl)-4,7-diazadecane-1,10-diamine</v>
          </cell>
          <cell r="I4368" t="str">
            <v>N,N'"-1,2-ETHANEDIYLBIS[N-[3-[[4,6-BIS[BUTYL(1,2,2,6,6-PENTAMETHYL-4-PIPERIDINYL)AMINO]-1,3,5-TRIAZIN-2-YL]AMINO]PROPYL]-N'N"-DIBUTYL-N',N"-BIS(1,2,2,6,6-PENTAMETHYL-4-PIPERIDINYL)-1,3,5-TRIAZINE-2,4,6-DIAMINE];
6.1,5,8,12-Tetrakis[4,6-bis(N-butyl-N-1,2,2,6,6-pentamethyl-4-piperidylamino)-1,3,5-triazin-2-yl]-1,5,8,12-tetraazadodecane;
Chimassorb 119 (BASF);
Antioxidant 119</v>
          </cell>
          <cell r="J4368"/>
          <cell r="K4368" t="str">
            <v>UV light stabilizer</v>
          </cell>
          <cell r="L4368"/>
          <cell r="M4368"/>
          <cell r="N4368"/>
          <cell r="O4368"/>
          <cell r="P4368"/>
          <cell r="Q4368"/>
          <cell r="R4368"/>
          <cell r="S4368"/>
          <cell r="T4368"/>
          <cell r="U4368"/>
          <cell r="V4368"/>
          <cell r="W4368"/>
          <cell r="X4368" t="str">
            <v>C132H250N32</v>
          </cell>
        </row>
        <row r="4369">
          <cell r="B4369" t="str">
            <v>No existing CAS</v>
          </cell>
          <cell r="C4369" t="str">
            <v>No existing CAS</v>
          </cell>
          <cell r="D4369"/>
          <cell r="E4369"/>
          <cell r="F4369"/>
          <cell r="G4369"/>
          <cell r="H4369" t="str">
            <v>(8,8'-(oxybis(methylene))bis(8-ethyl-4,12-bis((formyloxy)methyl)-4,12-dimethyl-5,11-dioxo-2,6,10,14-tetraoxapentadecanedioyl))octakis(2-methylpropane-2,1,3-triyl) hexadecaacrylate</v>
          </cell>
          <cell r="I4369" t="str">
            <v>Hyperbranched polyester hexadeca-acrylate oligomer;
CN2302 (Sartomer);
Made of:
- 1x di-trimethylolpropane (23235-61-2)
- 12x 2,2-Bis(hydroxymethyl) propanoic acid (4767-03-7)
- 16x acrylic acid (79-10-7)</v>
          </cell>
          <cell r="J4369"/>
          <cell r="K4369" t="str">
            <v>NIAS: hydrolysis product of (C10-C22)alkyl ketenes dimer AKD (sizing agent in P&amp;B).</v>
          </cell>
          <cell r="L4369"/>
          <cell r="M4369"/>
          <cell r="N4369"/>
          <cell r="O4369"/>
          <cell r="P4369"/>
          <cell r="Q4369"/>
          <cell r="R4369"/>
          <cell r="S4369"/>
          <cell r="T4369"/>
          <cell r="U4369"/>
          <cell r="V4369"/>
          <cell r="W4369"/>
          <cell r="X4369" t="str">
            <v>C120H154O57</v>
          </cell>
        </row>
        <row r="4847">
          <cell r="B4847"/>
          <cell r="C4847"/>
          <cell r="D4847"/>
          <cell r="E4847"/>
          <cell r="F4847"/>
          <cell r="G4847"/>
          <cell r="H4847"/>
          <cell r="I4847"/>
          <cell r="J4847"/>
          <cell r="K4847"/>
          <cell r="L4847"/>
          <cell r="M4847"/>
          <cell r="N4847"/>
          <cell r="O4847"/>
          <cell r="P4847"/>
          <cell r="Q4847"/>
          <cell r="R4847"/>
          <cell r="S4847"/>
          <cell r="T4847"/>
          <cell r="U4847"/>
          <cell r="V4847"/>
          <cell r="W4847"/>
          <cell r="X4847"/>
        </row>
      </sheetData>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35A3B65-8318-4A7E-AD69-F0ABFA3C8A9B}" name="Table3" displayName="Table3" ref="A1:L9" totalsRowShown="0" headerRowDxfId="13" dataDxfId="12">
  <autoFilter ref="A1:L9" xr:uid="{850E7FED-D2B3-466C-8966-A019F96F182C}"/>
  <tableColumns count="12">
    <tableColumn id="1" xr3:uid="{0688CAD4-9025-4CD5-B47D-4F88CC683039}" name="Sample code" dataDxfId="11"/>
    <tableColumn id="2" xr3:uid="{B2586461-E4FA-4E91-A4DA-E33FBA47BB26}" name="Type" dataDxfId="10"/>
    <tableColumn id="3" xr3:uid="{594619E3-91B3-4384-BE33-FF88EB2AB431}" name="Description" dataDxfId="9"/>
    <tableColumn id="4" xr3:uid="{69A45008-F1FD-430D-A9E3-C3FDF63A3FAC}" name="Sample prep" dataDxfId="8"/>
    <tableColumn id="13" xr3:uid="{00C965AC-111D-4B4D-8599-2F0891C8DDD6}" name="Experiment" dataDxfId="7"/>
    <tableColumn id="12" xr3:uid="{FE7C7506-27BF-4CA5-89A5-B3E0B2C5EA5F}" name="Solvant/simulant" dataDxfId="6"/>
    <tableColumn id="7" xr3:uid="{23ABD2DA-7396-41E1-9EC5-C96F6E0996F8}" name="Temp" dataDxfId="5"/>
    <tableColumn id="8" xr3:uid="{5E5E2CBA-5825-475C-9D2A-F116F71589E1}" name="Time" dataDxfId="4"/>
    <tableColumn id="9" xr3:uid="{6D161592-DE96-454D-AC0E-450502C875E2}" name="HS-GC-MS" dataDxfId="3"/>
    <tableColumn id="10" xr3:uid="{346598A2-0E8F-4B35-BA1D-7785EF0C1A59}" name="GC-FID-MS" dataDxfId="2"/>
    <tableColumn id="5" xr3:uid="{AEF67F33-D4C6-43DE-A433-2E712063F123}" name="LC-CAD-HRMS" dataDxfId="1"/>
    <tableColumn id="11" xr3:uid="{1CFDC013-CB4C-424A-BAA8-BBA8487227F7}" name="Operator" dataDxfId="0"/>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echa.europa.eu/de/ed-assessment" TargetMode="External"/><Relationship Id="rId13" Type="http://schemas.openxmlformats.org/officeDocument/2006/relationships/hyperlink" Target="https://echa.europa.eu/registry-of-svhc-intentions" TargetMode="External"/><Relationship Id="rId3" Type="http://schemas.openxmlformats.org/officeDocument/2006/relationships/hyperlink" Target="https://edlists.org/the-ed-lists/list-ii-substances-under-eu-investigation-endocrine-disruption" TargetMode="External"/><Relationship Id="rId7" Type="http://schemas.openxmlformats.org/officeDocument/2006/relationships/hyperlink" Target="https://echa.europa.eu/substances-restricted-under-reach" TargetMode="External"/><Relationship Id="rId12" Type="http://schemas.openxmlformats.org/officeDocument/2006/relationships/hyperlink" Target="https://echa.europa.eu/registry-of-restriction-intentions" TargetMode="External"/><Relationship Id="rId2" Type="http://schemas.openxmlformats.org/officeDocument/2006/relationships/hyperlink" Target="https://edlists.org/the-ed-lists/list-i-substances-identified-as-endocrine-disruptors-by-the-eu" TargetMode="External"/><Relationship Id="rId16" Type="http://schemas.openxmlformats.org/officeDocument/2006/relationships/drawing" Target="../drawings/drawing1.xml"/><Relationship Id="rId1" Type="http://schemas.openxmlformats.org/officeDocument/2006/relationships/hyperlink" Target="https://edlists.org/the-ed-lists" TargetMode="External"/><Relationship Id="rId6" Type="http://schemas.openxmlformats.org/officeDocument/2006/relationships/hyperlink" Target="https://echa.europa.eu/authorisation-list" TargetMode="External"/><Relationship Id="rId11" Type="http://schemas.openxmlformats.org/officeDocument/2006/relationships/hyperlink" Target="https://echa.europa.eu/information-on-chemicals/evaluation/community-rolling-action-plan/corap-table" TargetMode="External"/><Relationship Id="rId5" Type="http://schemas.openxmlformats.org/officeDocument/2006/relationships/hyperlink" Target="https://echa.europa.eu/candidate-list-table" TargetMode="External"/><Relationship Id="rId15" Type="http://schemas.openxmlformats.org/officeDocument/2006/relationships/printerSettings" Target="../printerSettings/printerSettings1.bin"/><Relationship Id="rId10" Type="http://schemas.openxmlformats.org/officeDocument/2006/relationships/hyperlink" Target="https://echa.europa.eu/fr/information-on-chemicals/registered-substances" TargetMode="External"/><Relationship Id="rId4" Type="http://schemas.openxmlformats.org/officeDocument/2006/relationships/hyperlink" Target="https://edlists.org/the-ed-lists/list-iii-substances-identified-as-endocrine-disruptors-by-participating-national-authorities" TargetMode="External"/><Relationship Id="rId9" Type="http://schemas.openxmlformats.org/officeDocument/2006/relationships/hyperlink" Target="https://echa.europa.eu/fr/information-on-chemicals/biocidal-active-substances" TargetMode="External"/><Relationship Id="rId14" Type="http://schemas.openxmlformats.org/officeDocument/2006/relationships/hyperlink" Target="https://foodb.ca/downloads"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file:///\\CHLSNW0002\Shares\AnalyticalSciences\8920_PackagingFoodSafety\Databases\Regulations\EU\REACH-ECHA\ECHA_Substances%20restricted%20under%20REACH_last%20update.xlsx" TargetMode="External"/><Relationship Id="rId13" Type="http://schemas.openxmlformats.org/officeDocument/2006/relationships/hyperlink" Target="file:///\\CHLSNW0002\Shares\AnalyticalSciences\8920_PackagingFoodSafety\Databases\Regulations\EU\REACH-ECHA\ECHA_substance%20evaluation_CoRAP_last%20update.xlsx" TargetMode="External"/><Relationship Id="rId18" Type="http://schemas.openxmlformats.org/officeDocument/2006/relationships/printerSettings" Target="../printerSettings/printerSettings5.bin"/><Relationship Id="rId3" Type="http://schemas.openxmlformats.org/officeDocument/2006/relationships/hyperlink" Target="file:///\\CHLSNW0002\Shares\AnalyticalSciences\8920_PackagingFoodSafety\Databases\Chemicals\Migrants%20databases\Compilations%20from%20external%20sources\FoodDB\Foodb%20compounds.xlsx" TargetMode="External"/><Relationship Id="rId7" Type="http://schemas.openxmlformats.org/officeDocument/2006/relationships/hyperlink" Target="file:///\\CHLSNW0002\Shares\AnalyticalSciences\8920_PackagingFoodSafety\Databases\Regulations\EU\REACH-ECHA\ECHA_Authorisation%20List_last%20update.xlsx" TargetMode="External"/><Relationship Id="rId12" Type="http://schemas.openxmlformats.org/officeDocument/2006/relationships/hyperlink" Target="file:///\\CHLSNW0002\Shares\AnalyticalSciences\8920_PackagingFoodSafety\Databases\Regulations\EU\REACH-ECHA\ECHA_registry%20of%20svhc%20intentions%20until%20outcome_last%20update.xlsx" TargetMode="External"/><Relationship Id="rId17" Type="http://schemas.openxmlformats.org/officeDocument/2006/relationships/hyperlink" Target="file:///\\CHLSNW0002\Shares\AnalyticalSciences\8920_PackagingFoodSafety\Databases\Regulations\EU\REACH-ECHA\EDC_list3_last%20update.xlsx" TargetMode="External"/><Relationship Id="rId2" Type="http://schemas.openxmlformats.org/officeDocument/2006/relationships/hyperlink" Target="file:///\\CHLSNW0002\Shares\AnalyticalSciences\8920_PackagingFoodSafety\Databases\Chemicals\Lists%20of%20scrutinized%20substances\Food%20Packaging%20Forum\Groh%20-%20S0160412020321802-mmc1%20V5%20CAS%20corrected.xlsx" TargetMode="External"/><Relationship Id="rId16" Type="http://schemas.openxmlformats.org/officeDocument/2006/relationships/hyperlink" Target="file:///\\CHLSNW0002\Shares\AnalyticalSciences\8920_PackagingFoodSafety\Databases\Regulations\EU\REACH-ECHA\EDC_list2_last%20update.xlsx" TargetMode="External"/><Relationship Id="rId1" Type="http://schemas.openxmlformats.org/officeDocument/2006/relationships/hyperlink" Target="file:///\\CHLSNW0002\Shares\AnalyticalSciences\8920_PackagingFoodSafety\Databases\Chemicals\Migrants%20databases\PACKAGING%20SUBSTANCES%20LIST%20Update%20FOR%20CONSULTATION.xlsm" TargetMode="External"/><Relationship Id="rId6" Type="http://schemas.openxmlformats.org/officeDocument/2006/relationships/hyperlink" Target="file:///\\CHLSNW0002\Shares\AnalyticalSciences\8920_PackagingFoodSafety\Databases\Regulations\EU\REACH-ECHA\ECHA_registered%20susbtances_last%20update.xlsx" TargetMode="External"/><Relationship Id="rId11" Type="http://schemas.openxmlformats.org/officeDocument/2006/relationships/hyperlink" Target="file:///\\CHLSNW0002\Shares\AnalyticalSciences\8920_PackagingFoodSafety\Databases\Regulations\EU\REACH-ECHA\ECHA_registry%20of%20restriction%20intentions%20until%20outcome_last%20update.xlsx" TargetMode="External"/><Relationship Id="rId5" Type="http://schemas.openxmlformats.org/officeDocument/2006/relationships/hyperlink" Target="file:///\\CHLSNW0002\Shares\AnalyticalSciences\8920_PackagingFoodSafety\Databases\Regulations\EU\Cosmetics\EU%20database%20of%20cosmetic%20ingredients%20and%20fragrance%202018-03-28.xlsx" TargetMode="External"/><Relationship Id="rId15" Type="http://schemas.openxmlformats.org/officeDocument/2006/relationships/hyperlink" Target="file:///\\CHLSNW0002\Shares\AnalyticalSciences\8920_PackagingFoodSafety\Databases\Regulations\EU\REACH-ECHA\EDC_list1_last%20update.xlsx" TargetMode="External"/><Relationship Id="rId10" Type="http://schemas.openxmlformats.org/officeDocument/2006/relationships/hyperlink" Target="file:///\\CHLSNW0002\Shares\AnalyticalSciences\8920_PackagingFoodSafety\Databases\Regulations\EU\REACH-ECHA\ECHA_Endocrine%20disruptor%20assessment%20list_last%20update.xlsx" TargetMode="External"/><Relationship Id="rId4" Type="http://schemas.openxmlformats.org/officeDocument/2006/relationships/hyperlink" Target="file:///\\CHLSNW0002\Shares\AnalyticalSciences\8920_PackagingFoodSafety\Databases\Regulations\EU\Food%20additives%20&amp;%20Flavours\FLAVIS%20database%202018-10-19.xlsx" TargetMode="External"/><Relationship Id="rId9" Type="http://schemas.openxmlformats.org/officeDocument/2006/relationships/hyperlink" Target="file:///\\CHLSNW0002\Shares\AnalyticalSciences\8920_PackagingFoodSafety\Databases\Regulations\EU\REACH-ECHA\ECHA_Candidate%20List%20of%20substances%20of%20very%20high%20concern%20for%20Authorisation_last%20update.xlsx" TargetMode="External"/><Relationship Id="rId14" Type="http://schemas.openxmlformats.org/officeDocument/2006/relationships/hyperlink" Target="file:///\\CHLSNW0002\Shares\AnalyticalSciences\8920_PackagingFoodSafety\Databases\Regulations\EU\REACH-ECHA\ECHA_biocides_last%20update.xlsx"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file:///\\CHLSNW0002\Shares\AnalyticalSciences\8920_PackagingFoodSafety\Databases\Regulations\EU\REACH-ECHA\ECHA_substance%20evaluation_CoRAP_last%20update.xlsx" TargetMode="External"/><Relationship Id="rId13" Type="http://schemas.openxmlformats.org/officeDocument/2006/relationships/hyperlink" Target="file:///\\CHLSNW0002\Shares\AnalyticalSciences\8920_PackagingFoodSafety\Databases\Chemicals\Migrants%20databases\PACKAGING%20SUBSTANCES%20LIST%20Update%20FOR%20CONSULTATION.xlsm" TargetMode="External"/><Relationship Id="rId18" Type="http://schemas.openxmlformats.org/officeDocument/2006/relationships/printerSettings" Target="../printerSettings/printerSettings6.bin"/><Relationship Id="rId3" Type="http://schemas.openxmlformats.org/officeDocument/2006/relationships/hyperlink" Target="file:///\\CHLSNW0002\Shares\AnalyticalSciences\8920_PackagingFoodSafety\Databases\Regulations\EU\REACH-ECHA\ECHA_Substances%20restricted%20under%20REACH_last%20update.xlsx" TargetMode="External"/><Relationship Id="rId7" Type="http://schemas.openxmlformats.org/officeDocument/2006/relationships/hyperlink" Target="file:///\\CHLSNW0002\Shares\AnalyticalSciences\8920_PackagingFoodSafety\Databases\Regulations\EU\REACH-ECHA\ECHA_registry%20of%20svhc%20intentions%20until%20outcome_last%20update.xlsx" TargetMode="External"/><Relationship Id="rId12" Type="http://schemas.openxmlformats.org/officeDocument/2006/relationships/hyperlink" Target="file:///\\CHLSNW0002\Shares\AnalyticalSciences\8920_PackagingFoodSafety\Databases\Regulations\EU\REACH-ECHA\EDC_list3_last%20update.xlsx" TargetMode="External"/><Relationship Id="rId17" Type="http://schemas.openxmlformats.org/officeDocument/2006/relationships/hyperlink" Target="file:///\\CHLSNW0002\Shares\AnalyticalSciences\8920_PackagingFoodSafety\Databases\Regulations\EU\Cosmetics\EU%20database%20of%20cosmetic%20ingredients%20and%20fragrance%202018-03-28.xlsx" TargetMode="External"/><Relationship Id="rId2" Type="http://schemas.openxmlformats.org/officeDocument/2006/relationships/hyperlink" Target="file:///\\CHLSNW0002\Shares\AnalyticalSciences\8920_PackagingFoodSafety\Databases\Regulations\EU\REACH-ECHA\ECHA_Authorisation%20List_last%20update.xlsx" TargetMode="External"/><Relationship Id="rId16" Type="http://schemas.openxmlformats.org/officeDocument/2006/relationships/hyperlink" Target="file:///\\CHLSNW0002\Shares\AnalyticalSciences\8920_PackagingFoodSafety\Databases\Regulations\EU\Food%20additives%20&amp;%20Flavours\FLAVIS%20database%202018-10-19.xlsx" TargetMode="External"/><Relationship Id="rId1" Type="http://schemas.openxmlformats.org/officeDocument/2006/relationships/hyperlink" Target="file:///\\CHLSNW0002\Shares\AnalyticalSciences\8920_PackagingFoodSafety\Databases\Regulations\EU\REACH-ECHA\ECHA_registered%20susbtances_last%20update.xlsx" TargetMode="External"/><Relationship Id="rId6" Type="http://schemas.openxmlformats.org/officeDocument/2006/relationships/hyperlink" Target="file:///\\CHLSNW0002\Shares\AnalyticalSciences\8920_PackagingFoodSafety\Databases\Regulations\EU\REACH-ECHA\ECHA_registry%20of%20restriction%20intentions%20until%20outcome_last%20update.xlsx" TargetMode="External"/><Relationship Id="rId11" Type="http://schemas.openxmlformats.org/officeDocument/2006/relationships/hyperlink" Target="file:///\\CHLSNW0002\Shares\AnalyticalSciences\8920_PackagingFoodSafety\Databases\Regulations\EU\REACH-ECHA\EDC_list2_last%20update.xlsx" TargetMode="External"/><Relationship Id="rId5" Type="http://schemas.openxmlformats.org/officeDocument/2006/relationships/hyperlink" Target="file:///\\CHLSNW0002\Shares\AnalyticalSciences\8920_PackagingFoodSafety\Databases\Regulations\EU\REACH-ECHA\ECHA_Endocrine%20disruptor%20assessment%20list_last%20update.xlsx" TargetMode="External"/><Relationship Id="rId15" Type="http://schemas.openxmlformats.org/officeDocument/2006/relationships/hyperlink" Target="file:///\\CHLSNW0002\Shares\AnalyticalSciences\8920_PackagingFoodSafety\Databases\Chemicals\Migrants%20databases\Compilations%20from%20external%20sources\FoodDB\Foodb%20compounds.xlsx" TargetMode="External"/><Relationship Id="rId10" Type="http://schemas.openxmlformats.org/officeDocument/2006/relationships/hyperlink" Target="file:///\\CHLSNW0002\Shares\AnalyticalSciences\8920_PackagingFoodSafety\Databases\Regulations\EU\REACH-ECHA\EDC_list1_last%20update.xlsx" TargetMode="External"/><Relationship Id="rId4" Type="http://schemas.openxmlformats.org/officeDocument/2006/relationships/hyperlink" Target="file:///\\CHLSNW0002\Shares\AnalyticalSciences\8920_PackagingFoodSafety\Databases\Regulations\EU\REACH-ECHA\ECHA_Candidate%20List%20of%20substances%20of%20very%20high%20concern%20for%20Authorisation_last%20update.xlsx" TargetMode="External"/><Relationship Id="rId9" Type="http://schemas.openxmlformats.org/officeDocument/2006/relationships/hyperlink" Target="file:///\\CHLSNW0002\Shares\AnalyticalSciences\8920_PackagingFoodSafety\Databases\Regulations\EU\REACH-ECHA\ECHA_biocides_last%20update.xlsx" TargetMode="External"/><Relationship Id="rId14" Type="http://schemas.openxmlformats.org/officeDocument/2006/relationships/hyperlink" Target="file:///\\CHLSNW0002\Shares\AnalyticalSciences\8920_PackagingFoodSafety\Databases\Chemicals\Lists%20of%20scrutinized%20substances\Food%20Packaging%20Forum\Groh%20-%20S0160412020321802-mmc1%20V5%20CAS%20corrected.xlsx"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8" Type="http://schemas.openxmlformats.org/officeDocument/2006/relationships/hyperlink" Target="file:///\\CHLSNW0002\Shares\AnalyticalSciences\8920_PackagingFoodSafety\Databases\Regulations\EU\REACH-ECHA\ECHA_Candidate%20List%20of%20substances%20of%20very%20high%20concern%20for%20Authorisation_last%20update.xlsx" TargetMode="External"/><Relationship Id="rId13" Type="http://schemas.openxmlformats.org/officeDocument/2006/relationships/hyperlink" Target="file:///\\CHLSNW0002\Shares\AnalyticalSciences\8920_PackagingFoodSafety\Databases\Regulations\EU\REACH-ECHA\ECHA_biocides_last%20update.xlsx" TargetMode="External"/><Relationship Id="rId18" Type="http://schemas.openxmlformats.org/officeDocument/2006/relationships/printerSettings" Target="../printerSettings/printerSettings7.bin"/><Relationship Id="rId3" Type="http://schemas.openxmlformats.org/officeDocument/2006/relationships/hyperlink" Target="file:///\\CHLSNW0002\Shares\AnalyticalSciences\8920_PackagingFoodSafety\Databases\Regulations\EU\Food%20additives%20&amp;%20Flavours\FLAVIS%20database%202018-10-19.xlsx" TargetMode="External"/><Relationship Id="rId7" Type="http://schemas.openxmlformats.org/officeDocument/2006/relationships/hyperlink" Target="file:///\\CHLSNW0002\Shares\AnalyticalSciences\8920_PackagingFoodSafety\Databases\Regulations\EU\REACH-ECHA\ECHA_Substances%20restricted%20under%20REACH_last%20update.xlsx" TargetMode="External"/><Relationship Id="rId12" Type="http://schemas.openxmlformats.org/officeDocument/2006/relationships/hyperlink" Target="file:///\\CHLSNW0002\Shares\AnalyticalSciences\8920_PackagingFoodSafety\Databases\Regulations\EU\REACH-ECHA\ECHA_substance%20evaluation_CoRAP_last%20update.xlsx" TargetMode="External"/><Relationship Id="rId17" Type="http://schemas.openxmlformats.org/officeDocument/2006/relationships/hyperlink" Target="file:///\\CHLSNW0002\Shares\AnalyticalSciences\8920_PackagingFoodSafety\Databases\Chemicals\Migrants%20databases\PACKAGING%20SUBSTANCES%20LIST%20Update%20FOR%20CONSULTATION.xlsm" TargetMode="External"/><Relationship Id="rId2" Type="http://schemas.openxmlformats.org/officeDocument/2006/relationships/hyperlink" Target="file:///\\CHLSNW0002\Shares\AnalyticalSciences\8920_PackagingFoodSafety\Databases\Chemicals\Migrants%20databases\Compilations%20from%20external%20sources\FoodDB\Foodb%20compounds.xlsx" TargetMode="External"/><Relationship Id="rId16" Type="http://schemas.openxmlformats.org/officeDocument/2006/relationships/hyperlink" Target="file:///\\CHLSNW0002\Shares\AnalyticalSciences\8920_PackagingFoodSafety\Databases\Regulations\EU\REACH-ECHA\EDC_list3_last%20update.xlsx" TargetMode="External"/><Relationship Id="rId1" Type="http://schemas.openxmlformats.org/officeDocument/2006/relationships/hyperlink" Target="file:///\\CHLSNW0002\Shares\AnalyticalSciences\8920_PackagingFoodSafety\Databases\Chemicals\Lists%20of%20scrutinized%20substances\Food%20Packaging%20Forum\Groh%20-%20S0160412020321802-mmc1%20V5%20CAS%20corrected.xlsx" TargetMode="External"/><Relationship Id="rId6" Type="http://schemas.openxmlformats.org/officeDocument/2006/relationships/hyperlink" Target="file:///\\CHLSNW0002\Shares\AnalyticalSciences\8920_PackagingFoodSafety\Databases\Regulations\EU\REACH-ECHA\ECHA_Authorisation%20List_last%20update.xlsx" TargetMode="External"/><Relationship Id="rId11" Type="http://schemas.openxmlformats.org/officeDocument/2006/relationships/hyperlink" Target="file:///\\CHLSNW0002\Shares\AnalyticalSciences\8920_PackagingFoodSafety\Databases\Regulations\EU\REACH-ECHA\ECHA_registry%20of%20svhc%20intentions%20until%20outcome_last%20update.xlsx" TargetMode="External"/><Relationship Id="rId5" Type="http://schemas.openxmlformats.org/officeDocument/2006/relationships/hyperlink" Target="file:///\\CHLSNW0002\Shares\AnalyticalSciences\8920_PackagingFoodSafety\Databases\Regulations\EU\REACH-ECHA\ECHA_registered%20susbtances_last%20update.xlsx" TargetMode="External"/><Relationship Id="rId15" Type="http://schemas.openxmlformats.org/officeDocument/2006/relationships/hyperlink" Target="file:///\\CHLSNW0002\Shares\AnalyticalSciences\8920_PackagingFoodSafety\Databases\Regulations\EU\REACH-ECHA\EDC_list2_last%20update.xlsx" TargetMode="External"/><Relationship Id="rId10" Type="http://schemas.openxmlformats.org/officeDocument/2006/relationships/hyperlink" Target="file:///\\CHLSNW0002\Shares\AnalyticalSciences\8920_PackagingFoodSafety\Databases\Regulations\EU\REACH-ECHA\ECHA_registry%20of%20restriction%20intentions%20until%20outcome_last%20update.xlsx" TargetMode="External"/><Relationship Id="rId4" Type="http://schemas.openxmlformats.org/officeDocument/2006/relationships/hyperlink" Target="file:///\\CHLSNW0002\Shares\AnalyticalSciences\8920_PackagingFoodSafety\Databases\Regulations\EU\Cosmetics\EU%20database%20of%20cosmetic%20ingredients%20and%20fragrance%202018-03-28.xlsx" TargetMode="External"/><Relationship Id="rId9" Type="http://schemas.openxmlformats.org/officeDocument/2006/relationships/hyperlink" Target="file:///\\CHLSNW0002\Shares\AnalyticalSciences\8920_PackagingFoodSafety\Databases\Regulations\EU\REACH-ECHA\ECHA_Endocrine%20disruptor%20assessment%20list_last%20update.xlsx" TargetMode="External"/><Relationship Id="rId14" Type="http://schemas.openxmlformats.org/officeDocument/2006/relationships/hyperlink" Target="file:///\\CHLSNW0002\Shares\AnalyticalSciences\8920_PackagingFoodSafety\Databases\Regulations\EU\REACH-ECHA\EDC_list1_last%20update.xlsx"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file:///\\CHLSNW0002\Shares\AnalyticalSciences\8920_PackagingFoodSafety\Databases\Regulations\EU\REACH-ECHA\ECHA_Substances%20restricted%20under%20REACH_last%20update.xlsx" TargetMode="External"/><Relationship Id="rId13" Type="http://schemas.openxmlformats.org/officeDocument/2006/relationships/hyperlink" Target="file:///\\CHLSNW0002\Shares\AnalyticalSciences\8920_PackagingFoodSafety\Databases\Regulations\EU\REACH-ECHA\ECHA_substance%20evaluation_CoRAP_last%20update.xlsx" TargetMode="External"/><Relationship Id="rId18" Type="http://schemas.openxmlformats.org/officeDocument/2006/relationships/printerSettings" Target="../printerSettings/printerSettings8.bin"/><Relationship Id="rId3" Type="http://schemas.openxmlformats.org/officeDocument/2006/relationships/hyperlink" Target="file:///\\CHLSNW0002\Shares\AnalyticalSciences\8920_PackagingFoodSafety\Databases\Chemicals\Migrants%20databases\Compilations%20from%20external%20sources\FoodDB\Foodb%20compounds.xlsx" TargetMode="External"/><Relationship Id="rId7" Type="http://schemas.openxmlformats.org/officeDocument/2006/relationships/hyperlink" Target="file:///\\CHLSNW0002\Shares\AnalyticalSciences\8920_PackagingFoodSafety\Databases\Regulations\EU\REACH-ECHA\ECHA_Authorisation%20List_last%20update.xlsx" TargetMode="External"/><Relationship Id="rId12" Type="http://schemas.openxmlformats.org/officeDocument/2006/relationships/hyperlink" Target="file:///\\CHLSNW0002\Shares\AnalyticalSciences\8920_PackagingFoodSafety\Databases\Regulations\EU\REACH-ECHA\ECHA_registry%20of%20svhc%20intentions%20until%20outcome_last%20update.xlsx" TargetMode="External"/><Relationship Id="rId17" Type="http://schemas.openxmlformats.org/officeDocument/2006/relationships/hyperlink" Target="file:///\\CHLSNW0002\Shares\AnalyticalSciences\8920_PackagingFoodSafety\Databases\Regulations\EU\REACH-ECHA\EDC_list3_last%20update.xlsx" TargetMode="External"/><Relationship Id="rId2" Type="http://schemas.openxmlformats.org/officeDocument/2006/relationships/hyperlink" Target="file:///\\CHLSNW0002\Shares\AnalyticalSciences\8920_PackagingFoodSafety\Databases\Chemicals\Lists%20of%20scrutinized%20substances\Food%20Packaging%20Forum\Groh%20-%20S0160412020321802-mmc1%20V5%20CAS%20corrected.xlsx" TargetMode="External"/><Relationship Id="rId16" Type="http://schemas.openxmlformats.org/officeDocument/2006/relationships/hyperlink" Target="file:///\\CHLSNW0002\Shares\AnalyticalSciences\8920_PackagingFoodSafety\Databases\Regulations\EU\REACH-ECHA\EDC_list2_last%20update.xlsx" TargetMode="External"/><Relationship Id="rId1" Type="http://schemas.openxmlformats.org/officeDocument/2006/relationships/hyperlink" Target="file:///\\CHLSNW0002\Shares\AnalyticalSciences\8920_PackagingFoodSafety\Databases\Chemicals\Migrants%20databases\PACKAGING%20SUBSTANCES%20LIST%20Update%20FOR%20CONSULTATION.xlsm" TargetMode="External"/><Relationship Id="rId6" Type="http://schemas.openxmlformats.org/officeDocument/2006/relationships/hyperlink" Target="file:///\\CHLSNW0002\Shares\AnalyticalSciences\8920_PackagingFoodSafety\Databases\Regulations\EU\REACH-ECHA\ECHA_registered%20susbtances_last%20update.xlsx" TargetMode="External"/><Relationship Id="rId11" Type="http://schemas.openxmlformats.org/officeDocument/2006/relationships/hyperlink" Target="file:///\\CHLSNW0002\Shares\AnalyticalSciences\8920_PackagingFoodSafety\Databases\Regulations\EU\REACH-ECHA\ECHA_registry%20of%20restriction%20intentions%20until%20outcome_last%20update.xlsx" TargetMode="External"/><Relationship Id="rId5" Type="http://schemas.openxmlformats.org/officeDocument/2006/relationships/hyperlink" Target="file:///\\CHLSNW0002\Shares\AnalyticalSciences\8920_PackagingFoodSafety\Databases\Regulations\EU\Cosmetics\EU%20database%20of%20cosmetic%20ingredients%20and%20fragrance%202018-03-28.xlsx" TargetMode="External"/><Relationship Id="rId15" Type="http://schemas.openxmlformats.org/officeDocument/2006/relationships/hyperlink" Target="file:///\\CHLSNW0002\Shares\AnalyticalSciences\8920_PackagingFoodSafety\Databases\Regulations\EU\REACH-ECHA\EDC_list1_last%20update.xlsx" TargetMode="External"/><Relationship Id="rId10" Type="http://schemas.openxmlformats.org/officeDocument/2006/relationships/hyperlink" Target="file:///\\CHLSNW0002\Shares\AnalyticalSciences\8920_PackagingFoodSafety\Databases\Regulations\EU\REACH-ECHA\ECHA_Endocrine%20disruptor%20assessment%20list_last%20update.xlsx" TargetMode="External"/><Relationship Id="rId4" Type="http://schemas.openxmlformats.org/officeDocument/2006/relationships/hyperlink" Target="file:///\\CHLSNW0002\Shares\AnalyticalSciences\8920_PackagingFoodSafety\Databases\Regulations\EU\Food%20additives%20&amp;%20Flavours\FLAVIS%20database%202018-10-19.xlsx" TargetMode="External"/><Relationship Id="rId9" Type="http://schemas.openxmlformats.org/officeDocument/2006/relationships/hyperlink" Target="file:///\\CHLSNW0002\Shares\AnalyticalSciences\8920_PackagingFoodSafety\Databases\Regulations\EU\REACH-ECHA\ECHA_Candidate%20List%20of%20substances%20of%20very%20high%20concern%20for%20Authorisation_last%20update.xlsx" TargetMode="External"/><Relationship Id="rId14" Type="http://schemas.openxmlformats.org/officeDocument/2006/relationships/hyperlink" Target="file:///\\CHLSNW0002\Shares\AnalyticalSciences\8920_PackagingFoodSafety\Databases\Regulations\EU\REACH-ECHA\ECHA_biocides_last%20update.xlsx"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N114"/>
  <sheetViews>
    <sheetView topLeftCell="A67" zoomScale="115" zoomScaleNormal="115" workbookViewId="0">
      <selection activeCell="A115" sqref="A115"/>
    </sheetView>
  </sheetViews>
  <sheetFormatPr defaultRowHeight="14.4" x14ac:dyDescent="0.3"/>
  <cols>
    <col min="1" max="1" width="39.33203125" style="2" customWidth="1"/>
    <col min="2" max="2" width="16.44140625" customWidth="1"/>
    <col min="3" max="3" width="13.88671875" customWidth="1"/>
    <col min="9" max="9" width="83.33203125" bestFit="1" customWidth="1"/>
  </cols>
  <sheetData>
    <row r="2" spans="1:2" x14ac:dyDescent="0.3">
      <c r="A2" s="50" t="s">
        <v>233</v>
      </c>
    </row>
    <row r="3" spans="1:2" x14ac:dyDescent="0.3">
      <c r="A3" s="2" t="s">
        <v>234</v>
      </c>
      <c r="B3" t="s">
        <v>235</v>
      </c>
    </row>
    <row r="4" spans="1:2" x14ac:dyDescent="0.3">
      <c r="A4" s="2" t="s">
        <v>239</v>
      </c>
      <c r="B4" t="s">
        <v>236</v>
      </c>
    </row>
    <row r="5" spans="1:2" x14ac:dyDescent="0.3">
      <c r="A5" s="2" t="s">
        <v>240</v>
      </c>
      <c r="B5" t="s">
        <v>236</v>
      </c>
    </row>
    <row r="6" spans="1:2" x14ac:dyDescent="0.3">
      <c r="A6" s="2" t="s">
        <v>237</v>
      </c>
      <c r="B6" t="s">
        <v>238</v>
      </c>
    </row>
    <row r="8" spans="1:2" x14ac:dyDescent="0.3">
      <c r="B8" t="s">
        <v>1</v>
      </c>
    </row>
    <row r="10" spans="1:2" x14ac:dyDescent="0.3">
      <c r="A10" s="214" t="s">
        <v>166</v>
      </c>
      <c r="B10" t="s">
        <v>241</v>
      </c>
    </row>
    <row r="12" spans="1:2" x14ac:dyDescent="0.3">
      <c r="A12" s="3" t="s">
        <v>2</v>
      </c>
      <c r="B12" t="s">
        <v>3</v>
      </c>
    </row>
    <row r="14" spans="1:2" x14ac:dyDescent="0.3">
      <c r="A14" s="4" t="s">
        <v>4</v>
      </c>
      <c r="B14" t="s">
        <v>281</v>
      </c>
    </row>
    <row r="16" spans="1:2" x14ac:dyDescent="0.3">
      <c r="A16" s="5" t="s">
        <v>5</v>
      </c>
      <c r="B16" t="s">
        <v>281</v>
      </c>
    </row>
    <row r="18" spans="1:14" x14ac:dyDescent="0.3">
      <c r="A18" s="9" t="s">
        <v>6</v>
      </c>
      <c r="B18" t="s">
        <v>281</v>
      </c>
    </row>
    <row r="20" spans="1:14" x14ac:dyDescent="0.3">
      <c r="A20" s="6" t="s">
        <v>7</v>
      </c>
      <c r="B20" t="s">
        <v>281</v>
      </c>
    </row>
    <row r="22" spans="1:14" x14ac:dyDescent="0.3">
      <c r="A22" s="8" t="s">
        <v>242</v>
      </c>
      <c r="B22" t="s">
        <v>282</v>
      </c>
    </row>
    <row r="24" spans="1:14" x14ac:dyDescent="0.3">
      <c r="A24" s="7" t="s">
        <v>8</v>
      </c>
      <c r="B24" t="s">
        <v>9</v>
      </c>
    </row>
    <row r="26" spans="1:14" x14ac:dyDescent="0.3">
      <c r="A26" s="2" t="s">
        <v>10</v>
      </c>
      <c r="B26" t="s">
        <v>11</v>
      </c>
    </row>
    <row r="28" spans="1:14" x14ac:dyDescent="0.3">
      <c r="A28" s="2" t="s">
        <v>12</v>
      </c>
      <c r="B28" t="s">
        <v>13</v>
      </c>
    </row>
    <row r="30" spans="1:14" x14ac:dyDescent="0.3">
      <c r="N30" s="158"/>
    </row>
    <row r="31" spans="1:14" ht="18" x14ac:dyDescent="0.35">
      <c r="A31" s="301"/>
      <c r="B31" s="302" t="s">
        <v>283</v>
      </c>
      <c r="C31" s="49"/>
      <c r="D31" s="49"/>
      <c r="I31" s="303" t="s">
        <v>284</v>
      </c>
      <c r="N31" s="158"/>
    </row>
    <row r="32" spans="1:14" x14ac:dyDescent="0.3">
      <c r="N32" s="158"/>
    </row>
    <row r="33" spans="14:14" x14ac:dyDescent="0.3">
      <c r="N33" s="158"/>
    </row>
    <row r="34" spans="14:14" x14ac:dyDescent="0.3">
      <c r="N34" s="158"/>
    </row>
    <row r="35" spans="14:14" x14ac:dyDescent="0.3">
      <c r="N35" s="158"/>
    </row>
    <row r="36" spans="14:14" x14ac:dyDescent="0.3">
      <c r="N36" s="158"/>
    </row>
    <row r="37" spans="14:14" x14ac:dyDescent="0.3">
      <c r="N37" s="158"/>
    </row>
    <row r="38" spans="14:14" x14ac:dyDescent="0.3">
      <c r="N38" s="158"/>
    </row>
    <row r="39" spans="14:14" x14ac:dyDescent="0.3">
      <c r="N39" s="158"/>
    </row>
    <row r="40" spans="14:14" x14ac:dyDescent="0.3">
      <c r="N40" s="158"/>
    </row>
    <row r="41" spans="14:14" x14ac:dyDescent="0.3">
      <c r="N41" s="158"/>
    </row>
    <row r="42" spans="14:14" x14ac:dyDescent="0.3">
      <c r="N42" s="158"/>
    </row>
    <row r="43" spans="14:14" x14ac:dyDescent="0.3">
      <c r="N43" s="158"/>
    </row>
    <row r="44" spans="14:14" x14ac:dyDescent="0.3">
      <c r="N44" s="158"/>
    </row>
    <row r="45" spans="14:14" x14ac:dyDescent="0.3">
      <c r="N45" s="158"/>
    </row>
    <row r="46" spans="14:14" x14ac:dyDescent="0.3">
      <c r="N46" s="158"/>
    </row>
    <row r="47" spans="14:14" x14ac:dyDescent="0.3">
      <c r="N47" s="158"/>
    </row>
    <row r="48" spans="14:14" x14ac:dyDescent="0.3">
      <c r="N48" s="158"/>
    </row>
    <row r="49" spans="1:9" x14ac:dyDescent="0.3">
      <c r="A49" s="159" t="s">
        <v>14</v>
      </c>
    </row>
    <row r="50" spans="1:9" x14ac:dyDescent="0.3">
      <c r="A50" s="186" t="s">
        <v>15</v>
      </c>
      <c r="B50" s="186" t="s">
        <v>16</v>
      </c>
      <c r="C50" s="186" t="s">
        <v>17</v>
      </c>
      <c r="D50" s="157"/>
      <c r="E50" s="157"/>
      <c r="F50" s="157"/>
      <c r="G50" s="157"/>
      <c r="H50" s="157"/>
      <c r="I50" s="186" t="s">
        <v>8</v>
      </c>
    </row>
    <row r="51" spans="1:9" x14ac:dyDescent="0.3">
      <c r="A51" s="157" t="s">
        <v>18</v>
      </c>
      <c r="B51" s="187" t="s">
        <v>19</v>
      </c>
      <c r="C51" s="188">
        <v>44648</v>
      </c>
      <c r="D51" s="157"/>
      <c r="E51" s="157"/>
      <c r="F51" s="157"/>
      <c r="G51" s="157"/>
      <c r="H51" s="157"/>
      <c r="I51" s="157" t="s">
        <v>20</v>
      </c>
    </row>
    <row r="52" spans="1:9" x14ac:dyDescent="0.3">
      <c r="A52" s="189"/>
      <c r="B52" s="189"/>
      <c r="C52" s="189"/>
      <c r="D52" s="189"/>
      <c r="E52" s="189"/>
      <c r="F52" s="189"/>
      <c r="G52" s="189"/>
      <c r="H52" s="189"/>
      <c r="I52" s="189"/>
    </row>
    <row r="53" spans="1:9" x14ac:dyDescent="0.3">
      <c r="A53" s="67" t="s">
        <v>21</v>
      </c>
      <c r="B53" s="187" t="s">
        <v>22</v>
      </c>
      <c r="C53" s="188">
        <v>44636</v>
      </c>
      <c r="D53" s="157"/>
      <c r="E53" s="157"/>
      <c r="F53" s="157"/>
      <c r="G53" s="157"/>
      <c r="H53" s="157"/>
      <c r="I53" s="157"/>
    </row>
    <row r="54" spans="1:9" x14ac:dyDescent="0.3">
      <c r="A54" s="67" t="s">
        <v>23</v>
      </c>
      <c r="B54" s="187" t="s">
        <v>24</v>
      </c>
      <c r="C54" s="188">
        <v>44636</v>
      </c>
      <c r="D54" s="157"/>
      <c r="E54" s="157"/>
      <c r="F54" s="157"/>
      <c r="G54" s="157"/>
      <c r="H54" s="157"/>
      <c r="I54" s="157"/>
    </row>
    <row r="55" spans="1:9" x14ac:dyDescent="0.3">
      <c r="A55" s="67" t="s">
        <v>25</v>
      </c>
      <c r="B55" s="187" t="s">
        <v>26</v>
      </c>
      <c r="C55" s="188">
        <v>44636</v>
      </c>
      <c r="D55" s="157"/>
      <c r="E55" s="157"/>
      <c r="F55" s="157"/>
      <c r="G55" s="157"/>
      <c r="H55" s="157"/>
      <c r="I55" s="157"/>
    </row>
    <row r="56" spans="1:9" x14ac:dyDescent="0.3">
      <c r="A56" s="67" t="s">
        <v>27</v>
      </c>
      <c r="B56" s="187" t="s">
        <v>28</v>
      </c>
      <c r="C56" s="188">
        <v>44636</v>
      </c>
      <c r="D56" s="157"/>
      <c r="E56" s="157"/>
      <c r="F56" s="157"/>
      <c r="G56" s="157"/>
      <c r="H56" s="157"/>
      <c r="I56" s="157"/>
    </row>
    <row r="57" spans="1:9" x14ac:dyDescent="0.3">
      <c r="A57" s="67" t="s">
        <v>29</v>
      </c>
      <c r="B57" s="187" t="s">
        <v>30</v>
      </c>
      <c r="C57" s="188">
        <v>44636</v>
      </c>
      <c r="D57" s="157"/>
      <c r="E57" s="157"/>
      <c r="F57" s="157"/>
      <c r="G57" s="157"/>
      <c r="H57" s="157"/>
      <c r="I57" s="157"/>
    </row>
    <row r="58" spans="1:9" x14ac:dyDescent="0.3">
      <c r="A58" s="67" t="s">
        <v>31</v>
      </c>
      <c r="B58" s="187" t="s">
        <v>32</v>
      </c>
      <c r="C58" s="188">
        <v>44636</v>
      </c>
      <c r="D58" s="157"/>
      <c r="E58" s="157"/>
      <c r="F58" s="157"/>
      <c r="G58" s="157"/>
      <c r="H58" s="157"/>
      <c r="I58" s="157"/>
    </row>
    <row r="59" spans="1:9" x14ac:dyDescent="0.3">
      <c r="A59" s="67" t="s">
        <v>33</v>
      </c>
      <c r="B59" s="187" t="s">
        <v>34</v>
      </c>
      <c r="C59" s="188">
        <v>44636</v>
      </c>
      <c r="D59" s="157"/>
      <c r="E59" s="157"/>
      <c r="F59" s="157"/>
      <c r="G59" s="157"/>
      <c r="H59" s="157"/>
      <c r="I59" s="157"/>
    </row>
    <row r="60" spans="1:9" x14ac:dyDescent="0.3">
      <c r="A60" s="67" t="s">
        <v>35</v>
      </c>
      <c r="B60" s="187" t="s">
        <v>36</v>
      </c>
      <c r="C60" s="188">
        <v>44636</v>
      </c>
      <c r="D60" s="157"/>
      <c r="E60" s="157"/>
      <c r="F60" s="157"/>
      <c r="G60" s="157"/>
      <c r="H60" s="157"/>
      <c r="I60" s="157"/>
    </row>
    <row r="61" spans="1:9" x14ac:dyDescent="0.3">
      <c r="A61" s="67" t="s">
        <v>37</v>
      </c>
      <c r="B61" s="187" t="s">
        <v>38</v>
      </c>
      <c r="C61" s="188">
        <v>44636</v>
      </c>
      <c r="D61" s="157"/>
      <c r="E61" s="157"/>
      <c r="F61" s="157"/>
      <c r="G61" s="157"/>
      <c r="H61" s="157"/>
      <c r="I61" s="157"/>
    </row>
    <row r="62" spans="1:9" x14ac:dyDescent="0.3">
      <c r="A62" s="189"/>
      <c r="B62" s="189"/>
      <c r="C62" s="190"/>
      <c r="D62" s="190"/>
      <c r="E62" s="190"/>
      <c r="F62" s="190"/>
      <c r="G62" s="190"/>
      <c r="H62" s="190"/>
      <c r="I62" s="190"/>
    </row>
    <row r="63" spans="1:9" x14ac:dyDescent="0.3">
      <c r="A63" s="67" t="s">
        <v>39</v>
      </c>
      <c r="B63" s="187" t="s">
        <v>40</v>
      </c>
      <c r="C63" s="190" t="s">
        <v>41</v>
      </c>
      <c r="D63" s="190"/>
      <c r="E63" s="190"/>
      <c r="F63" s="190"/>
      <c r="G63" s="190"/>
      <c r="H63" s="190"/>
      <c r="I63" s="190"/>
    </row>
    <row r="64" spans="1:9" x14ac:dyDescent="0.3">
      <c r="A64" s="67" t="s">
        <v>42</v>
      </c>
      <c r="B64" s="187" t="s">
        <v>43</v>
      </c>
      <c r="C64" s="188">
        <v>44636</v>
      </c>
      <c r="D64" s="157"/>
      <c r="E64" s="157"/>
      <c r="F64" s="157"/>
      <c r="G64" s="157"/>
      <c r="H64" s="157"/>
      <c r="I64" s="157"/>
    </row>
    <row r="65" spans="1:9" x14ac:dyDescent="0.3">
      <c r="A65" s="67" t="s">
        <v>44</v>
      </c>
      <c r="B65" s="187" t="s">
        <v>45</v>
      </c>
      <c r="C65" s="188">
        <v>44636</v>
      </c>
      <c r="D65" s="157"/>
      <c r="E65" s="157"/>
      <c r="F65" s="157"/>
      <c r="G65" s="157"/>
      <c r="H65" s="157"/>
      <c r="I65" s="157"/>
    </row>
    <row r="66" spans="1:9" x14ac:dyDescent="0.3">
      <c r="A66" s="67" t="s">
        <v>46</v>
      </c>
      <c r="B66" s="187" t="s">
        <v>47</v>
      </c>
      <c r="C66" s="188">
        <v>44636</v>
      </c>
      <c r="D66" s="157"/>
      <c r="E66" s="157"/>
      <c r="F66" s="157"/>
      <c r="G66" s="157"/>
      <c r="H66" s="157"/>
      <c r="I66" s="157"/>
    </row>
    <row r="68" spans="1:9" x14ac:dyDescent="0.3">
      <c r="A68" s="300" t="s">
        <v>285</v>
      </c>
    </row>
    <row r="113" spans="1:1" x14ac:dyDescent="0.3">
      <c r="A113" s="304" t="s">
        <v>287</v>
      </c>
    </row>
    <row r="114" spans="1:1" x14ac:dyDescent="0.3">
      <c r="A114" s="304" t="s">
        <v>293</v>
      </c>
    </row>
  </sheetData>
  <hyperlinks>
    <hyperlink ref="B63" r:id="rId1" display="https://edlists.org/the-ed-lists" xr:uid="{8D772406-3A8E-41CC-8B93-EC1FCF976011}"/>
    <hyperlink ref="B64" r:id="rId2" display="https://edlists.org/the-ed-lists/list-i-substances-identified-as-endocrine-disruptors-by-the-eu" xr:uid="{89EF9251-7265-423E-AF00-B63338B22A1D}"/>
    <hyperlink ref="B65" r:id="rId3" display="https://edlists.org/the-ed-lists/list-ii-substances-under-eu-investigation-endocrine-disruption" xr:uid="{463EF364-C106-4B14-ADB7-1B8F1E1D3019}"/>
    <hyperlink ref="B66" r:id="rId4" display="https://edlists.org/the-ed-lists/list-iii-substances-identified-as-endocrine-disruptors-by-participating-national-authorities" xr:uid="{6A2A4C52-D266-473B-9F4A-33AB0F15BE5A}"/>
    <hyperlink ref="B56" r:id="rId5" display="https://echa.europa.eu/candidate-list-table" xr:uid="{7D1AF983-CDBA-4099-B028-E77EA51F3244}"/>
    <hyperlink ref="B54" r:id="rId6" display="https://echa.europa.eu/authorisation-list" xr:uid="{600D4197-3B1D-4EA3-A979-BF29732E30A1}"/>
    <hyperlink ref="B55" r:id="rId7" display="https://echa.europa.eu/substances-restricted-under-reach" xr:uid="{EE644A02-DC1B-4EE3-8FBD-756091FD68A2}"/>
    <hyperlink ref="B57" r:id="rId8" display="https://echa.europa.eu/de/ed-assessment" xr:uid="{40A9B1A9-8505-4D63-B9BA-C01CA6FB88D3}"/>
    <hyperlink ref="B61" r:id="rId9" display="https://echa.europa.eu/fr/information-on-chemicals/biocidal-active-substances" xr:uid="{BA21C132-AA2B-41D8-8116-D2D796A7C62E}"/>
    <hyperlink ref="B53" r:id="rId10" display="https://echa.europa.eu/fr/information-on-chemicals/registered-substances" xr:uid="{7416C12B-026D-4271-B71A-69F5E6AE25A9}"/>
    <hyperlink ref="B60" r:id="rId11" display="https://echa.europa.eu/information-on-chemicals/evaluation/community-rolling-action-plan/corap-table" xr:uid="{77233364-4FFE-4381-839F-8212B64A9194}"/>
    <hyperlink ref="B58" r:id="rId12" display="https://echa.europa.eu/registry-of-restriction-intentions" xr:uid="{258BE588-6BC6-4706-9D74-A1C682E5A792}"/>
    <hyperlink ref="B59" r:id="rId13" display="https://echa.europa.eu/registry-of-svhc-intentions" xr:uid="{AF1F99AE-D931-483A-9168-0762AB4FFCF8}"/>
    <hyperlink ref="B51" r:id="rId14" display="https://foodb.ca/downloads" xr:uid="{3F18CE76-C11D-4541-8372-01A84FA7AF33}"/>
  </hyperlinks>
  <pageMargins left="0.7" right="0.7" top="0.75" bottom="0.75" header="0.3" footer="0.3"/>
  <pageSetup paperSize="9" orientation="portrait" r:id="rId15"/>
  <drawing r:id="rId1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D7F0C-8DD6-4A4D-8D23-CA572E17BA61}">
  <sheetPr codeName="Sheet13">
    <tabColor theme="5" tint="0.39997558519241921"/>
  </sheetPr>
  <dimension ref="A1:L9"/>
  <sheetViews>
    <sheetView workbookViewId="0">
      <selection activeCell="I3" sqref="I3"/>
    </sheetView>
  </sheetViews>
  <sheetFormatPr defaultColWidth="9.109375" defaultRowHeight="14.4" x14ac:dyDescent="0.3"/>
  <cols>
    <col min="1" max="1" width="14.88671875" style="213" customWidth="1"/>
    <col min="2" max="2" width="13.5546875" style="213" customWidth="1"/>
    <col min="3" max="3" width="20.88671875" style="213" customWidth="1"/>
    <col min="4" max="4" width="14.88671875" style="213" customWidth="1"/>
    <col min="5" max="5" width="13.6640625" style="213" customWidth="1"/>
    <col min="6" max="6" width="23.6640625" style="213" customWidth="1"/>
    <col min="7" max="7" width="8.5546875" style="213" customWidth="1"/>
    <col min="8" max="8" width="8.109375" style="213" customWidth="1"/>
    <col min="9" max="11" width="12.88671875" style="213" customWidth="1"/>
    <col min="12" max="12" width="15.6640625" style="213" customWidth="1"/>
    <col min="13" max="16384" width="9.109375" style="49"/>
  </cols>
  <sheetData>
    <row r="1" spans="1:12" x14ac:dyDescent="0.3">
      <c r="A1" s="79" t="s">
        <v>48</v>
      </c>
      <c r="B1" s="79" t="s">
        <v>227</v>
      </c>
      <c r="C1" s="79" t="s">
        <v>111</v>
      </c>
      <c r="D1" s="79" t="s">
        <v>0</v>
      </c>
      <c r="E1" s="79" t="s">
        <v>228</v>
      </c>
      <c r="F1" s="79" t="s">
        <v>229</v>
      </c>
      <c r="G1" s="79" t="s">
        <v>230</v>
      </c>
      <c r="H1" s="79" t="s">
        <v>52</v>
      </c>
      <c r="I1" s="79" t="s">
        <v>4</v>
      </c>
      <c r="J1" s="79" t="s">
        <v>5</v>
      </c>
      <c r="K1" s="79" t="s">
        <v>7</v>
      </c>
      <c r="L1" s="205" t="s">
        <v>51</v>
      </c>
    </row>
    <row r="2" spans="1:12" x14ac:dyDescent="0.3">
      <c r="A2" s="79" t="s">
        <v>377</v>
      </c>
      <c r="B2" s="79" t="s">
        <v>378</v>
      </c>
      <c r="C2" s="79" t="s">
        <v>379</v>
      </c>
      <c r="D2" s="79" t="s">
        <v>299</v>
      </c>
      <c r="E2" s="79" t="s">
        <v>170</v>
      </c>
      <c r="F2" s="79" t="s">
        <v>300</v>
      </c>
      <c r="G2" s="79" t="s">
        <v>231</v>
      </c>
      <c r="H2" s="79" t="s">
        <v>232</v>
      </c>
      <c r="I2" s="79" t="s">
        <v>382</v>
      </c>
      <c r="J2" s="79" t="s">
        <v>380</v>
      </c>
      <c r="K2" s="79" t="s">
        <v>381</v>
      </c>
      <c r="L2" s="79"/>
    </row>
    <row r="3" spans="1:12" x14ac:dyDescent="0.3">
      <c r="A3" s="79"/>
      <c r="B3" s="79"/>
      <c r="C3" s="79"/>
      <c r="D3" s="79"/>
      <c r="E3" s="79"/>
      <c r="F3" s="79"/>
      <c r="G3" s="79"/>
      <c r="H3" s="79"/>
      <c r="I3" s="79"/>
      <c r="J3" s="79"/>
      <c r="K3" s="79"/>
      <c r="L3" s="79"/>
    </row>
    <row r="4" spans="1:12" x14ac:dyDescent="0.3">
      <c r="A4" s="79"/>
      <c r="B4" s="79"/>
      <c r="C4" s="79"/>
      <c r="D4" s="79"/>
      <c r="E4" s="79"/>
      <c r="F4" s="79"/>
      <c r="G4" s="79"/>
      <c r="H4" s="79"/>
      <c r="I4" s="79"/>
      <c r="J4" s="79"/>
      <c r="K4" s="79"/>
      <c r="L4" s="79"/>
    </row>
    <row r="5" spans="1:12" x14ac:dyDescent="0.3">
      <c r="A5" s="79"/>
      <c r="B5" s="79"/>
      <c r="C5" s="79"/>
      <c r="D5" s="79"/>
      <c r="E5" s="79"/>
      <c r="F5" s="79"/>
      <c r="G5" s="79"/>
      <c r="H5" s="79"/>
      <c r="I5" s="79"/>
      <c r="J5" s="79"/>
      <c r="K5" s="79"/>
      <c r="L5" s="79"/>
    </row>
    <row r="6" spans="1:12" x14ac:dyDescent="0.3">
      <c r="A6" s="79"/>
      <c r="B6" s="79"/>
      <c r="C6" s="79"/>
      <c r="D6" s="79"/>
      <c r="E6" s="79"/>
      <c r="F6" s="79"/>
      <c r="G6" s="79"/>
      <c r="H6" s="79"/>
      <c r="I6" s="79"/>
      <c r="J6" s="79"/>
      <c r="K6" s="79"/>
      <c r="L6" s="79"/>
    </row>
    <row r="7" spans="1:12" x14ac:dyDescent="0.3">
      <c r="A7" s="79"/>
      <c r="B7" s="79"/>
      <c r="C7" s="79"/>
      <c r="D7" s="79"/>
      <c r="E7" s="79"/>
      <c r="F7" s="79"/>
      <c r="G7" s="79"/>
      <c r="H7" s="79"/>
      <c r="I7" s="79"/>
      <c r="J7" s="79"/>
      <c r="K7" s="79"/>
      <c r="L7" s="79"/>
    </row>
    <row r="8" spans="1:12" x14ac:dyDescent="0.3">
      <c r="A8" s="79"/>
      <c r="B8" s="79"/>
      <c r="C8" s="79"/>
      <c r="D8" s="79"/>
      <c r="E8" s="79"/>
      <c r="F8" s="79"/>
      <c r="G8" s="79"/>
      <c r="H8" s="79"/>
      <c r="I8" s="79"/>
      <c r="J8" s="79"/>
      <c r="K8" s="79"/>
      <c r="L8" s="79"/>
    </row>
    <row r="9" spans="1:12" x14ac:dyDescent="0.3">
      <c r="A9" s="79"/>
      <c r="B9" s="79"/>
      <c r="C9" s="79"/>
      <c r="D9" s="79"/>
      <c r="E9" s="79"/>
      <c r="F9" s="79"/>
      <c r="G9" s="79"/>
      <c r="H9" s="79"/>
      <c r="I9" s="79"/>
      <c r="J9" s="79"/>
      <c r="K9" s="79"/>
      <c r="L9" s="79"/>
    </row>
  </sheetData>
  <phoneticPr fontId="22" type="noConversion"/>
  <dataValidations count="6">
    <dataValidation type="list" errorStyle="information" allowBlank="1" showInputMessage="1" showErrorMessage="1" sqref="B2:B9" xr:uid="{67A66C55-F081-49CF-8C58-FC37B92EB779}">
      <formula1>"Laminate,Pellets,Bottle,Closure,Preform,Film,Cup,Sheet,Tray,Paper,Coating"</formula1>
    </dataValidation>
    <dataValidation type="list" errorStyle="information" allowBlank="1" showInputMessage="1" showErrorMessage="1" sqref="D2:D9" xr:uid="{50AF29DE-152A-4894-8C53-8020B400C65B}">
      <formula1>"FreezerMill, Cut in pieces, In contact,Pellets"</formula1>
    </dataValidation>
    <dataValidation type="list" errorStyle="information" allowBlank="1" showInputMessage="1" showErrorMessage="1" sqref="E2:E9" xr:uid="{9ACE8009-E552-43BA-B97F-94EDFAB60415}">
      <formula1>"Extraction, Migration1, Migration2, MOH"</formula1>
    </dataValidation>
    <dataValidation type="list" errorStyle="information" allowBlank="1" showInputMessage="1" showErrorMessage="1" sqref="F2:F9" xr:uid="{88CC6ADB-F783-4735-B9C8-AAE7C3772E5B}">
      <formula1>"Tenax,3%Ac.Acid,MeOH,EtOH 95%,EtOH50%,EtOH20%,EtOH10%,Isooctane,Hexane/Acetone (1/1),ACN,Hexane/EthylAcetate (1/1),Hexane/Ethanol (1/1),Ethanol,Ethyl Acetate,"</formula1>
    </dataValidation>
    <dataValidation type="list" errorStyle="information" allowBlank="1" showInputMessage="1" showErrorMessage="1" sqref="G3:G9 G2" xr:uid="{9CC04AD8-9B61-40BB-BB16-23622C44DE08}">
      <formula1>"RT,20°C,40°C,50°C,60°C,70°C,80°C,85°C"</formula1>
    </dataValidation>
    <dataValidation type="list" errorStyle="information" allowBlank="1" showInputMessage="1" showErrorMessage="1" sqref="H3:H9 H2" xr:uid="{DC2C47B9-835E-4E00-801C-F53E213C8C3D}">
      <formula1>"16 hrs,2 hrs,5 min,1 day,10 days"</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B7D89-3563-4052-A203-1E231AF2E4DA}">
  <sheetPr codeName="Sheet8">
    <tabColor theme="2" tint="-0.499984740745262"/>
  </sheetPr>
  <dimension ref="A1:A42"/>
  <sheetViews>
    <sheetView showGridLines="0" zoomScale="85" zoomScaleNormal="85" workbookViewId="0">
      <selection activeCell="AA2" sqref="AA2"/>
    </sheetView>
  </sheetViews>
  <sheetFormatPr defaultColWidth="8.6640625" defaultRowHeight="14.4" x14ac:dyDescent="0.3"/>
  <sheetData>
    <row r="1" spans="1:1" x14ac:dyDescent="0.3">
      <c r="A1" t="s">
        <v>400</v>
      </c>
    </row>
    <row r="21" spans="1:1" x14ac:dyDescent="0.3">
      <c r="A21" t="s">
        <v>401</v>
      </c>
    </row>
    <row r="42" spans="1:1" x14ac:dyDescent="0.3">
      <c r="A42" t="s">
        <v>4</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2" tint="-9.9978637043366805E-2"/>
  </sheetPr>
  <dimension ref="A1:L38"/>
  <sheetViews>
    <sheetView showGridLines="0" topLeftCell="A40" zoomScaleNormal="100" zoomScalePageLayoutView="115" workbookViewId="0">
      <selection activeCell="S50" sqref="S50"/>
    </sheetView>
  </sheetViews>
  <sheetFormatPr defaultRowHeight="14.4" x14ac:dyDescent="0.3"/>
  <cols>
    <col min="1" max="1" width="2.109375" style="1" customWidth="1"/>
    <col min="2" max="2" width="2.6640625" style="1" customWidth="1"/>
    <col min="3" max="3" width="5.44140625" style="1" customWidth="1"/>
    <col min="4" max="4" width="11.44140625" style="1" customWidth="1"/>
    <col min="5" max="5" width="15.88671875" style="1" customWidth="1"/>
    <col min="6" max="6" width="5.88671875" style="1" customWidth="1"/>
    <col min="7" max="7" width="14.109375" style="1" customWidth="1"/>
    <col min="8" max="8" width="8.33203125" style="1" customWidth="1"/>
    <col min="9" max="9" width="5.6640625" style="1" customWidth="1"/>
    <col min="10" max="10" width="4.88671875" style="1" customWidth="1"/>
    <col min="11" max="11" width="6.33203125" style="1" customWidth="1"/>
    <col min="12" max="12" width="9.109375" style="1"/>
  </cols>
  <sheetData>
    <row r="1" spans="3:4" customFormat="1" x14ac:dyDescent="0.3">
      <c r="C1" s="215" t="s">
        <v>57</v>
      </c>
      <c r="D1" t="s">
        <v>492</v>
      </c>
    </row>
    <row r="2" spans="3:4" customFormat="1" x14ac:dyDescent="0.3"/>
    <row r="3" spans="3:4" customFormat="1" x14ac:dyDescent="0.3"/>
    <row r="4" spans="3:4" customFormat="1" x14ac:dyDescent="0.3"/>
    <row r="5" spans="3:4" customFormat="1" x14ac:dyDescent="0.3"/>
    <row r="6" spans="3:4" customFormat="1" x14ac:dyDescent="0.3"/>
    <row r="7" spans="3:4" customFormat="1" x14ac:dyDescent="0.3"/>
    <row r="8" spans="3:4" customFormat="1" x14ac:dyDescent="0.3"/>
    <row r="9" spans="3:4" customFormat="1" x14ac:dyDescent="0.3"/>
    <row r="10" spans="3:4" customFormat="1" x14ac:dyDescent="0.3"/>
    <row r="11" spans="3:4" customFormat="1" x14ac:dyDescent="0.3"/>
    <row r="12" spans="3:4" customFormat="1" x14ac:dyDescent="0.3"/>
    <row r="13" spans="3:4" customFormat="1" x14ac:dyDescent="0.3"/>
    <row r="14" spans="3:4" customFormat="1" x14ac:dyDescent="0.3"/>
    <row r="15" spans="3:4" customFormat="1" x14ac:dyDescent="0.3"/>
    <row r="16" spans="3:4" customFormat="1" x14ac:dyDescent="0.3"/>
    <row r="17" customFormat="1" x14ac:dyDescent="0.3"/>
    <row r="18" customFormat="1" x14ac:dyDescent="0.3"/>
    <row r="19" customFormat="1" x14ac:dyDescent="0.3"/>
    <row r="20" customFormat="1" x14ac:dyDescent="0.3"/>
    <row r="21" customFormat="1" x14ac:dyDescent="0.3"/>
    <row r="22" customFormat="1" x14ac:dyDescent="0.3"/>
    <row r="23" customFormat="1" x14ac:dyDescent="0.3"/>
    <row r="24" customFormat="1" x14ac:dyDescent="0.3"/>
    <row r="25" customFormat="1" x14ac:dyDescent="0.3"/>
    <row r="26" customFormat="1" x14ac:dyDescent="0.3"/>
    <row r="27" customFormat="1" x14ac:dyDescent="0.3"/>
    <row r="28" customFormat="1" x14ac:dyDescent="0.3"/>
    <row r="29" customFormat="1" x14ac:dyDescent="0.3"/>
    <row r="30" customFormat="1" x14ac:dyDescent="0.3"/>
    <row r="31" customFormat="1" x14ac:dyDescent="0.3"/>
    <row r="32" customFormat="1" x14ac:dyDescent="0.3"/>
    <row r="33" customFormat="1" x14ac:dyDescent="0.3"/>
    <row r="34" customFormat="1" x14ac:dyDescent="0.3"/>
    <row r="35" customFormat="1" x14ac:dyDescent="0.3"/>
    <row r="36" customFormat="1" x14ac:dyDescent="0.3"/>
    <row r="37" customFormat="1" x14ac:dyDescent="0.3"/>
    <row r="38" customFormat="1" x14ac:dyDescent="0.3"/>
  </sheetData>
  <pageMargins left="0.25" right="0.25" top="0.75" bottom="0.75" header="0.3" footer="0.3"/>
  <pageSetup paperSize="9" fitToHeight="0" orientation="portrait" r:id="rId1"/>
  <headerFooter>
    <oddHeader xml:space="preserve">&amp;LDUND-102085 Paris Project
</oddHeader>
    <oddFooter xml:space="preserve">&amp;R&amp;D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1EB82-DBBA-4F67-A119-B9025A62BC36}">
  <sheetPr codeName="Sheet9">
    <tabColor theme="4" tint="0.79998168889431442"/>
    <pageSetUpPr fitToPage="1"/>
  </sheetPr>
  <dimension ref="A1:BD26"/>
  <sheetViews>
    <sheetView showGridLines="0" tabSelected="1" topLeftCell="A8" zoomScale="85" zoomScaleNormal="85" workbookViewId="0">
      <selection activeCell="A12" sqref="A12"/>
    </sheetView>
  </sheetViews>
  <sheetFormatPr defaultColWidth="9.109375" defaultRowHeight="14.4" outlineLevelCol="1" x14ac:dyDescent="0.3"/>
  <cols>
    <col min="1" max="1" width="8.33203125" style="1" customWidth="1"/>
    <col min="2" max="2" width="11.44140625" style="1" customWidth="1"/>
    <col min="3" max="3" width="35.5546875" style="1" customWidth="1"/>
    <col min="4" max="4" width="12.44140625" style="1" customWidth="1"/>
    <col min="5" max="5" width="12" style="1" customWidth="1"/>
    <col min="6" max="6" width="8.44140625" style="124" customWidth="1"/>
    <col min="7" max="8" width="8.44140625" style="1" customWidth="1"/>
    <col min="9" max="9" width="7.33203125" style="1" customWidth="1"/>
    <col min="10" max="10" width="24.33203125" style="1" customWidth="1"/>
    <col min="11" max="11" width="10.6640625" style="1" customWidth="1"/>
    <col min="12" max="12" width="12.109375" style="1" customWidth="1"/>
    <col min="13" max="13" width="12.109375" style="205" customWidth="1"/>
    <col min="14" max="14" width="6.44140625" style="1" hidden="1" customWidth="1" outlineLevel="1"/>
    <col min="15" max="15" width="7.33203125" style="1" hidden="1" customWidth="1" outlineLevel="1"/>
    <col min="16" max="16" width="11.5546875" style="1" hidden="1" customWidth="1" outlineLevel="1"/>
    <col min="17" max="17" width="6.44140625" style="1" hidden="1" customWidth="1" outlineLevel="1"/>
    <col min="18" max="18" width="7.33203125" style="1" hidden="1" customWidth="1" outlineLevel="1"/>
    <col min="19" max="20" width="11.5546875" style="1" hidden="1" customWidth="1" outlineLevel="1"/>
    <col min="21" max="21" width="6.5546875" style="1" hidden="1" customWidth="1" outlineLevel="1"/>
    <col min="22" max="22" width="7.44140625" style="1" hidden="1" customWidth="1" outlineLevel="1"/>
    <col min="23" max="23" width="9.109375" style="1" hidden="1" customWidth="1" outlineLevel="1"/>
    <col min="24" max="24" width="10.6640625" style="1" customWidth="1" collapsed="1"/>
    <col min="25" max="28" width="10.6640625" customWidth="1"/>
    <col min="29" max="54" width="9.5546875" customWidth="1" outlineLevel="1"/>
    <col min="55" max="55" width="58.6640625" customWidth="1"/>
    <col min="56" max="56" width="50.6640625" customWidth="1"/>
  </cols>
  <sheetData>
    <row r="1" spans="1:56" ht="15" customHeight="1" x14ac:dyDescent="0.3">
      <c r="A1" s="56"/>
      <c r="B1" s="56"/>
      <c r="C1" s="1" t="s">
        <v>249</v>
      </c>
      <c r="D1" s="54" t="s">
        <v>455</v>
      </c>
      <c r="E1" s="54" t="s">
        <v>454</v>
      </c>
      <c r="F1" s="125"/>
      <c r="G1" s="76"/>
      <c r="H1" s="76"/>
      <c r="I1" s="53"/>
      <c r="J1" s="53"/>
      <c r="K1" s="56"/>
      <c r="L1" s="56"/>
      <c r="M1" s="231"/>
      <c r="AG1" s="52"/>
      <c r="AH1" s="52"/>
      <c r="AI1" s="52"/>
      <c r="AJ1" s="52"/>
    </row>
    <row r="2" spans="1:56" ht="15" customHeight="1" x14ac:dyDescent="0.3">
      <c r="A2" s="56"/>
      <c r="B2" s="56"/>
      <c r="C2" s="16" t="s">
        <v>58</v>
      </c>
      <c r="D2" s="198"/>
      <c r="E2" s="198"/>
      <c r="F2" s="232"/>
      <c r="I2" s="53"/>
      <c r="J2" s="53"/>
      <c r="K2" s="56"/>
      <c r="L2" s="56"/>
      <c r="M2" s="231"/>
      <c r="N2" s="20"/>
      <c r="O2" s="19"/>
      <c r="P2" s="19"/>
      <c r="Q2" s="20" t="s">
        <v>123</v>
      </c>
      <c r="R2" s="12" t="s">
        <v>250</v>
      </c>
      <c r="S2" s="19"/>
      <c r="T2" s="19"/>
      <c r="U2" s="19"/>
      <c r="V2" s="19"/>
      <c r="W2" s="19"/>
      <c r="X2" s="16" t="s">
        <v>124</v>
      </c>
      <c r="Y2" s="24"/>
      <c r="Z2" s="24"/>
      <c r="AA2" s="24"/>
      <c r="AB2" s="25"/>
      <c r="AG2" s="52"/>
      <c r="AH2" s="52"/>
      <c r="AI2" s="52"/>
      <c r="AJ2" s="52"/>
    </row>
    <row r="3" spans="1:56" ht="15" customHeight="1" x14ac:dyDescent="0.3">
      <c r="A3" s="57"/>
      <c r="B3" s="57"/>
      <c r="C3" s="27" t="s">
        <v>251</v>
      </c>
      <c r="D3" s="75"/>
      <c r="E3" s="30">
        <v>0.54</v>
      </c>
      <c r="F3" s="72" t="s">
        <v>49</v>
      </c>
      <c r="I3" s="57"/>
      <c r="J3" s="57"/>
      <c r="K3" s="57"/>
      <c r="L3" s="57"/>
      <c r="M3" s="233"/>
      <c r="N3" s="20"/>
      <c r="O3" s="19"/>
      <c r="P3" s="19"/>
      <c r="Q3" s="83"/>
      <c r="R3" s="19"/>
      <c r="S3" s="19"/>
      <c r="T3" s="19"/>
      <c r="U3" s="19"/>
      <c r="V3" s="19"/>
      <c r="W3" s="19"/>
      <c r="X3" s="27" t="s">
        <v>128</v>
      </c>
      <c r="Y3" s="30"/>
      <c r="AA3" s="118">
        <v>6</v>
      </c>
      <c r="AB3" s="72" t="s">
        <v>129</v>
      </c>
      <c r="AG3" s="52"/>
      <c r="AH3" s="52"/>
      <c r="AI3" s="52"/>
      <c r="AJ3" s="52"/>
    </row>
    <row r="4" spans="1:56" ht="15.6" x14ac:dyDescent="0.3">
      <c r="A4" s="56"/>
      <c r="B4" s="56"/>
      <c r="C4" s="27" t="s">
        <v>136</v>
      </c>
      <c r="D4" s="75"/>
      <c r="E4" s="30">
        <v>1</v>
      </c>
      <c r="F4" s="72" t="s">
        <v>129</v>
      </c>
      <c r="I4" s="56"/>
      <c r="J4" s="56"/>
      <c r="K4" s="56"/>
      <c r="L4" s="56"/>
      <c r="M4" s="231"/>
      <c r="N4" s="83" t="s">
        <v>453</v>
      </c>
      <c r="O4" s="19"/>
      <c r="P4" s="19"/>
      <c r="Q4" s="83" t="s">
        <v>451</v>
      </c>
      <c r="R4" s="19"/>
      <c r="S4" s="19"/>
      <c r="T4" s="19"/>
      <c r="U4" s="19"/>
      <c r="V4" s="19"/>
      <c r="W4" s="19"/>
      <c r="X4" s="27" t="s">
        <v>133</v>
      </c>
      <c r="Y4" s="30"/>
      <c r="AA4" s="118">
        <v>1</v>
      </c>
      <c r="AB4" s="72" t="s">
        <v>134</v>
      </c>
      <c r="AG4" s="52"/>
      <c r="AH4" s="52"/>
      <c r="AI4" s="52"/>
      <c r="AJ4" s="52"/>
    </row>
    <row r="5" spans="1:56" ht="14.4" customHeight="1" x14ac:dyDescent="0.3">
      <c r="A5" s="56"/>
      <c r="B5" s="56"/>
      <c r="C5" s="27" t="s">
        <v>252</v>
      </c>
      <c r="D5" s="75"/>
      <c r="E5" s="234">
        <v>0.5</v>
      </c>
      <c r="F5" s="72" t="s">
        <v>56</v>
      </c>
      <c r="I5" s="56"/>
      <c r="J5" s="56"/>
      <c r="K5" s="56"/>
      <c r="L5" s="56"/>
      <c r="M5" s="231"/>
      <c r="N5" s="83" t="s">
        <v>452</v>
      </c>
      <c r="O5" s="19"/>
      <c r="P5" s="19"/>
      <c r="Q5" s="83" t="s">
        <v>450</v>
      </c>
      <c r="R5" s="19"/>
      <c r="S5" s="19"/>
      <c r="T5" s="19"/>
      <c r="U5" s="19"/>
      <c r="V5" s="19"/>
      <c r="W5" s="19"/>
      <c r="X5" s="27"/>
      <c r="Y5" s="30"/>
      <c r="Z5" s="22"/>
      <c r="AA5" s="235"/>
      <c r="AB5" s="29"/>
      <c r="AD5" s="59"/>
      <c r="AE5" s="59"/>
      <c r="AF5" s="59"/>
      <c r="AG5" s="59"/>
      <c r="AH5" s="59"/>
      <c r="AI5" s="59"/>
      <c r="AJ5" s="52"/>
      <c r="AQ5" s="191" t="s">
        <v>59</v>
      </c>
      <c r="AR5" s="191" t="s">
        <v>60</v>
      </c>
      <c r="AS5" s="191" t="s">
        <v>61</v>
      </c>
      <c r="AT5" s="191" t="s">
        <v>62</v>
      </c>
      <c r="AU5" s="192"/>
      <c r="AV5" s="192"/>
      <c r="AW5" s="192"/>
      <c r="AX5" s="191"/>
      <c r="AY5" s="192"/>
      <c r="AZ5" s="191" t="s">
        <v>63</v>
      </c>
      <c r="BA5" s="191" t="s">
        <v>64</v>
      </c>
      <c r="BB5" s="191" t="s">
        <v>65</v>
      </c>
    </row>
    <row r="6" spans="1:56" ht="14.4" customHeight="1" x14ac:dyDescent="0.3">
      <c r="A6" s="60"/>
      <c r="B6" s="60"/>
      <c r="C6" s="32" t="s">
        <v>253</v>
      </c>
      <c r="D6" s="220"/>
      <c r="E6" s="236">
        <v>2</v>
      </c>
      <c r="F6" s="73" t="s">
        <v>55</v>
      </c>
      <c r="I6" s="60"/>
      <c r="J6" s="60"/>
      <c r="K6" s="60"/>
      <c r="L6" s="60"/>
      <c r="M6" s="237"/>
      <c r="N6" s="121"/>
      <c r="O6" s="34"/>
      <c r="P6" s="34"/>
      <c r="Q6" s="35"/>
      <c r="R6" s="36"/>
      <c r="S6" s="36"/>
      <c r="T6" s="36"/>
      <c r="U6" s="36"/>
      <c r="V6" s="36"/>
      <c r="W6" s="36"/>
      <c r="X6" s="37"/>
      <c r="Y6" s="38"/>
      <c r="Z6" s="119"/>
      <c r="AA6" s="38"/>
      <c r="AB6" s="39"/>
      <c r="AC6" s="155"/>
      <c r="AD6" s="155"/>
      <c r="AE6" s="155"/>
      <c r="AF6" s="155"/>
      <c r="AG6" s="155"/>
      <c r="AH6" s="155"/>
      <c r="AI6" s="155"/>
      <c r="AJ6" s="155"/>
      <c r="AK6" s="155"/>
      <c r="AL6" s="155"/>
      <c r="AM6" s="155"/>
      <c r="AN6" s="155"/>
      <c r="AO6" s="155"/>
      <c r="AP6" s="155"/>
      <c r="AQ6" s="458" t="s">
        <v>66</v>
      </c>
      <c r="AR6" s="459"/>
      <c r="AS6" s="459"/>
      <c r="AT6" s="459"/>
      <c r="AU6" s="459"/>
      <c r="AV6" s="459"/>
      <c r="AW6" s="459"/>
      <c r="AX6" s="459"/>
      <c r="AY6" s="460"/>
      <c r="AZ6" s="458" t="s">
        <v>67</v>
      </c>
      <c r="BA6" s="459"/>
      <c r="BB6" s="460"/>
      <c r="BC6" s="155"/>
    </row>
    <row r="7" spans="1:56" ht="26.25" customHeight="1" x14ac:dyDescent="0.3">
      <c r="A7" s="60"/>
      <c r="B7" s="60"/>
      <c r="C7" s="14"/>
      <c r="D7" s="60"/>
      <c r="E7" s="60"/>
      <c r="F7" s="126"/>
      <c r="G7" s="60"/>
      <c r="H7" s="60"/>
      <c r="I7" s="60"/>
      <c r="J7" s="60"/>
      <c r="K7" s="60"/>
      <c r="L7" s="60"/>
      <c r="M7" s="237"/>
      <c r="N7" s="238" t="s">
        <v>145</v>
      </c>
      <c r="O7" s="239"/>
      <c r="P7" s="239"/>
      <c r="Q7" s="240" t="s">
        <v>146</v>
      </c>
      <c r="R7" s="241"/>
      <c r="S7" s="241"/>
      <c r="T7" s="241"/>
      <c r="U7" s="256" t="s">
        <v>147</v>
      </c>
      <c r="V7" s="257"/>
      <c r="W7" s="257"/>
      <c r="X7" s="242" t="s">
        <v>148</v>
      </c>
      <c r="Y7" s="243"/>
      <c r="Z7" s="243"/>
      <c r="AA7" s="244"/>
      <c r="AB7" s="245"/>
      <c r="AC7" s="461" t="s">
        <v>68</v>
      </c>
      <c r="AD7" s="462"/>
      <c r="AE7" s="462"/>
      <c r="AF7" s="462"/>
      <c r="AG7" s="462"/>
      <c r="AH7" s="462"/>
      <c r="AI7" s="462"/>
      <c r="AJ7" s="462"/>
      <c r="AK7" s="463"/>
      <c r="AL7" s="464" t="s">
        <v>69</v>
      </c>
      <c r="AM7" s="464"/>
      <c r="AN7" s="181" t="s">
        <v>70</v>
      </c>
      <c r="AO7" s="182" t="s">
        <v>71</v>
      </c>
      <c r="AP7" s="182" t="s">
        <v>72</v>
      </c>
      <c r="AQ7" s="183" t="s">
        <v>73</v>
      </c>
      <c r="AR7" s="183" t="s">
        <v>74</v>
      </c>
      <c r="AS7" s="184" t="s">
        <v>75</v>
      </c>
      <c r="AT7" s="183" t="s">
        <v>76</v>
      </c>
      <c r="AU7" s="183" t="s">
        <v>77</v>
      </c>
      <c r="AV7" s="184" t="s">
        <v>78</v>
      </c>
      <c r="AW7" s="184" t="s">
        <v>79</v>
      </c>
      <c r="AX7" s="184" t="s">
        <v>80</v>
      </c>
      <c r="AY7" s="183" t="s">
        <v>81</v>
      </c>
      <c r="AZ7" s="185" t="s">
        <v>82</v>
      </c>
      <c r="BA7" s="185" t="s">
        <v>83</v>
      </c>
      <c r="BB7" s="185" t="s">
        <v>84</v>
      </c>
      <c r="BC7" s="156" t="s">
        <v>85</v>
      </c>
    </row>
    <row r="8" spans="1:56" ht="50.1" customHeight="1" x14ac:dyDescent="0.3">
      <c r="A8" s="61" t="s">
        <v>86</v>
      </c>
      <c r="B8" s="44" t="s">
        <v>87</v>
      </c>
      <c r="C8" s="43" t="s">
        <v>245</v>
      </c>
      <c r="D8" s="43" t="s">
        <v>88</v>
      </c>
      <c r="E8" s="43" t="s">
        <v>89</v>
      </c>
      <c r="F8" s="127" t="s">
        <v>90</v>
      </c>
      <c r="G8" s="43" t="s">
        <v>254</v>
      </c>
      <c r="H8" s="43" t="s">
        <v>255</v>
      </c>
      <c r="I8" s="43" t="s">
        <v>92</v>
      </c>
      <c r="J8" s="44" t="s">
        <v>93</v>
      </c>
      <c r="K8" s="44" t="s">
        <v>94</v>
      </c>
      <c r="L8" s="43" t="s">
        <v>256</v>
      </c>
      <c r="M8" s="43" t="s">
        <v>247</v>
      </c>
      <c r="N8" s="113" t="s">
        <v>150</v>
      </c>
      <c r="O8" s="113" t="s">
        <v>151</v>
      </c>
      <c r="P8" s="113" t="s">
        <v>95</v>
      </c>
      <c r="Q8" s="45" t="s">
        <v>150</v>
      </c>
      <c r="R8" s="45" t="s">
        <v>151</v>
      </c>
      <c r="S8" s="45" t="s">
        <v>95</v>
      </c>
      <c r="T8" s="45" t="s">
        <v>152</v>
      </c>
      <c r="U8" s="46" t="s">
        <v>150</v>
      </c>
      <c r="V8" s="47" t="s">
        <v>151</v>
      </c>
      <c r="W8" s="47" t="s">
        <v>95</v>
      </c>
      <c r="X8" s="245" t="s">
        <v>96</v>
      </c>
      <c r="Y8" s="246" t="s">
        <v>97</v>
      </c>
      <c r="Z8" s="246" t="s">
        <v>98</v>
      </c>
      <c r="AA8" s="246" t="s">
        <v>178</v>
      </c>
      <c r="AB8" s="78" t="s">
        <v>99</v>
      </c>
      <c r="AC8" s="180" t="s">
        <v>100</v>
      </c>
      <c r="AD8" s="179" t="s">
        <v>101</v>
      </c>
      <c r="AE8" s="178" t="s">
        <v>102</v>
      </c>
      <c r="AF8" s="178" t="s">
        <v>103</v>
      </c>
      <c r="AG8" s="177" t="s">
        <v>104</v>
      </c>
      <c r="AH8" s="177" t="s">
        <v>105</v>
      </c>
      <c r="AI8" s="176" t="s">
        <v>106</v>
      </c>
      <c r="AJ8" s="176" t="s">
        <v>107</v>
      </c>
      <c r="AK8" s="176" t="s">
        <v>108</v>
      </c>
      <c r="AL8" s="156" t="s">
        <v>109</v>
      </c>
      <c r="AM8" s="156" t="s">
        <v>110</v>
      </c>
      <c r="AN8" s="156" t="s">
        <v>111</v>
      </c>
      <c r="AO8" s="156" t="s">
        <v>112</v>
      </c>
      <c r="AP8" s="156" t="s">
        <v>113</v>
      </c>
      <c r="AQ8" s="156" t="s">
        <v>114</v>
      </c>
      <c r="AR8" s="156" t="s">
        <v>114</v>
      </c>
      <c r="AS8" s="156" t="s">
        <v>114</v>
      </c>
      <c r="AT8" s="156" t="s">
        <v>115</v>
      </c>
      <c r="AU8" s="156" t="s">
        <v>116</v>
      </c>
      <c r="AV8" s="156" t="s">
        <v>117</v>
      </c>
      <c r="AW8" s="156" t="s">
        <v>118</v>
      </c>
      <c r="AX8" s="156" t="s">
        <v>119</v>
      </c>
      <c r="AY8" s="156" t="s">
        <v>120</v>
      </c>
      <c r="AZ8" s="156" t="s">
        <v>114</v>
      </c>
      <c r="BA8" s="156" t="s">
        <v>114</v>
      </c>
      <c r="BB8" s="156" t="s">
        <v>114</v>
      </c>
      <c r="BC8" s="156"/>
      <c r="BD8" s="310" t="s">
        <v>8</v>
      </c>
    </row>
    <row r="9" spans="1:56" ht="12.75" customHeight="1" x14ac:dyDescent="0.3">
      <c r="A9" s="108"/>
      <c r="B9" s="108"/>
      <c r="C9" s="106" t="s">
        <v>296</v>
      </c>
      <c r="D9" s="108"/>
      <c r="E9" s="106"/>
      <c r="F9" s="128"/>
      <c r="G9" s="103"/>
      <c r="H9" s="103"/>
      <c r="I9" s="108"/>
      <c r="J9" s="108"/>
      <c r="K9" s="108"/>
      <c r="L9" s="108"/>
      <c r="M9" s="247" t="s">
        <v>257</v>
      </c>
      <c r="N9" s="109"/>
      <c r="O9" s="77"/>
      <c r="P9" s="109"/>
      <c r="Q9" s="307">
        <v>19.4567928202862</v>
      </c>
      <c r="R9" s="308">
        <v>1274.0859884998799</v>
      </c>
      <c r="S9" s="309">
        <v>2326702.0783716701</v>
      </c>
      <c r="T9" s="299"/>
      <c r="U9" s="307"/>
      <c r="V9" s="308"/>
      <c r="W9" s="309"/>
      <c r="X9" s="107">
        <f>($E$5*$E$6/1000)*1000</f>
        <v>1</v>
      </c>
      <c r="Y9" s="137"/>
      <c r="Z9" s="146"/>
      <c r="AA9" s="146"/>
      <c r="AB9" s="147"/>
      <c r="AC9" s="157"/>
      <c r="AD9" s="157"/>
      <c r="AE9" s="157"/>
      <c r="AF9" s="157"/>
      <c r="AG9" s="157"/>
      <c r="AH9" s="157"/>
      <c r="AI9" s="157"/>
      <c r="AJ9" s="157"/>
      <c r="AK9" s="157"/>
      <c r="AL9" s="157"/>
      <c r="AM9" s="157"/>
      <c r="AN9" s="157"/>
      <c r="AO9" s="157"/>
      <c r="AP9" s="157"/>
      <c r="AQ9" s="157"/>
      <c r="AR9" s="157"/>
      <c r="AS9" s="157"/>
      <c r="AT9" s="157"/>
      <c r="AU9" s="157"/>
      <c r="AV9" s="157"/>
      <c r="AW9" s="157"/>
      <c r="AX9" s="157"/>
      <c r="AY9" s="157"/>
      <c r="AZ9" s="157"/>
      <c r="BA9" s="157"/>
      <c r="BB9" s="157"/>
      <c r="BC9" s="156"/>
      <c r="BD9" s="157"/>
    </row>
    <row r="10" spans="1:56" s="117" customFormat="1" ht="12.75" customHeight="1" x14ac:dyDescent="0.3">
      <c r="A10" s="81">
        <f>ROUND(R10,0)</f>
        <v>594</v>
      </c>
      <c r="B10" s="283" t="s">
        <v>402</v>
      </c>
      <c r="C10" s="283" t="s">
        <v>403</v>
      </c>
      <c r="D10" s="284" cm="1">
        <f t="array" ref="D10">CalcM(E10)</f>
        <v>86.109549999999999</v>
      </c>
      <c r="E10" s="285" t="s">
        <v>404</v>
      </c>
      <c r="F10" s="286">
        <v>95.362820961283902</v>
      </c>
      <c r="G10" s="81">
        <v>600</v>
      </c>
      <c r="H10" s="81">
        <v>600</v>
      </c>
      <c r="I10" s="81">
        <f t="shared" ref="I10:I21" si="0">A10-H10</f>
        <v>-6</v>
      </c>
      <c r="J10" s="81" t="s">
        <v>405</v>
      </c>
      <c r="K10" s="74"/>
      <c r="L10" s="74" t="s">
        <v>421</v>
      </c>
      <c r="M10" s="287" t="s">
        <v>257</v>
      </c>
      <c r="N10" s="84">
        <v>4.2563000000000004</v>
      </c>
      <c r="O10" s="288">
        <v>599</v>
      </c>
      <c r="P10" s="289">
        <v>56535</v>
      </c>
      <c r="Q10" s="248">
        <v>4.2454513145500101</v>
      </c>
      <c r="R10" s="249">
        <v>593.77003641854503</v>
      </c>
      <c r="S10" s="250">
        <v>60603.3461383139</v>
      </c>
      <c r="T10" s="250"/>
      <c r="U10" s="250"/>
      <c r="V10" s="250"/>
      <c r="W10" s="250"/>
      <c r="X10" s="251">
        <f t="shared" ref="X10:X25" si="1">$X$9*S10/$S$9</f>
        <v>2.6046887008725598E-2</v>
      </c>
      <c r="Y10" s="251">
        <f t="shared" ref="Y10:Y25" si="2">X10/$E$3</f>
        <v>4.8234975942084438E-2</v>
      </c>
      <c r="Z10" s="251">
        <f t="shared" ref="Z10:Z25" si="3">X10/$E$4/1000</f>
        <v>2.6046887008725599E-5</v>
      </c>
      <c r="AA10" s="110">
        <f t="shared" ref="AA10:AA25" si="4">Z10*6</f>
        <v>1.5628132205235359E-4</v>
      </c>
      <c r="AB10" s="110">
        <f t="shared" ref="AB10:AB25" si="5">(Z10*$AA$3)/($AA$4)</f>
        <v>1.5628132205235359E-4</v>
      </c>
      <c r="AC10" s="204"/>
      <c r="AD10" s="204"/>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52"/>
      <c r="BD10" s="204"/>
    </row>
    <row r="11" spans="1:56" s="117" customFormat="1" ht="12.75" customHeight="1" x14ac:dyDescent="0.3">
      <c r="A11" s="81">
        <f t="shared" ref="A11:A25" si="6">ROUND(R11,0)</f>
        <v>681</v>
      </c>
      <c r="B11" s="283" t="s">
        <v>406</v>
      </c>
      <c r="C11" s="283" t="s">
        <v>407</v>
      </c>
      <c r="D11" s="284" cm="1">
        <f t="array" ref="D11">CalcM(E11)</f>
        <v>84.093900000000005</v>
      </c>
      <c r="E11" s="285" t="s">
        <v>408</v>
      </c>
      <c r="F11" s="286">
        <v>92.802463604077005</v>
      </c>
      <c r="G11" s="81">
        <v>630</v>
      </c>
      <c r="H11" s="81">
        <v>677</v>
      </c>
      <c r="I11" s="81">
        <f t="shared" si="0"/>
        <v>4</v>
      </c>
      <c r="J11" s="81" t="s">
        <v>405</v>
      </c>
      <c r="K11" s="74"/>
      <c r="L11" s="74" t="s">
        <v>421</v>
      </c>
      <c r="M11" s="287" t="s">
        <v>257</v>
      </c>
      <c r="N11" s="84">
        <v>4.59063</v>
      </c>
      <c r="O11" s="288">
        <v>681</v>
      </c>
      <c r="P11" s="289">
        <v>29144</v>
      </c>
      <c r="Q11" s="248">
        <v>4.5928538579591898</v>
      </c>
      <c r="R11" s="249">
        <v>681.36209097638903</v>
      </c>
      <c r="S11" s="250">
        <v>24981.433586678999</v>
      </c>
      <c r="T11" s="250"/>
      <c r="U11" s="250"/>
      <c r="V11" s="250"/>
      <c r="W11" s="250"/>
      <c r="X11" s="251">
        <f t="shared" si="1"/>
        <v>1.0736842425551157E-2</v>
      </c>
      <c r="Y11" s="251">
        <f t="shared" si="2"/>
        <v>1.9883041528798436E-2</v>
      </c>
      <c r="Z11" s="251">
        <f t="shared" si="3"/>
        <v>1.0736842425551157E-5</v>
      </c>
      <c r="AA11" s="110">
        <f t="shared" si="4"/>
        <v>6.4421054553306939E-5</v>
      </c>
      <c r="AB11" s="110">
        <f t="shared" si="5"/>
        <v>6.4421054553306939E-5</v>
      </c>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52"/>
      <c r="BD11" s="204"/>
    </row>
    <row r="12" spans="1:56" s="117" customFormat="1" ht="12.75" customHeight="1" x14ac:dyDescent="0.3">
      <c r="A12" s="81">
        <f t="shared" si="6"/>
        <v>743</v>
      </c>
      <c r="B12" s="283" t="s">
        <v>409</v>
      </c>
      <c r="C12" s="283" t="s">
        <v>410</v>
      </c>
      <c r="D12" s="284" cm="1">
        <f t="array" ref="D12">CalcM(E12)</f>
        <v>112.12520000000001</v>
      </c>
      <c r="E12" s="285" t="s">
        <v>383</v>
      </c>
      <c r="F12" s="286">
        <v>96.282722065111798</v>
      </c>
      <c r="G12" s="81">
        <v>708</v>
      </c>
      <c r="H12" s="81">
        <v>742</v>
      </c>
      <c r="I12" s="81">
        <f t="shared" si="0"/>
        <v>1</v>
      </c>
      <c r="J12" s="81" t="s">
        <v>405</v>
      </c>
      <c r="K12" s="74"/>
      <c r="L12" s="74" t="s">
        <v>421</v>
      </c>
      <c r="M12" s="287" t="s">
        <v>257</v>
      </c>
      <c r="N12" s="84">
        <v>5.0277399999999997</v>
      </c>
      <c r="O12" s="288">
        <v>744</v>
      </c>
      <c r="P12" s="289">
        <v>21572</v>
      </c>
      <c r="Q12" s="248">
        <v>5.0208007710997702</v>
      </c>
      <c r="R12" s="249">
        <v>743.16880845594096</v>
      </c>
      <c r="S12" s="250">
        <v>25634.752679459001</v>
      </c>
      <c r="T12" s="250"/>
      <c r="U12" s="250"/>
      <c r="V12" s="250"/>
      <c r="W12" s="250"/>
      <c r="X12" s="251">
        <f t="shared" si="1"/>
        <v>1.1017634323599928E-2</v>
      </c>
      <c r="Y12" s="251">
        <f t="shared" si="2"/>
        <v>2.0403026525185049E-2</v>
      </c>
      <c r="Z12" s="251">
        <f t="shared" si="3"/>
        <v>1.1017634323599927E-5</v>
      </c>
      <c r="AA12" s="110">
        <f t="shared" si="4"/>
        <v>6.6105805941599568E-5</v>
      </c>
      <c r="AB12" s="110">
        <f t="shared" si="5"/>
        <v>6.6105805941599568E-5</v>
      </c>
      <c r="AC12" s="204"/>
      <c r="AD12" s="204"/>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4"/>
      <c r="BA12" s="204"/>
      <c r="BB12" s="204"/>
      <c r="BC12" s="252"/>
      <c r="BD12" s="204"/>
    </row>
    <row r="13" spans="1:56" s="117" customFormat="1" ht="12.75" customHeight="1" x14ac:dyDescent="0.3">
      <c r="A13" s="81">
        <f t="shared" si="6"/>
        <v>817</v>
      </c>
      <c r="B13" s="283" t="s">
        <v>417</v>
      </c>
      <c r="C13" s="283" t="s">
        <v>418</v>
      </c>
      <c r="D13" s="284" cm="1">
        <f t="array" ref="D13">CalcM(E13)</f>
        <v>222.05637900000002</v>
      </c>
      <c r="E13" s="285" t="s">
        <v>419</v>
      </c>
      <c r="F13" s="286">
        <v>84.9</v>
      </c>
      <c r="G13" s="81"/>
      <c r="H13" s="81">
        <v>810</v>
      </c>
      <c r="I13" s="81">
        <f t="shared" si="0"/>
        <v>7</v>
      </c>
      <c r="J13" s="81" t="s">
        <v>384</v>
      </c>
      <c r="K13" s="74"/>
      <c r="L13" s="74" t="s">
        <v>421</v>
      </c>
      <c r="M13" s="287" t="s">
        <v>257</v>
      </c>
      <c r="N13" s="84">
        <v>5.7415200000000004</v>
      </c>
      <c r="O13" s="288">
        <v>817</v>
      </c>
      <c r="P13" s="289">
        <v>14876</v>
      </c>
      <c r="Q13" s="248">
        <v>5.7409612709829796</v>
      </c>
      <c r="R13" s="249">
        <v>817.01408956155296</v>
      </c>
      <c r="S13" s="250">
        <v>22552.313978621001</v>
      </c>
      <c r="T13" s="250"/>
      <c r="U13" s="250"/>
      <c r="V13" s="250"/>
      <c r="W13" s="250"/>
      <c r="X13" s="251">
        <f t="shared" si="1"/>
        <v>9.6928240999398247E-3</v>
      </c>
      <c r="Y13" s="251">
        <f t="shared" si="2"/>
        <v>1.7949674259147824E-2</v>
      </c>
      <c r="Z13" s="251">
        <f t="shared" si="3"/>
        <v>9.6928240999398254E-6</v>
      </c>
      <c r="AA13" s="110">
        <f t="shared" si="4"/>
        <v>5.8156944599638949E-5</v>
      </c>
      <c r="AB13" s="110">
        <f t="shared" si="5"/>
        <v>5.8156944599638949E-5</v>
      </c>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52"/>
      <c r="BD13" s="204"/>
    </row>
    <row r="14" spans="1:56" s="117" customFormat="1" ht="12.75" customHeight="1" x14ac:dyDescent="0.3">
      <c r="A14" s="81">
        <f t="shared" si="6"/>
        <v>939</v>
      </c>
      <c r="B14" s="283" t="s">
        <v>391</v>
      </c>
      <c r="C14" s="283" t="s">
        <v>420</v>
      </c>
      <c r="D14" s="284"/>
      <c r="E14" s="285"/>
      <c r="F14" s="286"/>
      <c r="G14" s="81"/>
      <c r="H14" s="81"/>
      <c r="I14" s="81"/>
      <c r="J14" s="81"/>
      <c r="K14" s="74"/>
      <c r="L14" s="74" t="s">
        <v>399</v>
      </c>
      <c r="M14" s="287"/>
      <c r="N14" s="84"/>
      <c r="O14" s="288"/>
      <c r="P14" s="289"/>
      <c r="Q14" s="248">
        <v>7.9574406798805901</v>
      </c>
      <c r="R14" s="249">
        <v>938.891508598531</v>
      </c>
      <c r="S14" s="250">
        <v>2792.7335824707202</v>
      </c>
      <c r="T14" s="250"/>
      <c r="U14" s="250"/>
      <c r="V14" s="250"/>
      <c r="W14" s="250"/>
      <c r="X14" s="251">
        <f t="shared" si="1"/>
        <v>1.2002970248882056E-3</v>
      </c>
      <c r="Y14" s="251">
        <f t="shared" si="2"/>
        <v>2.2227722683114915E-3</v>
      </c>
      <c r="Z14" s="251">
        <f t="shared" si="3"/>
        <v>1.2002970248882055E-6</v>
      </c>
      <c r="AA14" s="110">
        <f t="shared" si="4"/>
        <v>7.201782149329233E-6</v>
      </c>
      <c r="AB14" s="110">
        <f t="shared" si="5"/>
        <v>7.201782149329233E-6</v>
      </c>
      <c r="AC14" s="204"/>
      <c r="AD14" s="204"/>
      <c r="AE14" s="204"/>
      <c r="AF14" s="204"/>
      <c r="AG14" s="204"/>
      <c r="AH14" s="204"/>
      <c r="AI14" s="204"/>
      <c r="AJ14" s="204"/>
      <c r="AK14" s="204"/>
      <c r="AL14" s="204"/>
      <c r="AM14" s="204"/>
      <c r="AN14" s="204"/>
      <c r="AO14" s="204"/>
      <c r="AP14" s="204"/>
      <c r="AQ14" s="204"/>
      <c r="AR14" s="204"/>
      <c r="AS14" s="204"/>
      <c r="AT14" s="204"/>
      <c r="AU14" s="204"/>
      <c r="AV14" s="204"/>
      <c r="AW14" s="204"/>
      <c r="AX14" s="204"/>
      <c r="AY14" s="204"/>
      <c r="AZ14" s="204"/>
      <c r="BA14" s="204"/>
      <c r="BB14" s="204"/>
      <c r="BC14" s="252"/>
      <c r="BD14" s="204"/>
    </row>
    <row r="15" spans="1:56" s="117" customFormat="1" ht="12.75" customHeight="1" x14ac:dyDescent="0.3">
      <c r="A15" s="81">
        <f t="shared" si="6"/>
        <v>1032</v>
      </c>
      <c r="B15" s="283" t="s">
        <v>391</v>
      </c>
      <c r="C15" s="283" t="s">
        <v>422</v>
      </c>
      <c r="D15" s="284"/>
      <c r="E15" s="285"/>
      <c r="F15" s="286"/>
      <c r="G15" s="81"/>
      <c r="H15" s="81"/>
      <c r="I15" s="81"/>
      <c r="J15" s="81"/>
      <c r="K15" s="74"/>
      <c r="L15" s="74" t="s">
        <v>399</v>
      </c>
      <c r="M15" s="287"/>
      <c r="N15" s="84"/>
      <c r="O15" s="288"/>
      <c r="P15" s="289"/>
      <c r="Q15" s="248">
        <v>10.5118530443381</v>
      </c>
      <c r="R15" s="249">
        <v>1031.61378499788</v>
      </c>
      <c r="S15" s="250">
        <v>5149.6782927669801</v>
      </c>
      <c r="T15" s="250"/>
      <c r="U15" s="250"/>
      <c r="V15" s="250"/>
      <c r="W15" s="250"/>
      <c r="X15" s="251">
        <f t="shared" si="1"/>
        <v>2.2132950929286809E-3</v>
      </c>
      <c r="Y15" s="251">
        <f t="shared" si="2"/>
        <v>4.0986946165345942E-3</v>
      </c>
      <c r="Z15" s="251">
        <f t="shared" si="3"/>
        <v>2.213295092928681E-6</v>
      </c>
      <c r="AA15" s="110">
        <f t="shared" si="4"/>
        <v>1.3279770557572086E-5</v>
      </c>
      <c r="AB15" s="110">
        <f t="shared" si="5"/>
        <v>1.3279770557572086E-5</v>
      </c>
      <c r="AC15" s="204"/>
      <c r="AD15" s="204"/>
      <c r="AE15" s="204"/>
      <c r="AF15" s="204"/>
      <c r="AG15" s="204"/>
      <c r="AH15" s="204"/>
      <c r="AI15" s="204"/>
      <c r="AJ15" s="204"/>
      <c r="AK15" s="204"/>
      <c r="AL15" s="204"/>
      <c r="AM15" s="204"/>
      <c r="AN15" s="204"/>
      <c r="AO15" s="204"/>
      <c r="AP15" s="204"/>
      <c r="AQ15" s="204"/>
      <c r="AR15" s="204"/>
      <c r="AS15" s="204"/>
      <c r="AT15" s="204"/>
      <c r="AU15" s="204"/>
      <c r="AV15" s="204"/>
      <c r="AW15" s="204"/>
      <c r="AX15" s="204"/>
      <c r="AY15" s="204"/>
      <c r="AZ15" s="204"/>
      <c r="BA15" s="204"/>
      <c r="BB15" s="204"/>
      <c r="BC15" s="252"/>
      <c r="BD15" s="204"/>
    </row>
    <row r="16" spans="1:56" s="117" customFormat="1" ht="12.75" customHeight="1" x14ac:dyDescent="0.3">
      <c r="A16" s="81">
        <f t="shared" si="6"/>
        <v>1137</v>
      </c>
      <c r="B16" s="283" t="s">
        <v>391</v>
      </c>
      <c r="C16" s="283" t="s">
        <v>423</v>
      </c>
      <c r="D16" s="284"/>
      <c r="E16" s="285"/>
      <c r="F16" s="286"/>
      <c r="G16" s="81"/>
      <c r="H16" s="81"/>
      <c r="I16" s="81"/>
      <c r="J16" s="81"/>
      <c r="K16" s="74"/>
      <c r="L16" s="74" t="s">
        <v>399</v>
      </c>
      <c r="M16" s="287" t="s">
        <v>257</v>
      </c>
      <c r="N16" s="84">
        <v>14.22447</v>
      </c>
      <c r="O16" s="288">
        <v>1138</v>
      </c>
      <c r="P16" s="289">
        <v>16444</v>
      </c>
      <c r="Q16" s="248">
        <v>14.1976698196614</v>
      </c>
      <c r="R16" s="249">
        <v>1137.4411576559901</v>
      </c>
      <c r="S16" s="250">
        <v>8787.4319098850901</v>
      </c>
      <c r="T16" s="250"/>
      <c r="U16" s="250"/>
      <c r="V16" s="250"/>
      <c r="W16" s="250"/>
      <c r="X16" s="251">
        <f t="shared" si="1"/>
        <v>3.7767757168270235E-3</v>
      </c>
      <c r="Y16" s="251">
        <f t="shared" si="2"/>
        <v>6.9940291052352282E-3</v>
      </c>
      <c r="Z16" s="251">
        <f t="shared" si="3"/>
        <v>3.7767757168270235E-6</v>
      </c>
      <c r="AA16" s="110">
        <f t="shared" si="4"/>
        <v>2.2660654300962142E-5</v>
      </c>
      <c r="AB16" s="110">
        <f t="shared" si="5"/>
        <v>2.2660654300962142E-5</v>
      </c>
      <c r="AC16" s="204"/>
      <c r="AD16" s="204"/>
      <c r="AE16" s="204"/>
      <c r="AF16" s="204"/>
      <c r="AG16" s="204"/>
      <c r="AH16" s="204"/>
      <c r="AI16" s="204"/>
      <c r="AJ16" s="204"/>
      <c r="AK16" s="204"/>
      <c r="AL16" s="204"/>
      <c r="AM16" s="204"/>
      <c r="AN16" s="204"/>
      <c r="AO16" s="204"/>
      <c r="AP16" s="204"/>
      <c r="AQ16" s="204"/>
      <c r="AR16" s="204"/>
      <c r="AS16" s="204"/>
      <c r="AT16" s="204"/>
      <c r="AU16" s="204"/>
      <c r="AV16" s="204"/>
      <c r="AW16" s="204"/>
      <c r="AX16" s="204"/>
      <c r="AY16" s="204"/>
      <c r="AZ16" s="204"/>
      <c r="BA16" s="204"/>
      <c r="BB16" s="204"/>
      <c r="BC16" s="252"/>
      <c r="BD16" s="204"/>
    </row>
    <row r="17" spans="1:56" s="117" customFormat="1" ht="12.75" customHeight="1" x14ac:dyDescent="0.3">
      <c r="A17" s="81">
        <f t="shared" si="6"/>
        <v>1142</v>
      </c>
      <c r="B17" s="283" t="s">
        <v>424</v>
      </c>
      <c r="C17" s="283" t="s">
        <v>425</v>
      </c>
      <c r="D17" s="284" cm="1">
        <f t="array" ref="D17">CalcM(E17)</f>
        <v>106.07825</v>
      </c>
      <c r="E17" s="285" t="s">
        <v>411</v>
      </c>
      <c r="F17" s="286">
        <v>63.9</v>
      </c>
      <c r="G17" s="81"/>
      <c r="H17" s="81">
        <v>1139</v>
      </c>
      <c r="I17" s="81">
        <f t="shared" si="0"/>
        <v>3</v>
      </c>
      <c r="J17" s="81" t="s">
        <v>426</v>
      </c>
      <c r="K17" s="74"/>
      <c r="L17" s="74" t="s">
        <v>421</v>
      </c>
      <c r="M17" s="287"/>
      <c r="N17" s="84"/>
      <c r="O17" s="288"/>
      <c r="P17" s="289"/>
      <c r="Q17" s="248">
        <v>14.3873243118024</v>
      </c>
      <c r="R17" s="249">
        <v>1142.4479156857701</v>
      </c>
      <c r="S17" s="250">
        <v>5812.1567922534696</v>
      </c>
      <c r="T17" s="250"/>
      <c r="U17" s="250"/>
      <c r="V17" s="250"/>
      <c r="W17" s="250"/>
      <c r="X17" s="251">
        <f t="shared" si="1"/>
        <v>2.49802363881545E-3</v>
      </c>
      <c r="Y17" s="251">
        <f t="shared" si="2"/>
        <v>4.6259697015100919E-3</v>
      </c>
      <c r="Z17" s="251">
        <f t="shared" si="3"/>
        <v>2.4980236388154501E-6</v>
      </c>
      <c r="AA17" s="110">
        <f t="shared" si="4"/>
        <v>1.49881418328927E-5</v>
      </c>
      <c r="AB17" s="110">
        <f t="shared" si="5"/>
        <v>1.49881418328927E-5</v>
      </c>
      <c r="AC17" s="204" t="s">
        <v>444</v>
      </c>
      <c r="AD17" s="204"/>
      <c r="AE17" s="204" t="s">
        <v>438</v>
      </c>
      <c r="AF17" s="204" t="s">
        <v>439</v>
      </c>
      <c r="AG17" s="204"/>
      <c r="AH17" s="204"/>
      <c r="AI17" s="204"/>
      <c r="AJ17" s="204"/>
      <c r="AK17" s="204"/>
      <c r="AL17" s="204" t="s">
        <v>442</v>
      </c>
      <c r="AM17" s="204" t="s">
        <v>442</v>
      </c>
      <c r="AN17" s="204" t="s">
        <v>445</v>
      </c>
      <c r="AO17" s="204"/>
      <c r="AP17" s="204"/>
      <c r="AQ17" s="204"/>
      <c r="AR17" s="204"/>
      <c r="AS17" s="204"/>
      <c r="AT17" s="204"/>
      <c r="AU17" s="204"/>
      <c r="AV17" s="204"/>
      <c r="AW17" s="204"/>
      <c r="AX17" s="204" t="s">
        <v>446</v>
      </c>
      <c r="AY17" s="204"/>
      <c r="AZ17" s="204"/>
      <c r="BA17" s="204"/>
      <c r="BB17" s="204"/>
      <c r="BC17" s="252" t="s">
        <v>448</v>
      </c>
      <c r="BD17" s="204"/>
    </row>
    <row r="18" spans="1:56" s="117" customFormat="1" ht="12.75" customHeight="1" x14ac:dyDescent="0.3">
      <c r="A18" s="81">
        <f t="shared" si="6"/>
        <v>1158</v>
      </c>
      <c r="B18" s="283" t="s">
        <v>427</v>
      </c>
      <c r="C18" s="283" t="s">
        <v>428</v>
      </c>
      <c r="D18" s="284" cm="1">
        <f t="array" ref="D18">CalcM(E18)</f>
        <v>106.07825</v>
      </c>
      <c r="E18" s="285" t="s">
        <v>411</v>
      </c>
      <c r="F18" s="286">
        <v>89.5</v>
      </c>
      <c r="G18" s="81"/>
      <c r="H18" s="81">
        <v>1147</v>
      </c>
      <c r="I18" s="81">
        <f t="shared" si="0"/>
        <v>11</v>
      </c>
      <c r="J18" s="81" t="s">
        <v>405</v>
      </c>
      <c r="K18" s="74"/>
      <c r="L18" s="74" t="s">
        <v>421</v>
      </c>
      <c r="M18" s="287" t="s">
        <v>257</v>
      </c>
      <c r="N18" s="84">
        <v>14.98424</v>
      </c>
      <c r="O18" s="288">
        <v>1158</v>
      </c>
      <c r="P18" s="289">
        <v>9729</v>
      </c>
      <c r="Q18" s="248">
        <v>14.9696458987192</v>
      </c>
      <c r="R18" s="249">
        <v>1157.8208354004701</v>
      </c>
      <c r="S18" s="250">
        <v>14518.1453204626</v>
      </c>
      <c r="T18" s="250"/>
      <c r="U18" s="250"/>
      <c r="V18" s="250"/>
      <c r="W18" s="250"/>
      <c r="X18" s="251">
        <f t="shared" si="1"/>
        <v>6.2397955696257617E-3</v>
      </c>
      <c r="Y18" s="251">
        <f t="shared" si="2"/>
        <v>1.1555176980788447E-2</v>
      </c>
      <c r="Z18" s="251">
        <f t="shared" si="3"/>
        <v>6.239795569625762E-6</v>
      </c>
      <c r="AA18" s="110">
        <f t="shared" si="4"/>
        <v>3.7438773417754574E-5</v>
      </c>
      <c r="AB18" s="110">
        <f t="shared" si="5"/>
        <v>3.7438773417754574E-5</v>
      </c>
      <c r="AC18" s="204"/>
      <c r="AD18" s="204"/>
      <c r="AE18" s="204"/>
      <c r="AF18" s="204"/>
      <c r="AG18" s="204"/>
      <c r="AH18" s="204"/>
      <c r="AI18" s="204"/>
      <c r="AJ18" s="204"/>
      <c r="AK18" s="204"/>
      <c r="AL18" s="204"/>
      <c r="AM18" s="204"/>
      <c r="AN18" s="204"/>
      <c r="AO18" s="204"/>
      <c r="AP18" s="204"/>
      <c r="AQ18" s="204"/>
      <c r="AR18" s="204"/>
      <c r="AS18" s="204"/>
      <c r="AT18" s="204"/>
      <c r="AU18" s="204"/>
      <c r="AV18" s="204"/>
      <c r="AW18" s="204"/>
      <c r="AX18" s="204"/>
      <c r="AY18" s="204"/>
      <c r="AZ18" s="204"/>
      <c r="BA18" s="204"/>
      <c r="BB18" s="204"/>
      <c r="BC18" s="252"/>
      <c r="BD18" s="204"/>
    </row>
    <row r="19" spans="1:56" s="117" customFormat="1" ht="12.75" customHeight="1" x14ac:dyDescent="0.3">
      <c r="A19" s="81">
        <f t="shared" si="6"/>
        <v>1204</v>
      </c>
      <c r="B19" s="283" t="s">
        <v>429</v>
      </c>
      <c r="C19" s="283" t="s">
        <v>430</v>
      </c>
      <c r="D19" s="284" cm="1">
        <f t="array" ref="D19">CalcM(E19)</f>
        <v>106.07825</v>
      </c>
      <c r="E19" s="285" t="s">
        <v>411</v>
      </c>
      <c r="F19" s="286">
        <v>78.099999999999994</v>
      </c>
      <c r="G19" s="81"/>
      <c r="H19" s="81">
        <v>1201</v>
      </c>
      <c r="I19" s="81">
        <f t="shared" si="0"/>
        <v>3</v>
      </c>
      <c r="J19" s="81" t="s">
        <v>405</v>
      </c>
      <c r="K19" s="74">
        <f>VLOOKUP($B19,'[1]LC-GC screening'!$B$6:$X$15000,20,FALSE)</f>
        <v>396</v>
      </c>
      <c r="L19" s="74" t="s">
        <v>421</v>
      </c>
      <c r="M19" s="287" t="s">
        <v>257</v>
      </c>
      <c r="N19" s="84">
        <v>16.731729999999999</v>
      </c>
      <c r="O19" s="288">
        <v>1204</v>
      </c>
      <c r="P19" s="289">
        <v>7726</v>
      </c>
      <c r="Q19" s="248">
        <v>16.723430683929301</v>
      </c>
      <c r="R19" s="249">
        <v>1204.0012175116699</v>
      </c>
      <c r="S19" s="250">
        <v>10373.447335918099</v>
      </c>
      <c r="T19" s="250"/>
      <c r="U19" s="250"/>
      <c r="V19" s="250"/>
      <c r="W19" s="250"/>
      <c r="X19" s="251">
        <f t="shared" si="1"/>
        <v>4.4584338632550242E-3</v>
      </c>
      <c r="Y19" s="251">
        <f t="shared" si="2"/>
        <v>8.2563590060278219E-3</v>
      </c>
      <c r="Z19" s="251">
        <f t="shared" si="3"/>
        <v>4.4584338632550239E-6</v>
      </c>
      <c r="AA19" s="110">
        <f t="shared" si="4"/>
        <v>2.6750603179530143E-5</v>
      </c>
      <c r="AB19" s="110">
        <f t="shared" si="5"/>
        <v>2.6750603179530143E-5</v>
      </c>
      <c r="AC19" s="204"/>
      <c r="AD19" s="204"/>
      <c r="AE19" s="204"/>
      <c r="AF19" s="204"/>
      <c r="AG19" s="204"/>
      <c r="AH19" s="204"/>
      <c r="AI19" s="204"/>
      <c r="AJ19" s="204"/>
      <c r="AK19" s="204"/>
      <c r="AL19" s="204"/>
      <c r="AM19" s="204"/>
      <c r="AN19" s="204"/>
      <c r="AO19" s="204"/>
      <c r="AP19" s="204"/>
      <c r="AQ19" s="204"/>
      <c r="AR19" s="204"/>
      <c r="AS19" s="204"/>
      <c r="AT19" s="204"/>
      <c r="AU19" s="204"/>
      <c r="AV19" s="204"/>
      <c r="AW19" s="204"/>
      <c r="AX19" s="204"/>
      <c r="AY19" s="204"/>
      <c r="AZ19" s="204"/>
      <c r="BA19" s="204"/>
      <c r="BB19" s="204"/>
      <c r="BC19" s="252"/>
      <c r="BD19" s="204"/>
    </row>
    <row r="20" spans="1:56" s="117" customFormat="1" ht="12.75" customHeight="1" x14ac:dyDescent="0.3">
      <c r="A20" s="81">
        <f t="shared" si="6"/>
        <v>1274</v>
      </c>
      <c r="B20" s="283" t="s">
        <v>412</v>
      </c>
      <c r="C20" s="283" t="s">
        <v>413</v>
      </c>
      <c r="D20" s="284" cm="1">
        <f t="array" ref="D20">CalcM(E20)</f>
        <v>112.112816</v>
      </c>
      <c r="E20" s="285" t="s">
        <v>414</v>
      </c>
      <c r="F20" s="286">
        <v>80.653051034745999</v>
      </c>
      <c r="G20" s="81"/>
      <c r="H20" s="81">
        <v>1274</v>
      </c>
      <c r="I20" s="81">
        <f t="shared" si="0"/>
        <v>0</v>
      </c>
      <c r="J20" s="81" t="s">
        <v>415</v>
      </c>
      <c r="K20" s="74"/>
      <c r="L20" s="74" t="s">
        <v>431</v>
      </c>
      <c r="M20" s="287" t="s">
        <v>257</v>
      </c>
      <c r="N20" s="84">
        <v>19.459540000000001</v>
      </c>
      <c r="O20" s="288">
        <v>1274</v>
      </c>
      <c r="P20" s="289">
        <v>4045697</v>
      </c>
      <c r="Q20" s="248">
        <v>19.4567928202862</v>
      </c>
      <c r="R20" s="249">
        <v>1274.0859884998799</v>
      </c>
      <c r="S20" s="250">
        <v>2326702.0783716701</v>
      </c>
      <c r="T20" s="250"/>
      <c r="U20" s="250"/>
      <c r="V20" s="250"/>
      <c r="W20" s="250"/>
      <c r="X20" s="251">
        <f t="shared" si="1"/>
        <v>1</v>
      </c>
      <c r="Y20" s="251">
        <f t="shared" si="2"/>
        <v>1.8518518518518516</v>
      </c>
      <c r="Z20" s="251">
        <f t="shared" si="3"/>
        <v>1E-3</v>
      </c>
      <c r="AA20" s="110">
        <f t="shared" si="4"/>
        <v>6.0000000000000001E-3</v>
      </c>
      <c r="AB20" s="110">
        <f t="shared" si="5"/>
        <v>6.0000000000000001E-3</v>
      </c>
      <c r="AC20" s="204"/>
      <c r="AD20" s="204"/>
      <c r="AE20" s="204"/>
      <c r="AF20" s="204"/>
      <c r="AG20" s="204"/>
      <c r="AH20" s="204"/>
      <c r="AI20" s="204"/>
      <c r="AJ20" s="204"/>
      <c r="AK20" s="204"/>
      <c r="AL20" s="204"/>
      <c r="AM20" s="204"/>
      <c r="AN20" s="204"/>
      <c r="AO20" s="204"/>
      <c r="AP20" s="204"/>
      <c r="AQ20" s="204"/>
      <c r="AR20" s="204"/>
      <c r="AS20" s="204"/>
      <c r="AT20" s="204"/>
      <c r="AU20" s="204"/>
      <c r="AV20" s="204"/>
      <c r="AW20" s="204"/>
      <c r="AX20" s="204"/>
      <c r="AY20" s="204"/>
      <c r="AZ20" s="204"/>
      <c r="BA20" s="204"/>
      <c r="BB20" s="204"/>
      <c r="BC20" s="252"/>
      <c r="BD20" s="204"/>
    </row>
    <row r="21" spans="1:56" s="117" customFormat="1" ht="12.75" customHeight="1" x14ac:dyDescent="0.3">
      <c r="A21" s="81">
        <f t="shared" si="6"/>
        <v>1411</v>
      </c>
      <c r="B21" s="283" t="s">
        <v>432</v>
      </c>
      <c r="C21" s="283" t="s">
        <v>433</v>
      </c>
      <c r="D21" s="284" cm="1">
        <f t="array" ref="D21">CalcM(E21)</f>
        <v>142.13576499999999</v>
      </c>
      <c r="E21" s="285" t="s">
        <v>416</v>
      </c>
      <c r="F21" s="286">
        <v>81.5</v>
      </c>
      <c r="G21" s="81"/>
      <c r="H21" s="81">
        <v>1410</v>
      </c>
      <c r="I21" s="81">
        <f t="shared" si="0"/>
        <v>1</v>
      </c>
      <c r="J21" s="81" t="s">
        <v>384</v>
      </c>
      <c r="K21" s="74"/>
      <c r="L21" s="74" t="s">
        <v>421</v>
      </c>
      <c r="M21" s="287"/>
      <c r="N21" s="84"/>
      <c r="O21" s="288"/>
      <c r="P21" s="289"/>
      <c r="Q21" s="248">
        <v>24.699034468932499</v>
      </c>
      <c r="R21" s="249">
        <v>1411.3088580748499</v>
      </c>
      <c r="S21" s="250">
        <v>23183.057410847399</v>
      </c>
      <c r="T21" s="250"/>
      <c r="U21" s="250"/>
      <c r="V21" s="250"/>
      <c r="W21" s="250"/>
      <c r="X21" s="251">
        <f t="shared" si="1"/>
        <v>9.9639131396968266E-3</v>
      </c>
      <c r="Y21" s="251">
        <f t="shared" si="2"/>
        <v>1.8451690999438566E-2</v>
      </c>
      <c r="Z21" s="251">
        <f t="shared" si="3"/>
        <v>9.963913139696826E-6</v>
      </c>
      <c r="AA21" s="110">
        <f t="shared" si="4"/>
        <v>5.9783478838180959E-5</v>
      </c>
      <c r="AB21" s="110">
        <f t="shared" si="5"/>
        <v>5.9783478838180959E-5</v>
      </c>
      <c r="AC21" s="204" t="s">
        <v>443</v>
      </c>
      <c r="AD21" s="204"/>
      <c r="AE21" s="204" t="s">
        <v>438</v>
      </c>
      <c r="AF21" s="204" t="s">
        <v>439</v>
      </c>
      <c r="AG21" s="204"/>
      <c r="AH21" s="204"/>
      <c r="AI21" s="204"/>
      <c r="AJ21" s="204"/>
      <c r="AK21" s="204"/>
      <c r="AL21" s="204" t="s">
        <v>442</v>
      </c>
      <c r="AM21" s="204" t="s">
        <v>442</v>
      </c>
      <c r="AN21" s="204" t="s">
        <v>440</v>
      </c>
      <c r="AO21" s="204">
        <v>5.0250000000000004</v>
      </c>
      <c r="AP21" s="204" t="s">
        <v>447</v>
      </c>
      <c r="AQ21" s="204" t="s">
        <v>441</v>
      </c>
      <c r="AR21" s="204"/>
      <c r="AS21" s="204"/>
      <c r="AT21" s="204"/>
      <c r="AU21" s="204"/>
      <c r="AV21" s="204"/>
      <c r="AW21" s="204"/>
      <c r="AX21" s="204"/>
      <c r="AY21" s="204"/>
      <c r="AZ21" s="204"/>
      <c r="BA21" s="204"/>
      <c r="BB21" s="204"/>
      <c r="BC21" s="252" t="s">
        <v>449</v>
      </c>
      <c r="BD21" s="204"/>
    </row>
    <row r="22" spans="1:56" s="117" customFormat="1" ht="12.75" customHeight="1" x14ac:dyDescent="0.3">
      <c r="A22" s="81">
        <f t="shared" si="6"/>
        <v>1501</v>
      </c>
      <c r="B22" s="283" t="s">
        <v>391</v>
      </c>
      <c r="C22" s="283" t="s">
        <v>434</v>
      </c>
      <c r="D22" s="284"/>
      <c r="E22" s="285"/>
      <c r="F22" s="286"/>
      <c r="G22" s="81"/>
      <c r="H22" s="81"/>
      <c r="I22" s="81"/>
      <c r="J22" s="81"/>
      <c r="K22" s="74"/>
      <c r="L22" s="74" t="s">
        <v>399</v>
      </c>
      <c r="M22" s="287" t="s">
        <v>257</v>
      </c>
      <c r="N22" s="84">
        <v>27.946719999999999</v>
      </c>
      <c r="O22" s="288">
        <v>1500</v>
      </c>
      <c r="P22" s="289">
        <v>51841</v>
      </c>
      <c r="Q22" s="248">
        <v>27.9667316879138</v>
      </c>
      <c r="R22" s="249">
        <v>1500.71672458379</v>
      </c>
      <c r="S22" s="250">
        <v>10992.6772454643</v>
      </c>
      <c r="T22" s="250"/>
      <c r="U22" s="250"/>
      <c r="V22" s="250"/>
      <c r="W22" s="250"/>
      <c r="X22" s="251">
        <f t="shared" si="1"/>
        <v>4.7245744728768475E-3</v>
      </c>
      <c r="Y22" s="251">
        <f t="shared" si="2"/>
        <v>8.7492119868089763E-3</v>
      </c>
      <c r="Z22" s="251">
        <f t="shared" si="3"/>
        <v>4.7245744728768479E-6</v>
      </c>
      <c r="AA22" s="110">
        <f t="shared" si="4"/>
        <v>2.8347446837261085E-5</v>
      </c>
      <c r="AB22" s="110">
        <f t="shared" si="5"/>
        <v>2.8347446837261085E-5</v>
      </c>
      <c r="AC22" s="204"/>
      <c r="AD22" s="204"/>
      <c r="AE22" s="204"/>
      <c r="AF22" s="204"/>
      <c r="AG22" s="204"/>
      <c r="AH22" s="204"/>
      <c r="AI22" s="204"/>
      <c r="AJ22" s="204"/>
      <c r="AK22" s="204"/>
      <c r="AL22" s="204"/>
      <c r="AM22" s="204"/>
      <c r="AN22" s="204"/>
      <c r="AO22" s="204"/>
      <c r="AP22" s="204"/>
      <c r="AQ22" s="204"/>
      <c r="AR22" s="204"/>
      <c r="AS22" s="204"/>
      <c r="AT22" s="204"/>
      <c r="AU22" s="204"/>
      <c r="AV22" s="204"/>
      <c r="AW22" s="204"/>
      <c r="AX22" s="204"/>
      <c r="AY22" s="204"/>
      <c r="AZ22" s="204"/>
      <c r="BA22" s="204"/>
      <c r="BB22" s="204"/>
      <c r="BC22" s="252"/>
      <c r="BD22" s="204"/>
    </row>
    <row r="23" spans="1:56" s="117" customFormat="1" ht="12.75" customHeight="1" x14ac:dyDescent="0.3">
      <c r="A23" s="81">
        <f t="shared" si="6"/>
        <v>1601</v>
      </c>
      <c r="B23" s="283" t="s">
        <v>391</v>
      </c>
      <c r="C23" s="283" t="s">
        <v>435</v>
      </c>
      <c r="D23" s="284"/>
      <c r="E23" s="285"/>
      <c r="F23" s="286"/>
      <c r="G23" s="81"/>
      <c r="H23" s="81"/>
      <c r="I23" s="81"/>
      <c r="J23" s="81"/>
      <c r="K23" s="74"/>
      <c r="L23" s="74" t="s">
        <v>399</v>
      </c>
      <c r="M23" s="287" t="s">
        <v>257</v>
      </c>
      <c r="N23" s="84">
        <v>31.452190000000002</v>
      </c>
      <c r="O23" s="288">
        <v>1601</v>
      </c>
      <c r="P23" s="289">
        <v>28484</v>
      </c>
      <c r="Q23" s="248">
        <v>31.447933317227601</v>
      </c>
      <c r="R23" s="249">
        <v>1600.664246353</v>
      </c>
      <c r="S23" s="250">
        <v>11037.863888931801</v>
      </c>
      <c r="T23" s="250"/>
      <c r="U23" s="250"/>
      <c r="V23" s="250"/>
      <c r="W23" s="250"/>
      <c r="X23" s="251">
        <f t="shared" si="1"/>
        <v>4.7439953707595385E-3</v>
      </c>
      <c r="Y23" s="251">
        <f t="shared" si="2"/>
        <v>8.7851766125176638E-3</v>
      </c>
      <c r="Z23" s="251">
        <f t="shared" si="3"/>
        <v>4.7439953707595384E-6</v>
      </c>
      <c r="AA23" s="110">
        <f t="shared" si="4"/>
        <v>2.8463972224557231E-5</v>
      </c>
      <c r="AB23" s="110">
        <f t="shared" si="5"/>
        <v>2.8463972224557231E-5</v>
      </c>
      <c r="AC23" s="204"/>
      <c r="AD23" s="204"/>
      <c r="AE23" s="204"/>
      <c r="AF23" s="204"/>
      <c r="AG23" s="204"/>
      <c r="AH23" s="204"/>
      <c r="AI23" s="204"/>
      <c r="AJ23" s="204"/>
      <c r="AK23" s="204"/>
      <c r="AL23" s="204"/>
      <c r="AM23" s="204"/>
      <c r="AN23" s="204"/>
      <c r="AO23" s="204"/>
      <c r="AP23" s="204"/>
      <c r="AQ23" s="204"/>
      <c r="AR23" s="204"/>
      <c r="AS23" s="204"/>
      <c r="AT23" s="204"/>
      <c r="AU23" s="204"/>
      <c r="AV23" s="204"/>
      <c r="AW23" s="204"/>
      <c r="AX23" s="204"/>
      <c r="AY23" s="204"/>
      <c r="AZ23" s="204"/>
      <c r="BA23" s="204"/>
      <c r="BB23" s="204"/>
      <c r="BC23" s="252"/>
      <c r="BD23" s="204"/>
    </row>
    <row r="24" spans="1:56" s="117" customFormat="1" ht="12.75" customHeight="1" x14ac:dyDescent="0.3">
      <c r="A24" s="81">
        <f t="shared" si="6"/>
        <v>1644</v>
      </c>
      <c r="B24" s="283" t="s">
        <v>391</v>
      </c>
      <c r="C24" s="283" t="s">
        <v>436</v>
      </c>
      <c r="D24" s="284"/>
      <c r="E24" s="285"/>
      <c r="F24" s="286"/>
      <c r="G24" s="81"/>
      <c r="H24" s="81"/>
      <c r="I24" s="81"/>
      <c r="J24" s="81"/>
      <c r="K24" s="74"/>
      <c r="L24" s="74" t="s">
        <v>399</v>
      </c>
      <c r="M24" s="287"/>
      <c r="N24" s="84"/>
      <c r="O24" s="288"/>
      <c r="P24" s="289"/>
      <c r="Q24" s="248">
        <v>32.9001838084748</v>
      </c>
      <c r="R24" s="249">
        <v>1644.44576515432</v>
      </c>
      <c r="S24" s="250">
        <v>9104.9376722531706</v>
      </c>
      <c r="T24" s="250"/>
      <c r="U24" s="250"/>
      <c r="V24" s="250"/>
      <c r="W24" s="250"/>
      <c r="X24" s="251">
        <f t="shared" si="1"/>
        <v>3.9132374346032353E-3</v>
      </c>
      <c r="Y24" s="251">
        <f t="shared" si="2"/>
        <v>7.2467359900059911E-3</v>
      </c>
      <c r="Z24" s="251">
        <f t="shared" si="3"/>
        <v>3.913237434603235E-6</v>
      </c>
      <c r="AA24" s="110">
        <f t="shared" si="4"/>
        <v>2.347942460761941E-5</v>
      </c>
      <c r="AB24" s="110">
        <f t="shared" si="5"/>
        <v>2.347942460761941E-5</v>
      </c>
      <c r="AC24" s="204"/>
      <c r="AD24" s="204"/>
      <c r="AE24" s="204"/>
      <c r="AF24" s="204"/>
      <c r="AG24" s="204"/>
      <c r="AH24" s="204"/>
      <c r="AI24" s="204"/>
      <c r="AJ24" s="204"/>
      <c r="AK24" s="204"/>
      <c r="AL24" s="204"/>
      <c r="AM24" s="204"/>
      <c r="AN24" s="204"/>
      <c r="AO24" s="204"/>
      <c r="AP24" s="204"/>
      <c r="AQ24" s="204"/>
      <c r="AR24" s="204"/>
      <c r="AS24" s="204"/>
      <c r="AT24" s="204"/>
      <c r="AU24" s="204"/>
      <c r="AV24" s="204"/>
      <c r="AW24" s="204"/>
      <c r="AX24" s="204"/>
      <c r="AY24" s="204"/>
      <c r="AZ24" s="204"/>
      <c r="BA24" s="204"/>
      <c r="BB24" s="204"/>
      <c r="BC24" s="252"/>
      <c r="BD24" s="204"/>
    </row>
    <row r="25" spans="1:56" s="117" customFormat="1" ht="12.75" customHeight="1" x14ac:dyDescent="0.3">
      <c r="A25" s="81">
        <f t="shared" si="6"/>
        <v>1719</v>
      </c>
      <c r="B25" s="283" t="s">
        <v>391</v>
      </c>
      <c r="C25" s="283" t="s">
        <v>437</v>
      </c>
      <c r="D25" s="284"/>
      <c r="E25" s="285"/>
      <c r="F25" s="286"/>
      <c r="G25" s="81"/>
      <c r="H25" s="81"/>
      <c r="I25" s="81"/>
      <c r="J25" s="81"/>
      <c r="K25" s="74"/>
      <c r="L25" s="74" t="s">
        <v>399</v>
      </c>
      <c r="M25" s="287" t="s">
        <v>257</v>
      </c>
      <c r="N25" s="84">
        <v>35.344990000000003</v>
      </c>
      <c r="O25" s="288">
        <v>1719</v>
      </c>
      <c r="P25" s="289">
        <v>6716</v>
      </c>
      <c r="Q25" s="248">
        <v>35.350226345460896</v>
      </c>
      <c r="R25" s="249">
        <v>1719.2462435375101</v>
      </c>
      <c r="S25" s="250">
        <v>6804.9128922415202</v>
      </c>
      <c r="T25" s="250"/>
      <c r="U25" s="250"/>
      <c r="V25" s="250"/>
      <c r="W25" s="250"/>
      <c r="X25" s="251">
        <f t="shared" si="1"/>
        <v>2.9247031476431662E-3</v>
      </c>
      <c r="Y25" s="251">
        <f t="shared" si="2"/>
        <v>5.416116940079937E-3</v>
      </c>
      <c r="Z25" s="251">
        <f t="shared" si="3"/>
        <v>2.9247031476431663E-6</v>
      </c>
      <c r="AA25" s="110">
        <f t="shared" si="4"/>
        <v>1.7548218885858998E-5</v>
      </c>
      <c r="AB25" s="110">
        <f t="shared" si="5"/>
        <v>1.7548218885858998E-5</v>
      </c>
      <c r="AC25" s="204"/>
      <c r="AD25" s="204"/>
      <c r="AE25" s="204"/>
      <c r="AF25" s="204"/>
      <c r="AG25" s="204"/>
      <c r="AH25" s="204"/>
      <c r="AI25" s="204"/>
      <c r="AJ25" s="204"/>
      <c r="AK25" s="204"/>
      <c r="AL25" s="204"/>
      <c r="AM25" s="204"/>
      <c r="AN25" s="204"/>
      <c r="AO25" s="204"/>
      <c r="AP25" s="204"/>
      <c r="AQ25" s="204"/>
      <c r="AR25" s="204"/>
      <c r="AS25" s="204"/>
      <c r="AT25" s="204"/>
      <c r="AU25" s="204"/>
      <c r="AV25" s="204"/>
      <c r="AW25" s="204"/>
      <c r="AX25" s="204"/>
      <c r="AY25" s="204"/>
      <c r="AZ25" s="204"/>
      <c r="BA25" s="204"/>
      <c r="BB25" s="204"/>
      <c r="BC25" s="252"/>
      <c r="BD25" s="204"/>
    </row>
    <row r="26" spans="1:56" x14ac:dyDescent="0.3">
      <c r="X26" s="253">
        <f>SUM(X10:X25)</f>
        <v>1.1041512323297362</v>
      </c>
      <c r="Y26" s="253">
        <f>SUM(Y10:Y25)</f>
        <v>2.0447245043143263</v>
      </c>
      <c r="Z26" s="254">
        <f>SUM(Z10:Z25)</f>
        <v>1.1041512323297362E-3</v>
      </c>
      <c r="AA26" s="254">
        <f>SUM(AA10:AA25)</f>
        <v>6.6249073939784187E-3</v>
      </c>
      <c r="AB26" s="254">
        <f>SUM(AB10:AB25)</f>
        <v>6.6249073939784187E-3</v>
      </c>
    </row>
  </sheetData>
  <protectedRanges>
    <protectedRange sqref="E3:E4" name="Plage1"/>
    <protectedRange sqref="F1:H1" name="Plage1_1"/>
  </protectedRanges>
  <autoFilter ref="A8:BD26" xr:uid="{7931EB82-DBBA-4F67-A119-B9025A62BC36}"/>
  <mergeCells count="4">
    <mergeCell ref="AQ6:AY6"/>
    <mergeCell ref="AZ6:BB6"/>
    <mergeCell ref="AC7:AK7"/>
    <mergeCell ref="AL7:AM7"/>
  </mergeCells>
  <hyperlinks>
    <hyperlink ref="AC7:AK7" r:id="rId1" display="Packaging Substances list" xr:uid="{31782EB7-47F8-4A9C-A6E2-ECC7EE0EB2DF}"/>
    <hyperlink ref="AL7:AM7" r:id="rId2" display="Packaging FPF database" xr:uid="{CFCB6D74-97BB-4914-859B-BB836B9A4333}"/>
    <hyperlink ref="AN7" r:id="rId3" xr:uid="{8EDF56D1-CF7D-44F7-9FCF-753783F11A74}"/>
    <hyperlink ref="AO7" r:id="rId4" xr:uid="{6C41AD4E-2FD2-4730-AAFE-30B0A77F86CB}"/>
    <hyperlink ref="AP7" r:id="rId5" xr:uid="{9FDCC52C-5CC3-4CB6-A302-A05FB8A68DF1}"/>
    <hyperlink ref="AQ7" r:id="rId6" xr:uid="{0720B8DD-BC06-4904-A8A2-94CDEE4BD53F}"/>
    <hyperlink ref="AR7" r:id="rId7" xr:uid="{4EEE35FD-7C50-4D1C-A7B1-99A0C446C703}"/>
    <hyperlink ref="AS7" r:id="rId8" xr:uid="{ADE710B0-A012-4BC0-8AD9-C6780A12E8C7}"/>
    <hyperlink ref="AT7" r:id="rId9" xr:uid="{8FA0749B-C86D-467B-9863-F76CC94EB916}"/>
    <hyperlink ref="AU7" r:id="rId10" xr:uid="{00918F37-641A-45EE-A3CA-7D13D8624826}"/>
    <hyperlink ref="AV7" r:id="rId11" xr:uid="{C0BC27D5-60CC-49C9-9A49-0B3D551EB360}"/>
    <hyperlink ref="AW7" r:id="rId12" xr:uid="{00F43CB5-FA92-46D5-8328-60FD5DB9C734}"/>
    <hyperlink ref="AX7" r:id="rId13" xr:uid="{476A6B90-2773-4690-B41F-0F1B3D9270BF}"/>
    <hyperlink ref="AY7" r:id="rId14" xr:uid="{48959068-2E42-4CED-8BC0-0C2C894D0F4C}"/>
    <hyperlink ref="AZ7" r:id="rId15" xr:uid="{699CDD4A-9278-4559-A189-A855F8915C38}"/>
    <hyperlink ref="BA7" r:id="rId16" xr:uid="{9558F36B-14F1-4EFB-8BE7-D9468E279B4B}"/>
    <hyperlink ref="BB7" r:id="rId17" xr:uid="{8C70A35D-A94F-4671-B5FD-5909A820A169}"/>
  </hyperlinks>
  <pageMargins left="0.25" right="0.25" top="0.75" bottom="0.75" header="0.3" footer="0.3"/>
  <pageSetup paperSize="9" scale="13" fitToHeight="0" orientation="portrait" r:id="rId18"/>
  <headerFooter>
    <oddHeader xml:space="preserve">&amp;LDUND-102085 Paris Project
</oddHeader>
    <oddFooter xml:space="preserve">&amp;R&amp;D
</oddFooter>
  </headerFooter>
  <ignoredErrors>
    <ignoredError sqref="X10:AB25 Y9 AA9:AB9"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F4E90-C8E2-4731-A9EB-F9795F01364C}">
  <sheetPr codeName="Sheet16">
    <tabColor theme="4" tint="0.59999389629810485"/>
    <pageSetUpPr fitToPage="1"/>
  </sheetPr>
  <dimension ref="A1:CH18"/>
  <sheetViews>
    <sheetView showGridLines="0" zoomScale="80" zoomScaleNormal="80" workbookViewId="0">
      <selection activeCell="A11" sqref="A11:A17"/>
    </sheetView>
  </sheetViews>
  <sheetFormatPr defaultColWidth="9.109375" defaultRowHeight="14.4" outlineLevelCol="1" x14ac:dyDescent="0.3"/>
  <cols>
    <col min="1" max="1" width="6.33203125" style="1" customWidth="1"/>
    <col min="2" max="2" width="11.44140625" style="1" customWidth="1"/>
    <col min="3" max="3" width="35.5546875" style="1" customWidth="1"/>
    <col min="4" max="4" width="12.44140625" style="1" customWidth="1"/>
    <col min="5" max="5" width="12" style="1" customWidth="1"/>
    <col min="6" max="7" width="8.44140625" style="1" customWidth="1"/>
    <col min="8" max="8" width="7.33203125" style="1" customWidth="1"/>
    <col min="9" max="9" width="24.33203125" style="1" customWidth="1"/>
    <col min="10" max="10" width="10.6640625" style="1" customWidth="1"/>
    <col min="11" max="12" width="12.109375" style="1" customWidth="1"/>
    <col min="13" max="13" width="6.44140625" style="1" hidden="1" customWidth="1" outlineLevel="1"/>
    <col min="14" max="14" width="7.33203125" style="1" hidden="1" customWidth="1" outlineLevel="1"/>
    <col min="15" max="15" width="11.5546875" style="1" hidden="1" customWidth="1" outlineLevel="1"/>
    <col min="16" max="16" width="6.44140625" style="1" hidden="1" customWidth="1" outlineLevel="1"/>
    <col min="17" max="17" width="7.33203125" style="1" hidden="1" customWidth="1" outlineLevel="1"/>
    <col min="18" max="19" width="11.5546875" hidden="1" customWidth="1" outlineLevel="1"/>
    <col min="20" max="20" width="6.5546875" hidden="1" customWidth="1" outlineLevel="1"/>
    <col min="21" max="21" width="7.44140625" hidden="1" customWidth="1" outlineLevel="1"/>
    <col min="22" max="22" width="9.109375" hidden="1" customWidth="1" outlineLevel="1"/>
    <col min="23" max="23" width="9.5546875" customWidth="1" collapsed="1"/>
    <col min="24" max="26" width="9.5546875" customWidth="1"/>
    <col min="27" max="27" width="9.5546875" hidden="1" customWidth="1"/>
    <col min="28" max="28" width="9.5546875" customWidth="1"/>
    <col min="29" max="29" width="6.44140625" hidden="1" customWidth="1" outlineLevel="1"/>
    <col min="30" max="30" width="7.33203125" hidden="1" customWidth="1" outlineLevel="1"/>
    <col min="31" max="31" width="11.5546875" hidden="1" customWidth="1" outlineLevel="1"/>
    <col min="32" max="32" width="6.44140625" hidden="1" customWidth="1" outlineLevel="1"/>
    <col min="33" max="33" width="7.33203125" hidden="1" customWidth="1" outlineLevel="1"/>
    <col min="34" max="35" width="11.5546875" hidden="1" customWidth="1" outlineLevel="1"/>
    <col min="36" max="36" width="6.5546875" hidden="1" customWidth="1" outlineLevel="1"/>
    <col min="37" max="37" width="7.44140625" hidden="1" customWidth="1" outlineLevel="1"/>
    <col min="38" max="38" width="9.109375" hidden="1" customWidth="1" outlineLevel="1"/>
    <col min="39" max="39" width="9.5546875" customWidth="1" collapsed="1"/>
    <col min="40" max="41" width="9.5546875" customWidth="1"/>
    <col min="42" max="42" width="9.5546875" hidden="1" customWidth="1"/>
    <col min="43" max="43" width="9.5546875" customWidth="1"/>
    <col min="44" max="44" width="6.44140625" hidden="1" customWidth="1" outlineLevel="1"/>
    <col min="45" max="45" width="7.33203125" hidden="1" customWidth="1" outlineLevel="1"/>
    <col min="46" max="46" width="11.5546875" hidden="1" customWidth="1" outlineLevel="1"/>
    <col min="47" max="47" width="6.44140625" hidden="1" customWidth="1" outlineLevel="1"/>
    <col min="48" max="48" width="7.33203125" hidden="1" customWidth="1" outlineLevel="1"/>
    <col min="49" max="50" width="11.5546875" hidden="1" customWidth="1" outlineLevel="1"/>
    <col min="51" max="51" width="6.5546875" hidden="1" customWidth="1" outlineLevel="1"/>
    <col min="52" max="52" width="7.44140625" hidden="1" customWidth="1" outlineLevel="1"/>
    <col min="53" max="53" width="9.109375" hidden="1" customWidth="1" outlineLevel="1"/>
    <col min="54" max="54" width="9.5546875" customWidth="1" collapsed="1"/>
    <col min="55" max="56" width="9.5546875" customWidth="1"/>
    <col min="57" max="57" width="9.5546875" hidden="1" customWidth="1"/>
    <col min="58" max="58" width="9.5546875" customWidth="1"/>
    <col min="59" max="84" width="9.5546875" customWidth="1" outlineLevel="1"/>
    <col min="85" max="85" width="58.6640625" customWidth="1"/>
    <col min="86" max="86" width="50.6640625" customWidth="1"/>
  </cols>
  <sheetData>
    <row r="1" spans="1:86" s="14" customFormat="1" ht="14.4" customHeight="1" x14ac:dyDescent="0.3">
      <c r="A1" s="11"/>
      <c r="B1" s="12"/>
      <c r="C1" s="12" t="s">
        <v>121</v>
      </c>
      <c r="D1" s="82" t="s">
        <v>390</v>
      </c>
      <c r="E1" s="82" t="s">
        <v>122</v>
      </c>
      <c r="F1" s="12"/>
      <c r="G1" s="12"/>
      <c r="H1" s="12"/>
      <c r="I1" s="13"/>
      <c r="J1" s="12"/>
      <c r="S1" s="12"/>
      <c r="T1" s="19"/>
      <c r="U1" s="12"/>
      <c r="V1" s="12"/>
      <c r="AH1" s="12"/>
      <c r="AI1" s="12"/>
      <c r="AJ1" s="19"/>
      <c r="AK1" s="12"/>
      <c r="AL1" s="12"/>
      <c r="AW1" s="12"/>
      <c r="AX1" s="12"/>
      <c r="AY1" s="19"/>
      <c r="AZ1" s="12"/>
      <c r="BA1" s="12"/>
    </row>
    <row r="2" spans="1:86" s="22" customFormat="1" x14ac:dyDescent="0.3">
      <c r="A2" s="15"/>
      <c r="B2" s="16" t="s">
        <v>126</v>
      </c>
      <c r="C2" s="17"/>
      <c r="D2" s="17"/>
      <c r="E2" s="18"/>
      <c r="F2" s="16" t="s">
        <v>127</v>
      </c>
      <c r="G2" s="17"/>
      <c r="H2" s="17"/>
      <c r="I2" s="255" t="s">
        <v>243</v>
      </c>
      <c r="J2" s="217"/>
      <c r="K2" s="255" t="s">
        <v>244</v>
      </c>
      <c r="L2" s="18"/>
      <c r="M2" s="120"/>
      <c r="N2" s="12"/>
      <c r="O2" s="12"/>
      <c r="P2" s="20" t="s">
        <v>123</v>
      </c>
      <c r="Q2" s="12" t="s">
        <v>385</v>
      </c>
      <c r="R2" s="12"/>
      <c r="S2" s="19"/>
      <c r="T2" s="19"/>
      <c r="U2" s="19"/>
      <c r="V2" s="19"/>
      <c r="W2" s="16" t="s">
        <v>124</v>
      </c>
      <c r="X2" s="24"/>
      <c r="Y2" s="24"/>
      <c r="Z2" s="24"/>
      <c r="AA2" s="24"/>
      <c r="AB2" s="25"/>
      <c r="AC2"/>
      <c r="AD2"/>
      <c r="AE2" s="14"/>
      <c r="AF2" s="20" t="s">
        <v>123</v>
      </c>
      <c r="AG2" s="12"/>
      <c r="AH2" s="19"/>
      <c r="AI2" s="19"/>
      <c r="AJ2" s="19"/>
      <c r="AK2" s="19"/>
      <c r="AL2" s="19"/>
      <c r="AM2" s="16" t="s">
        <v>125</v>
      </c>
      <c r="AN2" s="24"/>
      <c r="AO2" s="24"/>
      <c r="AP2" s="24"/>
      <c r="AQ2" s="25"/>
      <c r="AR2"/>
      <c r="AS2"/>
      <c r="AT2" s="14"/>
      <c r="AU2" s="20" t="s">
        <v>123</v>
      </c>
      <c r="AV2" s="12"/>
      <c r="AW2" s="19"/>
      <c r="AX2" s="19"/>
      <c r="AY2" s="19"/>
      <c r="AZ2" s="19"/>
      <c r="BA2" s="19"/>
      <c r="BB2" s="16" t="s">
        <v>125</v>
      </c>
      <c r="BC2" s="24"/>
      <c r="BD2" s="24"/>
      <c r="BE2" s="24"/>
      <c r="BF2" s="25"/>
    </row>
    <row r="3" spans="1:86" s="22" customFormat="1" ht="15.6" x14ac:dyDescent="0.3">
      <c r="A3" s="26"/>
      <c r="B3" s="27" t="s">
        <v>131</v>
      </c>
      <c r="C3" s="28"/>
      <c r="D3" s="28">
        <v>0.54</v>
      </c>
      <c r="E3" s="72" t="s">
        <v>49</v>
      </c>
      <c r="F3" s="27" t="s">
        <v>132</v>
      </c>
      <c r="G3" s="28"/>
      <c r="H3" s="28"/>
      <c r="I3" s="28"/>
      <c r="J3" s="75" t="s">
        <v>49</v>
      </c>
      <c r="K3" s="28"/>
      <c r="L3" s="72" t="s">
        <v>49</v>
      </c>
      <c r="M3" s="20"/>
      <c r="N3" s="19"/>
      <c r="O3" s="19"/>
      <c r="P3" s="83"/>
      <c r="Q3" s="19"/>
      <c r="R3" s="19"/>
      <c r="S3" s="19"/>
      <c r="T3" s="112"/>
      <c r="U3" s="19"/>
      <c r="V3" s="19"/>
      <c r="W3" s="27" t="s">
        <v>128</v>
      </c>
      <c r="X3" s="30"/>
      <c r="Y3" s="30"/>
      <c r="Z3" s="118">
        <v>6</v>
      </c>
      <c r="AA3" s="118"/>
      <c r="AB3" s="72" t="s">
        <v>129</v>
      </c>
      <c r="AC3"/>
      <c r="AD3"/>
      <c r="AF3" s="83"/>
      <c r="AG3" s="19"/>
      <c r="AH3" s="19"/>
      <c r="AI3" s="19"/>
      <c r="AJ3" s="112"/>
      <c r="AK3" s="19"/>
      <c r="AL3" s="19"/>
      <c r="AM3" s="27" t="s">
        <v>130</v>
      </c>
      <c r="AN3" s="30"/>
      <c r="AO3" s="118">
        <v>7</v>
      </c>
      <c r="AP3" s="118"/>
      <c r="AQ3" s="72" t="s">
        <v>129</v>
      </c>
      <c r="AR3"/>
      <c r="AS3"/>
      <c r="AU3" s="83"/>
      <c r="AV3" s="19"/>
      <c r="AW3" s="19"/>
      <c r="AX3" s="19"/>
      <c r="AY3" s="112"/>
      <c r="AZ3" s="19"/>
      <c r="BA3" s="19"/>
      <c r="BB3" s="27" t="s">
        <v>130</v>
      </c>
      <c r="BC3" s="30"/>
      <c r="BD3" s="118">
        <v>7</v>
      </c>
      <c r="BE3" s="118"/>
      <c r="BF3" s="72" t="s">
        <v>129</v>
      </c>
    </row>
    <row r="4" spans="1:86" s="22" customFormat="1" ht="15.6" x14ac:dyDescent="0.3">
      <c r="A4" s="26"/>
      <c r="B4" s="27" t="s">
        <v>136</v>
      </c>
      <c r="C4" s="28"/>
      <c r="D4" s="28">
        <v>1</v>
      </c>
      <c r="E4" s="72" t="s">
        <v>129</v>
      </c>
      <c r="F4" s="27" t="s">
        <v>137</v>
      </c>
      <c r="G4" s="28"/>
      <c r="H4" s="28"/>
      <c r="I4" s="28">
        <v>0.5</v>
      </c>
      <c r="J4" s="75" t="s">
        <v>129</v>
      </c>
      <c r="K4" s="28">
        <v>0.5</v>
      </c>
      <c r="L4" s="72" t="s">
        <v>129</v>
      </c>
      <c r="M4" s="20"/>
      <c r="N4" s="19"/>
      <c r="O4" s="19"/>
      <c r="P4" s="83"/>
      <c r="Q4" s="19"/>
      <c r="R4" s="19"/>
      <c r="S4" s="19"/>
      <c r="T4" s="112"/>
      <c r="U4" s="19"/>
      <c r="V4" s="19"/>
      <c r="W4" s="27" t="s">
        <v>133</v>
      </c>
      <c r="X4" s="30"/>
      <c r="Y4" s="30"/>
      <c r="Z4" s="118">
        <v>1</v>
      </c>
      <c r="AA4" s="118"/>
      <c r="AB4" s="72" t="s">
        <v>134</v>
      </c>
      <c r="AC4"/>
      <c r="AD4"/>
      <c r="AF4" s="83"/>
      <c r="AG4" s="19"/>
      <c r="AH4" s="19"/>
      <c r="AI4" s="19"/>
      <c r="AJ4" s="112"/>
      <c r="AK4" s="19"/>
      <c r="AL4" s="19"/>
      <c r="AM4" s="27" t="s">
        <v>135</v>
      </c>
      <c r="AN4" s="30"/>
      <c r="AO4" s="118">
        <v>1</v>
      </c>
      <c r="AP4" s="118"/>
      <c r="AQ4" s="72" t="s">
        <v>134</v>
      </c>
      <c r="AR4"/>
      <c r="AS4"/>
      <c r="AU4" s="83"/>
      <c r="AV4" s="19"/>
      <c r="AW4" s="19"/>
      <c r="AX4" s="19"/>
      <c r="AY4" s="112"/>
      <c r="AZ4" s="19"/>
      <c r="BA4" s="19"/>
      <c r="BB4" s="27" t="s">
        <v>135</v>
      </c>
      <c r="BC4" s="30"/>
      <c r="BD4" s="118">
        <v>1</v>
      </c>
      <c r="BE4" s="118"/>
      <c r="BF4" s="72" t="s">
        <v>134</v>
      </c>
    </row>
    <row r="5" spans="1:86" s="22" customFormat="1" ht="13.8" x14ac:dyDescent="0.3">
      <c r="A5" s="26"/>
      <c r="B5" s="27" t="s">
        <v>138</v>
      </c>
      <c r="C5" s="31"/>
      <c r="D5" s="31">
        <v>25</v>
      </c>
      <c r="E5" s="72" t="s">
        <v>139</v>
      </c>
      <c r="F5" s="27" t="s">
        <v>138</v>
      </c>
      <c r="G5" s="28"/>
      <c r="H5" s="28"/>
      <c r="I5" s="31">
        <v>25</v>
      </c>
      <c r="J5" s="75" t="s">
        <v>139</v>
      </c>
      <c r="K5" s="31">
        <v>25</v>
      </c>
      <c r="L5" s="72" t="s">
        <v>139</v>
      </c>
      <c r="M5" s="83" t="s">
        <v>389</v>
      </c>
      <c r="N5" s="19"/>
      <c r="O5" s="19"/>
      <c r="P5" s="83" t="s">
        <v>387</v>
      </c>
      <c r="Q5" s="19"/>
      <c r="R5" s="19"/>
      <c r="S5" s="19"/>
      <c r="T5" s="112"/>
      <c r="U5" s="19"/>
      <c r="V5" s="19"/>
      <c r="W5" s="21"/>
      <c r="AB5" s="23"/>
      <c r="AC5" s="83" t="s">
        <v>140</v>
      </c>
      <c r="AF5" s="83" t="s">
        <v>140</v>
      </c>
      <c r="AG5" s="19"/>
      <c r="AH5" s="19"/>
      <c r="AI5" s="19"/>
      <c r="AJ5" s="112"/>
      <c r="AK5" s="19"/>
      <c r="AL5" s="19"/>
      <c r="AM5" s="21"/>
      <c r="AQ5" s="72"/>
      <c r="AR5" s="83" t="s">
        <v>140</v>
      </c>
      <c r="AU5" s="83" t="s">
        <v>140</v>
      </c>
      <c r="AV5" s="19"/>
      <c r="AW5" s="19"/>
      <c r="AX5" s="19"/>
      <c r="AY5" s="112"/>
      <c r="AZ5" s="19"/>
      <c r="BA5" s="19"/>
      <c r="BB5" s="21"/>
      <c r="BF5" s="72"/>
    </row>
    <row r="6" spans="1:86" s="22" customFormat="1" ht="15" x14ac:dyDescent="0.3">
      <c r="A6" s="26"/>
      <c r="B6" s="27" t="s">
        <v>141</v>
      </c>
      <c r="C6" s="31"/>
      <c r="D6" s="85">
        <v>10</v>
      </c>
      <c r="E6" s="72" t="s">
        <v>54</v>
      </c>
      <c r="F6" s="27" t="s">
        <v>141</v>
      </c>
      <c r="G6" s="28"/>
      <c r="H6" s="28"/>
      <c r="I6" s="28">
        <v>45</v>
      </c>
      <c r="J6" s="75" t="s">
        <v>54</v>
      </c>
      <c r="K6" s="28">
        <v>50</v>
      </c>
      <c r="L6" s="72" t="s">
        <v>54</v>
      </c>
      <c r="M6" s="83" t="s">
        <v>388</v>
      </c>
      <c r="N6" s="19"/>
      <c r="O6" s="19"/>
      <c r="P6" s="83" t="s">
        <v>386</v>
      </c>
      <c r="Q6" s="19"/>
      <c r="R6" s="19"/>
      <c r="S6" s="19"/>
      <c r="T6" s="112"/>
      <c r="U6" s="19"/>
      <c r="V6" s="19"/>
      <c r="W6" s="27"/>
      <c r="X6" s="30"/>
      <c r="Y6" s="30"/>
      <c r="AB6" s="29"/>
      <c r="AC6" s="83" t="s">
        <v>143</v>
      </c>
      <c r="AF6" s="83" t="s">
        <v>143</v>
      </c>
      <c r="AG6" s="19"/>
      <c r="AH6" s="19"/>
      <c r="AI6" s="19"/>
      <c r="AJ6" s="112"/>
      <c r="AK6" s="19"/>
      <c r="AL6" s="19"/>
      <c r="AM6" s="27"/>
      <c r="AN6" s="30"/>
      <c r="AQ6" s="29"/>
      <c r="AR6" s="83" t="s">
        <v>143</v>
      </c>
      <c r="AU6" s="83" t="s">
        <v>143</v>
      </c>
      <c r="AV6" s="19"/>
      <c r="AW6" s="19"/>
      <c r="AX6" s="19"/>
      <c r="AY6" s="112"/>
      <c r="AZ6" s="19"/>
      <c r="BA6" s="19"/>
      <c r="BB6" s="27"/>
      <c r="BC6" s="30"/>
      <c r="BF6" s="29"/>
      <c r="BG6" s="58"/>
      <c r="BH6" s="59"/>
      <c r="BI6" s="59"/>
      <c r="BJ6" s="59"/>
      <c r="BK6" s="59"/>
      <c r="BL6" s="59"/>
      <c r="BM6" s="59"/>
      <c r="BN6" s="52"/>
      <c r="BO6"/>
      <c r="BP6"/>
      <c r="BQ6"/>
      <c r="BR6"/>
      <c r="BS6"/>
      <c r="BT6"/>
      <c r="BU6" s="191" t="s">
        <v>59</v>
      </c>
      <c r="BV6" s="191" t="s">
        <v>60</v>
      </c>
      <c r="BW6" s="191" t="s">
        <v>61</v>
      </c>
      <c r="BX6" s="191" t="s">
        <v>62</v>
      </c>
      <c r="BY6" s="192"/>
      <c r="BZ6" s="192"/>
      <c r="CA6" s="192"/>
      <c r="CB6" s="191"/>
      <c r="CC6" s="192"/>
      <c r="CD6" s="191" t="s">
        <v>63</v>
      </c>
      <c r="CE6" s="191" t="s">
        <v>64</v>
      </c>
      <c r="CF6" s="191" t="s">
        <v>65</v>
      </c>
      <c r="CG6"/>
    </row>
    <row r="7" spans="1:86" s="22" customFormat="1" x14ac:dyDescent="0.3">
      <c r="A7" s="26"/>
      <c r="B7" s="32" t="s">
        <v>144</v>
      </c>
      <c r="C7" s="33"/>
      <c r="D7" s="33">
        <v>10</v>
      </c>
      <c r="E7" s="73"/>
      <c r="F7" s="32" t="s">
        <v>144</v>
      </c>
      <c r="G7" s="33"/>
      <c r="H7" s="33"/>
      <c r="I7" s="33">
        <v>9</v>
      </c>
      <c r="J7" s="220"/>
      <c r="K7" s="33">
        <v>10</v>
      </c>
      <c r="L7" s="73"/>
      <c r="M7" s="121"/>
      <c r="N7" s="34"/>
      <c r="O7" s="34"/>
      <c r="P7" s="35"/>
      <c r="Q7" s="36"/>
      <c r="R7" s="36"/>
      <c r="S7" s="36"/>
      <c r="T7" s="34"/>
      <c r="U7" s="36"/>
      <c r="V7" s="36"/>
      <c r="W7" s="37"/>
      <c r="X7" s="38"/>
      <c r="Y7" s="38"/>
      <c r="Z7" s="119"/>
      <c r="AA7" s="119"/>
      <c r="AB7" s="39"/>
      <c r="AC7" s="21"/>
      <c r="AF7" s="35"/>
      <c r="AG7" s="36"/>
      <c r="AH7" s="36"/>
      <c r="AI7" s="36"/>
      <c r="AJ7" s="34"/>
      <c r="AK7" s="36"/>
      <c r="AL7" s="36"/>
      <c r="AM7" s="37"/>
      <c r="AN7" s="38"/>
      <c r="AO7" s="119"/>
      <c r="AP7" s="119"/>
      <c r="AQ7" s="39"/>
      <c r="AR7" s="21"/>
      <c r="AU7" s="35"/>
      <c r="AV7" s="36"/>
      <c r="AW7" s="36"/>
      <c r="AX7" s="36"/>
      <c r="AY7" s="34"/>
      <c r="AZ7" s="36"/>
      <c r="BA7" s="36"/>
      <c r="BB7" s="37"/>
      <c r="BC7" s="38"/>
      <c r="BD7" s="119"/>
      <c r="BE7" s="119"/>
      <c r="BF7" s="39"/>
      <c r="BG7" s="155"/>
      <c r="BH7" s="155"/>
      <c r="BI7" s="155"/>
      <c r="BJ7" s="155"/>
      <c r="BK7" s="155"/>
      <c r="BL7" s="155"/>
      <c r="BM7" s="155"/>
      <c r="BN7" s="155"/>
      <c r="BO7" s="155"/>
      <c r="BP7" s="155"/>
      <c r="BQ7" s="155"/>
      <c r="BR7" s="155"/>
      <c r="BS7" s="155"/>
      <c r="BT7" s="155"/>
      <c r="BU7" s="458" t="s">
        <v>66</v>
      </c>
      <c r="BV7" s="459"/>
      <c r="BW7" s="459"/>
      <c r="BX7" s="459"/>
      <c r="BY7" s="459"/>
      <c r="BZ7" s="459"/>
      <c r="CA7" s="459"/>
      <c r="CB7" s="459"/>
      <c r="CC7" s="460"/>
      <c r="CD7" s="458" t="s">
        <v>67</v>
      </c>
      <c r="CE7" s="459"/>
      <c r="CF7" s="460"/>
      <c r="CG7" s="155"/>
    </row>
    <row r="8" spans="1:86" s="14" customFormat="1" ht="27.9" customHeight="1" x14ac:dyDescent="0.3">
      <c r="A8" s="11"/>
      <c r="C8" s="12"/>
      <c r="D8" s="104"/>
      <c r="E8" s="40"/>
      <c r="F8" s="41"/>
      <c r="G8" s="41"/>
      <c r="H8" s="42"/>
      <c r="I8" s="42"/>
      <c r="J8" s="42"/>
      <c r="K8" s="12"/>
      <c r="L8" s="12"/>
      <c r="M8" s="238" t="s">
        <v>145</v>
      </c>
      <c r="N8" s="239"/>
      <c r="O8" s="239"/>
      <c r="P8" s="240" t="s">
        <v>146</v>
      </c>
      <c r="Q8" s="241"/>
      <c r="R8" s="241"/>
      <c r="S8" s="241"/>
      <c r="T8" s="256" t="s">
        <v>147</v>
      </c>
      <c r="U8" s="257"/>
      <c r="V8" s="257"/>
      <c r="W8" s="197" t="s">
        <v>148</v>
      </c>
      <c r="X8" s="258"/>
      <c r="Y8" s="258"/>
      <c r="Z8" s="465"/>
      <c r="AA8" s="465"/>
      <c r="AB8" s="466"/>
      <c r="AC8" s="259" t="s">
        <v>259</v>
      </c>
      <c r="AD8" s="260"/>
      <c r="AE8" s="260"/>
      <c r="AF8" s="240" t="s">
        <v>260</v>
      </c>
      <c r="AG8" s="241"/>
      <c r="AH8" s="241"/>
      <c r="AI8" s="241"/>
      <c r="AJ8" s="256" t="s">
        <v>261</v>
      </c>
      <c r="AK8" s="257"/>
      <c r="AL8" s="257"/>
      <c r="AM8" s="197" t="s">
        <v>262</v>
      </c>
      <c r="AN8" s="258"/>
      <c r="AO8" s="261"/>
      <c r="AP8" s="261"/>
      <c r="AQ8" s="262"/>
      <c r="AR8" s="259" t="s">
        <v>263</v>
      </c>
      <c r="AS8" s="260"/>
      <c r="AT8" s="260"/>
      <c r="AU8" s="240" t="s">
        <v>264</v>
      </c>
      <c r="AV8" s="241"/>
      <c r="AW8" s="241"/>
      <c r="AX8" s="241"/>
      <c r="AY8" s="256" t="s">
        <v>265</v>
      </c>
      <c r="AZ8" s="257"/>
      <c r="BA8" s="257"/>
      <c r="BB8" s="197" t="s">
        <v>266</v>
      </c>
      <c r="BC8" s="258"/>
      <c r="BD8" s="261"/>
      <c r="BE8" s="261"/>
      <c r="BF8" s="262"/>
      <c r="BG8" s="461" t="s">
        <v>68</v>
      </c>
      <c r="BH8" s="462"/>
      <c r="BI8" s="462"/>
      <c r="BJ8" s="462"/>
      <c r="BK8" s="462"/>
      <c r="BL8" s="462"/>
      <c r="BM8" s="462"/>
      <c r="BN8" s="462"/>
      <c r="BO8" s="463"/>
      <c r="BP8" s="467" t="s">
        <v>69</v>
      </c>
      <c r="BQ8" s="468"/>
      <c r="BR8" s="181" t="s">
        <v>70</v>
      </c>
      <c r="BS8" s="182" t="s">
        <v>71</v>
      </c>
      <c r="BT8" s="182" t="s">
        <v>72</v>
      </c>
      <c r="BU8" s="183" t="s">
        <v>73</v>
      </c>
      <c r="BV8" s="183" t="s">
        <v>74</v>
      </c>
      <c r="BW8" s="184" t="s">
        <v>75</v>
      </c>
      <c r="BX8" s="183" t="s">
        <v>76</v>
      </c>
      <c r="BY8" s="183" t="s">
        <v>77</v>
      </c>
      <c r="BZ8" s="184" t="s">
        <v>78</v>
      </c>
      <c r="CA8" s="184" t="s">
        <v>79</v>
      </c>
      <c r="CB8" s="184" t="s">
        <v>80</v>
      </c>
      <c r="CC8" s="183" t="s">
        <v>81</v>
      </c>
      <c r="CD8" s="185" t="s">
        <v>82</v>
      </c>
      <c r="CE8" s="185" t="s">
        <v>83</v>
      </c>
      <c r="CF8" s="185" t="s">
        <v>84</v>
      </c>
      <c r="CG8" s="156" t="s">
        <v>85</v>
      </c>
    </row>
    <row r="9" spans="1:86" s="14" customFormat="1" ht="50.1" customHeight="1" x14ac:dyDescent="0.3">
      <c r="A9" s="43" t="s">
        <v>149</v>
      </c>
      <c r="B9" s="44" t="s">
        <v>87</v>
      </c>
      <c r="C9" s="43" t="s">
        <v>245</v>
      </c>
      <c r="D9" s="43" t="s">
        <v>88</v>
      </c>
      <c r="E9" s="43" t="s">
        <v>89</v>
      </c>
      <c r="F9" s="43" t="s">
        <v>90</v>
      </c>
      <c r="G9" s="43" t="s">
        <v>91</v>
      </c>
      <c r="H9" s="43" t="s">
        <v>92</v>
      </c>
      <c r="I9" s="44" t="s">
        <v>93</v>
      </c>
      <c r="J9" s="44" t="s">
        <v>94</v>
      </c>
      <c r="K9" s="43" t="s">
        <v>256</v>
      </c>
      <c r="L9" s="43" t="s">
        <v>247</v>
      </c>
      <c r="M9" s="113" t="s">
        <v>150</v>
      </c>
      <c r="N9" s="113" t="s">
        <v>151</v>
      </c>
      <c r="O9" s="113" t="s">
        <v>95</v>
      </c>
      <c r="P9" s="45" t="s">
        <v>150</v>
      </c>
      <c r="Q9" s="45" t="s">
        <v>151</v>
      </c>
      <c r="R9" s="45" t="s">
        <v>95</v>
      </c>
      <c r="S9" s="45" t="s">
        <v>152</v>
      </c>
      <c r="T9" s="46" t="s">
        <v>150</v>
      </c>
      <c r="U9" s="47" t="s">
        <v>151</v>
      </c>
      <c r="V9" s="47" t="s">
        <v>95</v>
      </c>
      <c r="W9" s="114" t="s">
        <v>153</v>
      </c>
      <c r="X9" s="114" t="s">
        <v>154</v>
      </c>
      <c r="Y9" s="114" t="s">
        <v>155</v>
      </c>
      <c r="Z9" s="48" t="s">
        <v>156</v>
      </c>
      <c r="AA9" s="305" t="s">
        <v>294</v>
      </c>
      <c r="AB9" s="48" t="s">
        <v>99</v>
      </c>
      <c r="AC9" s="113" t="s">
        <v>150</v>
      </c>
      <c r="AD9" s="113" t="s">
        <v>151</v>
      </c>
      <c r="AE9" s="113" t="s">
        <v>95</v>
      </c>
      <c r="AF9" s="45" t="s">
        <v>150</v>
      </c>
      <c r="AG9" s="45" t="s">
        <v>151</v>
      </c>
      <c r="AH9" s="45" t="s">
        <v>95</v>
      </c>
      <c r="AI9" s="45" t="s">
        <v>152</v>
      </c>
      <c r="AJ9" s="46" t="s">
        <v>150</v>
      </c>
      <c r="AK9" s="47" t="s">
        <v>151</v>
      </c>
      <c r="AL9" s="47" t="s">
        <v>95</v>
      </c>
      <c r="AM9" s="114" t="s">
        <v>153</v>
      </c>
      <c r="AN9" s="114" t="s">
        <v>155</v>
      </c>
      <c r="AO9" s="48" t="s">
        <v>156</v>
      </c>
      <c r="AP9" s="305" t="s">
        <v>294</v>
      </c>
      <c r="AQ9" s="48" t="s">
        <v>99</v>
      </c>
      <c r="AR9" s="113" t="s">
        <v>150</v>
      </c>
      <c r="AS9" s="113" t="s">
        <v>151</v>
      </c>
      <c r="AT9" s="113" t="s">
        <v>95</v>
      </c>
      <c r="AU9" s="45" t="s">
        <v>150</v>
      </c>
      <c r="AV9" s="45" t="s">
        <v>151</v>
      </c>
      <c r="AW9" s="45" t="s">
        <v>95</v>
      </c>
      <c r="AX9" s="45" t="s">
        <v>152</v>
      </c>
      <c r="AY9" s="46" t="s">
        <v>150</v>
      </c>
      <c r="AZ9" s="47" t="s">
        <v>151</v>
      </c>
      <c r="BA9" s="47" t="s">
        <v>95</v>
      </c>
      <c r="BB9" s="114" t="s">
        <v>153</v>
      </c>
      <c r="BC9" s="114" t="s">
        <v>155</v>
      </c>
      <c r="BD9" s="48" t="s">
        <v>156</v>
      </c>
      <c r="BE9" s="305" t="s">
        <v>294</v>
      </c>
      <c r="BF9" s="48" t="s">
        <v>99</v>
      </c>
      <c r="BG9" s="180" t="s">
        <v>100</v>
      </c>
      <c r="BH9" s="179" t="s">
        <v>101</v>
      </c>
      <c r="BI9" s="178" t="s">
        <v>102</v>
      </c>
      <c r="BJ9" s="178" t="s">
        <v>103</v>
      </c>
      <c r="BK9" s="177" t="s">
        <v>104</v>
      </c>
      <c r="BL9" s="177" t="s">
        <v>105</v>
      </c>
      <c r="BM9" s="176" t="s">
        <v>106</v>
      </c>
      <c r="BN9" s="176" t="s">
        <v>107</v>
      </c>
      <c r="BO9" s="176" t="s">
        <v>108</v>
      </c>
      <c r="BP9" s="156" t="s">
        <v>109</v>
      </c>
      <c r="BQ9" s="156" t="s">
        <v>110</v>
      </c>
      <c r="BR9" s="156" t="s">
        <v>111</v>
      </c>
      <c r="BS9" s="156" t="s">
        <v>112</v>
      </c>
      <c r="BT9" s="156" t="s">
        <v>113</v>
      </c>
      <c r="BU9" s="156" t="s">
        <v>114</v>
      </c>
      <c r="BV9" s="156" t="s">
        <v>114</v>
      </c>
      <c r="BW9" s="156" t="s">
        <v>114</v>
      </c>
      <c r="BX9" s="156" t="s">
        <v>115</v>
      </c>
      <c r="BY9" s="156" t="s">
        <v>116</v>
      </c>
      <c r="BZ9" s="156" t="s">
        <v>117</v>
      </c>
      <c r="CA9" s="156" t="s">
        <v>118</v>
      </c>
      <c r="CB9" s="156" t="s">
        <v>119</v>
      </c>
      <c r="CC9" s="156" t="s">
        <v>120</v>
      </c>
      <c r="CD9" s="156" t="s">
        <v>114</v>
      </c>
      <c r="CE9" s="156" t="s">
        <v>114</v>
      </c>
      <c r="CF9" s="156" t="s">
        <v>114</v>
      </c>
      <c r="CG9" s="156"/>
      <c r="CH9" s="310" t="s">
        <v>8</v>
      </c>
    </row>
    <row r="10" spans="1:86" s="96" customFormat="1" ht="12.75" customHeight="1" x14ac:dyDescent="0.3">
      <c r="A10" s="62">
        <v>1490</v>
      </c>
      <c r="B10" s="86"/>
      <c r="C10" s="86" t="s">
        <v>138</v>
      </c>
      <c r="D10" s="105"/>
      <c r="E10" s="62"/>
      <c r="F10" s="87"/>
      <c r="G10" s="87"/>
      <c r="H10" s="87"/>
      <c r="I10" s="263"/>
      <c r="J10" s="86"/>
      <c r="K10" s="62"/>
      <c r="L10" s="264" t="s">
        <v>257</v>
      </c>
      <c r="M10" s="87"/>
      <c r="N10" s="88"/>
      <c r="O10" s="88"/>
      <c r="P10" s="89"/>
      <c r="Q10" s="89"/>
      <c r="R10" s="89"/>
      <c r="S10" s="89"/>
      <c r="T10" s="138">
        <v>19.773</v>
      </c>
      <c r="U10" s="139">
        <v>1493</v>
      </c>
      <c r="V10" s="140">
        <v>5912652</v>
      </c>
      <c r="W10" s="90"/>
      <c r="X10" s="90"/>
      <c r="Y10" s="90"/>
      <c r="Z10" s="90"/>
      <c r="AA10" s="95"/>
      <c r="AB10" s="91"/>
      <c r="AC10" s="92"/>
      <c r="AD10" s="88"/>
      <c r="AE10" s="88"/>
      <c r="AF10" s="93"/>
      <c r="AG10" s="89"/>
      <c r="AH10" s="89"/>
      <c r="AI10" s="89"/>
      <c r="AJ10" s="138">
        <v>19.72</v>
      </c>
      <c r="AK10" s="139">
        <v>1493</v>
      </c>
      <c r="AL10" s="140">
        <v>4532292</v>
      </c>
      <c r="AM10" s="94"/>
      <c r="AN10" s="95"/>
      <c r="AO10" s="90"/>
      <c r="AP10" s="95"/>
      <c r="AQ10" s="90"/>
      <c r="AR10" s="92"/>
      <c r="AS10" s="88"/>
      <c r="AT10" s="88"/>
      <c r="AU10" s="93"/>
      <c r="AV10" s="89"/>
      <c r="AW10" s="89"/>
      <c r="AX10" s="89"/>
      <c r="AY10" s="138">
        <v>19.72</v>
      </c>
      <c r="AZ10" s="139">
        <v>1493</v>
      </c>
      <c r="BA10" s="140">
        <v>4532292</v>
      </c>
      <c r="BB10" s="94"/>
      <c r="BC10" s="95"/>
      <c r="BD10" s="90"/>
      <c r="BE10" s="95"/>
      <c r="BF10" s="90"/>
      <c r="BG10" s="157"/>
      <c r="BH10" s="157"/>
      <c r="BI10" s="157"/>
      <c r="BJ10" s="157"/>
      <c r="BK10" s="157"/>
      <c r="BL10" s="157"/>
      <c r="BM10" s="157"/>
      <c r="BN10" s="157"/>
      <c r="BO10" s="157"/>
      <c r="BP10" s="157"/>
      <c r="BQ10" s="157"/>
      <c r="BR10" s="157"/>
      <c r="BS10" s="157"/>
      <c r="BT10" s="157"/>
      <c r="BU10" s="157"/>
      <c r="BV10" s="157"/>
      <c r="BW10" s="157"/>
      <c r="BX10" s="157"/>
      <c r="BY10" s="157"/>
      <c r="BZ10" s="157"/>
      <c r="CA10" s="157"/>
      <c r="CB10" s="157"/>
      <c r="CC10" s="157"/>
      <c r="CD10" s="157"/>
      <c r="CE10" s="157"/>
      <c r="CF10" s="157"/>
      <c r="CG10" s="156"/>
      <c r="CH10" s="311"/>
    </row>
    <row r="11" spans="1:86" s="101" customFormat="1" ht="12.75" customHeight="1" x14ac:dyDescent="0.3">
      <c r="A11" s="97">
        <f>IF(Q11="",(IF(AG11="",AV11,ROUND(AG11,0))),ROUND(Q11,0))</f>
        <v>1308</v>
      </c>
      <c r="B11" s="283" t="s">
        <v>391</v>
      </c>
      <c r="C11" s="285" t="s">
        <v>392</v>
      </c>
      <c r="D11" s="284"/>
      <c r="E11" s="285"/>
      <c r="F11" s="290"/>
      <c r="G11" s="291"/>
      <c r="H11" s="290"/>
      <c r="I11" s="285"/>
      <c r="J11" s="74"/>
      <c r="K11" s="74" t="s">
        <v>399</v>
      </c>
      <c r="L11" s="74" t="s">
        <v>257</v>
      </c>
      <c r="M11" s="98">
        <v>15.59418</v>
      </c>
      <c r="N11" s="99">
        <v>1309</v>
      </c>
      <c r="O11" s="100">
        <v>15465</v>
      </c>
      <c r="P11" s="98">
        <v>15.572630227803501</v>
      </c>
      <c r="Q11" s="99">
        <v>1308.4216550122201</v>
      </c>
      <c r="R11" s="100">
        <v>10098.582054193799</v>
      </c>
      <c r="S11" s="98"/>
      <c r="T11" s="98">
        <v>15.614000000000001</v>
      </c>
      <c r="U11" s="99">
        <v>1309</v>
      </c>
      <c r="V11" s="100">
        <v>24054</v>
      </c>
      <c r="W11" s="265">
        <f t="shared" ref="W11:W17" si="0">IF(V11="","ND",(($D$5*V11/$V$10)/$D$7))</f>
        <v>1.0170563056983568E-2</v>
      </c>
      <c r="X11" s="266">
        <f t="shared" ref="X11:X17" si="1">IF(W11="ND","ND",(W11*$D$6/$D$3))</f>
        <v>0.1883437603145105</v>
      </c>
      <c r="Y11" s="267">
        <f t="shared" ref="Y11:Y17" si="2">IF(W11="ND","ND",(W11*$D$6/$D$4/1000))</f>
        <v>1.0170563056983568E-4</v>
      </c>
      <c r="Z11" s="115">
        <f t="shared" ref="Z11:Z17" si="3">IF(Y11="ND","ND",(Y11*6))</f>
        <v>6.1023378341901408E-4</v>
      </c>
      <c r="AA11" s="306">
        <f t="shared" ref="AA11:AA17" si="4">IF(AB11="ND","ND",ROUND(AB11,3))</f>
        <v>1E-3</v>
      </c>
      <c r="AB11" s="148">
        <f t="shared" ref="AB11:AB17" si="5">IF(Y11="ND","ND",(Y11*$Z$3/$Z$4))</f>
        <v>6.1023378341901408E-4</v>
      </c>
      <c r="AC11" s="98"/>
      <c r="AD11" s="99"/>
      <c r="AE11" s="100"/>
      <c r="AF11" s="98"/>
      <c r="AG11" s="99"/>
      <c r="AH11" s="100"/>
      <c r="AI11" s="98"/>
      <c r="AJ11" s="98"/>
      <c r="AK11" s="99"/>
      <c r="AL11" s="100"/>
      <c r="AM11" s="265" t="str">
        <f t="shared" ref="AM11:AM17" si="6">IF(AL11="","ND",(($I$5*AL11/$AL$10)/$I$7))</f>
        <v>ND</v>
      </c>
      <c r="AN11" s="267" t="str">
        <f t="shared" ref="AN11:AN17" si="7">IF(AM11="ND","ND",(AM11*$I$6/$I$4/1000))</f>
        <v>ND</v>
      </c>
      <c r="AO11" s="115" t="str">
        <f t="shared" ref="AO11:AO17" si="8">IF(AN11="ND","ND",(AN11*6))</f>
        <v>ND</v>
      </c>
      <c r="AP11" s="306" t="str">
        <f t="shared" ref="AP11:AP17" si="9">IF(AQ11="ND","ND",ROUND(AQ11,3))</f>
        <v>ND</v>
      </c>
      <c r="AQ11" s="148" t="str">
        <f t="shared" ref="AQ11:AQ17" si="10">IF(AN11="ND","ND",(AN11*$AO$3/$AO$4))</f>
        <v>ND</v>
      </c>
      <c r="AR11" s="98"/>
      <c r="AS11" s="99"/>
      <c r="AT11" s="100"/>
      <c r="AU11" s="98"/>
      <c r="AV11" s="99"/>
      <c r="AW11" s="100"/>
      <c r="AX11" s="98"/>
      <c r="AY11" s="98"/>
      <c r="AZ11" s="99"/>
      <c r="BA11" s="100"/>
      <c r="BB11" s="265" t="str">
        <f t="shared" ref="BB11:BB17" si="11">IF(BA11="","ND",(($K$5*BA11/$BA$10)/$K$7))</f>
        <v>ND</v>
      </c>
      <c r="BC11" s="267" t="str">
        <f t="shared" ref="BC11:BC17" si="12">IF(BB11="ND","ND",(BB11*$K$6/$K$4/1000))</f>
        <v>ND</v>
      </c>
      <c r="BD11" s="115" t="str">
        <f t="shared" ref="BD11:BD17" si="13">IF(BC11="ND","ND",(BC11*6))</f>
        <v>ND</v>
      </c>
      <c r="BE11" s="306" t="str">
        <f t="shared" ref="BE11:BE17" si="14">IF(BF11="ND","ND",ROUND(BF11,3))</f>
        <v>ND</v>
      </c>
      <c r="BF11" s="148" t="str">
        <f t="shared" ref="BF11:BF17" si="15">IF(BC11="ND","ND",(BC11*$BD$3/$BD$4))</f>
        <v>ND</v>
      </c>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204"/>
      <c r="CC11" s="204"/>
      <c r="CD11" s="204"/>
      <c r="CE11" s="204"/>
      <c r="CF11" s="204"/>
      <c r="CG11" s="252"/>
      <c r="CH11" s="312"/>
    </row>
    <row r="12" spans="1:86" s="101" customFormat="1" ht="12.75" customHeight="1" x14ac:dyDescent="0.3">
      <c r="A12" s="97">
        <f t="shared" ref="A12:A17" si="16">IF(Q12="",(IF(AG12="",AV12,ROUND(AG12,0))),ROUND(Q12,0))</f>
        <v>2198</v>
      </c>
      <c r="B12" s="283" t="s">
        <v>391</v>
      </c>
      <c r="C12" s="285" t="s">
        <v>393</v>
      </c>
      <c r="D12" s="284"/>
      <c r="E12" s="285"/>
      <c r="F12" s="290"/>
      <c r="G12" s="291"/>
      <c r="H12" s="290"/>
      <c r="I12" s="285"/>
      <c r="J12" s="74"/>
      <c r="K12" s="74" t="s">
        <v>399</v>
      </c>
      <c r="L12" s="74"/>
      <c r="M12" s="98"/>
      <c r="N12" s="99"/>
      <c r="O12" s="100"/>
      <c r="P12" s="98">
        <v>32.626303136895501</v>
      </c>
      <c r="Q12" s="99">
        <v>2198.4457875972998</v>
      </c>
      <c r="R12" s="100">
        <v>2183.9124945620001</v>
      </c>
      <c r="S12" s="98"/>
      <c r="T12" s="98">
        <v>32.643000000000001</v>
      </c>
      <c r="U12" s="99">
        <v>2199</v>
      </c>
      <c r="V12" s="100">
        <v>13520</v>
      </c>
      <c r="W12" s="265">
        <f t="shared" si="0"/>
        <v>5.7165549401520677E-3</v>
      </c>
      <c r="X12" s="266">
        <f t="shared" si="1"/>
        <v>0.10586212852133457</v>
      </c>
      <c r="Y12" s="267">
        <f t="shared" si="2"/>
        <v>5.7165549401520675E-5</v>
      </c>
      <c r="Z12" s="115">
        <f t="shared" si="3"/>
        <v>3.4299329640912407E-4</v>
      </c>
      <c r="AA12" s="306">
        <f t="shared" si="4"/>
        <v>0</v>
      </c>
      <c r="AB12" s="148">
        <f t="shared" si="5"/>
        <v>3.4299329640912407E-4</v>
      </c>
      <c r="AC12" s="98"/>
      <c r="AD12" s="99"/>
      <c r="AE12" s="100"/>
      <c r="AF12" s="98"/>
      <c r="AG12" s="99"/>
      <c r="AH12" s="100"/>
      <c r="AI12" s="98"/>
      <c r="AJ12" s="98"/>
      <c r="AK12" s="99"/>
      <c r="AL12" s="100"/>
      <c r="AM12" s="265" t="str">
        <f t="shared" si="6"/>
        <v>ND</v>
      </c>
      <c r="AN12" s="267" t="str">
        <f t="shared" si="7"/>
        <v>ND</v>
      </c>
      <c r="AO12" s="115" t="str">
        <f t="shared" si="8"/>
        <v>ND</v>
      </c>
      <c r="AP12" s="306" t="str">
        <f t="shared" si="9"/>
        <v>ND</v>
      </c>
      <c r="AQ12" s="148" t="str">
        <f t="shared" si="10"/>
        <v>ND</v>
      </c>
      <c r="AR12" s="98"/>
      <c r="AS12" s="99"/>
      <c r="AT12" s="100"/>
      <c r="AU12" s="98"/>
      <c r="AV12" s="99"/>
      <c r="AW12" s="100"/>
      <c r="AX12" s="98"/>
      <c r="AY12" s="98"/>
      <c r="AZ12" s="99"/>
      <c r="BA12" s="100"/>
      <c r="BB12" s="265" t="str">
        <f t="shared" si="11"/>
        <v>ND</v>
      </c>
      <c r="BC12" s="267" t="str">
        <f t="shared" si="12"/>
        <v>ND</v>
      </c>
      <c r="BD12" s="115" t="str">
        <f t="shared" si="13"/>
        <v>ND</v>
      </c>
      <c r="BE12" s="306" t="str">
        <f t="shared" si="14"/>
        <v>ND</v>
      </c>
      <c r="BF12" s="148" t="str">
        <f t="shared" si="15"/>
        <v>ND</v>
      </c>
      <c r="BG12" s="204"/>
      <c r="BH12" s="204"/>
      <c r="BI12" s="204"/>
      <c r="BJ12" s="204"/>
      <c r="BK12" s="204"/>
      <c r="BL12" s="204"/>
      <c r="BM12" s="204"/>
      <c r="BN12" s="204"/>
      <c r="BO12" s="204"/>
      <c r="BP12" s="204"/>
      <c r="BQ12" s="204"/>
      <c r="BR12" s="204"/>
      <c r="BS12" s="204"/>
      <c r="BT12" s="204"/>
      <c r="BU12" s="204"/>
      <c r="BV12" s="204"/>
      <c r="BW12" s="204"/>
      <c r="BX12" s="204"/>
      <c r="BY12" s="204"/>
      <c r="BZ12" s="204"/>
      <c r="CA12" s="204"/>
      <c r="CB12" s="204"/>
      <c r="CC12" s="204"/>
      <c r="CD12" s="204"/>
      <c r="CE12" s="204"/>
      <c r="CF12" s="204"/>
      <c r="CG12" s="252"/>
      <c r="CH12" s="312"/>
    </row>
    <row r="13" spans="1:86" s="101" customFormat="1" ht="12.75" customHeight="1" x14ac:dyDescent="0.3">
      <c r="A13" s="97">
        <f t="shared" si="16"/>
        <v>2298</v>
      </c>
      <c r="B13" s="283" t="s">
        <v>391</v>
      </c>
      <c r="C13" s="285" t="s">
        <v>394</v>
      </c>
      <c r="D13" s="284"/>
      <c r="E13" s="285"/>
      <c r="F13" s="290"/>
      <c r="G13" s="291"/>
      <c r="H13" s="290"/>
      <c r="I13" s="285"/>
      <c r="J13" s="74"/>
      <c r="K13" s="74" t="s">
        <v>399</v>
      </c>
      <c r="L13" s="74"/>
      <c r="M13" s="98">
        <v>34.149099999999997</v>
      </c>
      <c r="N13" s="99">
        <v>2299</v>
      </c>
      <c r="O13" s="100">
        <v>3551</v>
      </c>
      <c r="P13" s="98">
        <v>34.135513610505797</v>
      </c>
      <c r="Q13" s="99">
        <v>2297.7748836286501</v>
      </c>
      <c r="R13" s="100">
        <v>3249.4037690811301</v>
      </c>
      <c r="S13" s="98"/>
      <c r="T13" s="98">
        <v>34.158999999999999</v>
      </c>
      <c r="U13" s="99">
        <v>2298</v>
      </c>
      <c r="V13" s="100">
        <v>21616</v>
      </c>
      <c r="W13" s="265">
        <f t="shared" si="0"/>
        <v>9.1397227504679789E-3</v>
      </c>
      <c r="X13" s="266">
        <f t="shared" si="1"/>
        <v>0.16925412500866627</v>
      </c>
      <c r="Y13" s="267">
        <f t="shared" si="2"/>
        <v>9.1397227504679801E-5</v>
      </c>
      <c r="Z13" s="115">
        <f t="shared" si="3"/>
        <v>5.4838336502807878E-4</v>
      </c>
      <c r="AA13" s="306">
        <f t="shared" si="4"/>
        <v>1E-3</v>
      </c>
      <c r="AB13" s="148">
        <f t="shared" si="5"/>
        <v>5.4838336502807878E-4</v>
      </c>
      <c r="AC13" s="98"/>
      <c r="AD13" s="99"/>
      <c r="AE13" s="100"/>
      <c r="AF13" s="98"/>
      <c r="AG13" s="99"/>
      <c r="AH13" s="100"/>
      <c r="AI13" s="98"/>
      <c r="AJ13" s="98"/>
      <c r="AK13" s="99"/>
      <c r="AL13" s="100"/>
      <c r="AM13" s="265" t="str">
        <f t="shared" si="6"/>
        <v>ND</v>
      </c>
      <c r="AN13" s="267" t="str">
        <f t="shared" si="7"/>
        <v>ND</v>
      </c>
      <c r="AO13" s="115" t="str">
        <f t="shared" si="8"/>
        <v>ND</v>
      </c>
      <c r="AP13" s="306" t="str">
        <f t="shared" si="9"/>
        <v>ND</v>
      </c>
      <c r="AQ13" s="148" t="str">
        <f t="shared" si="10"/>
        <v>ND</v>
      </c>
      <c r="AR13" s="98"/>
      <c r="AS13" s="99"/>
      <c r="AT13" s="100"/>
      <c r="AU13" s="98"/>
      <c r="AV13" s="99"/>
      <c r="AW13" s="100"/>
      <c r="AX13" s="98"/>
      <c r="AY13" s="98"/>
      <c r="AZ13" s="99"/>
      <c r="BA13" s="100"/>
      <c r="BB13" s="265" t="str">
        <f t="shared" si="11"/>
        <v>ND</v>
      </c>
      <c r="BC13" s="267" t="str">
        <f t="shared" si="12"/>
        <v>ND</v>
      </c>
      <c r="BD13" s="115" t="str">
        <f t="shared" si="13"/>
        <v>ND</v>
      </c>
      <c r="BE13" s="306" t="str">
        <f t="shared" si="14"/>
        <v>ND</v>
      </c>
      <c r="BF13" s="148" t="str">
        <f t="shared" si="15"/>
        <v>ND</v>
      </c>
      <c r="BG13" s="204"/>
      <c r="BH13" s="204"/>
      <c r="BI13" s="204"/>
      <c r="BJ13" s="204"/>
      <c r="BK13" s="204"/>
      <c r="BL13" s="204"/>
      <c r="BM13" s="204"/>
      <c r="BN13" s="204"/>
      <c r="BO13" s="204"/>
      <c r="BP13" s="204"/>
      <c r="BQ13" s="204"/>
      <c r="BR13" s="204"/>
      <c r="BS13" s="204"/>
      <c r="BT13" s="204"/>
      <c r="BU13" s="204"/>
      <c r="BV13" s="204"/>
      <c r="BW13" s="204"/>
      <c r="BX13" s="204"/>
      <c r="BY13" s="204"/>
      <c r="BZ13" s="204"/>
      <c r="CA13" s="204"/>
      <c r="CB13" s="204"/>
      <c r="CC13" s="204"/>
      <c r="CD13" s="204"/>
      <c r="CE13" s="204"/>
      <c r="CF13" s="204"/>
      <c r="CG13" s="252"/>
      <c r="CH13" s="312"/>
    </row>
    <row r="14" spans="1:86" s="101" customFormat="1" ht="12.75" customHeight="1" x14ac:dyDescent="0.3">
      <c r="A14" s="97">
        <f t="shared" si="16"/>
        <v>2399</v>
      </c>
      <c r="B14" s="283" t="s">
        <v>391</v>
      </c>
      <c r="C14" s="285" t="s">
        <v>395</v>
      </c>
      <c r="D14" s="284"/>
      <c r="E14" s="285"/>
      <c r="F14" s="290"/>
      <c r="G14" s="291"/>
      <c r="H14" s="290"/>
      <c r="I14" s="285"/>
      <c r="J14" s="74"/>
      <c r="K14" s="74" t="s">
        <v>399</v>
      </c>
      <c r="L14" s="74"/>
      <c r="M14" s="98">
        <v>35.606279999999998</v>
      </c>
      <c r="N14" s="99">
        <v>2398</v>
      </c>
      <c r="O14" s="100">
        <v>6426</v>
      </c>
      <c r="P14" s="98">
        <v>35.613040446193601</v>
      </c>
      <c r="Q14" s="99">
        <v>2398.8843000618899</v>
      </c>
      <c r="R14" s="100">
        <v>5509.7668040587796</v>
      </c>
      <c r="S14" s="98"/>
      <c r="T14" s="98">
        <v>35.616999999999997</v>
      </c>
      <c r="U14" s="99">
        <v>2398</v>
      </c>
      <c r="V14" s="100">
        <v>28545</v>
      </c>
      <c r="W14" s="265">
        <f t="shared" si="0"/>
        <v>1.2069457157295915E-2</v>
      </c>
      <c r="X14" s="266">
        <f t="shared" si="1"/>
        <v>0.22350846587585027</v>
      </c>
      <c r="Y14" s="267">
        <f t="shared" si="2"/>
        <v>1.2069457157295915E-4</v>
      </c>
      <c r="Z14" s="115">
        <f t="shared" si="3"/>
        <v>7.2416742943775484E-4</v>
      </c>
      <c r="AA14" s="306">
        <f t="shared" si="4"/>
        <v>1E-3</v>
      </c>
      <c r="AB14" s="148">
        <f t="shared" si="5"/>
        <v>7.2416742943775484E-4</v>
      </c>
      <c r="AC14" s="98"/>
      <c r="AD14" s="99"/>
      <c r="AE14" s="100"/>
      <c r="AF14" s="98"/>
      <c r="AG14" s="99"/>
      <c r="AH14" s="100"/>
      <c r="AI14" s="98"/>
      <c r="AJ14" s="98"/>
      <c r="AK14" s="99"/>
      <c r="AL14" s="100"/>
      <c r="AM14" s="265" t="str">
        <f t="shared" si="6"/>
        <v>ND</v>
      </c>
      <c r="AN14" s="267" t="str">
        <f t="shared" si="7"/>
        <v>ND</v>
      </c>
      <c r="AO14" s="115" t="str">
        <f t="shared" si="8"/>
        <v>ND</v>
      </c>
      <c r="AP14" s="306" t="str">
        <f t="shared" si="9"/>
        <v>ND</v>
      </c>
      <c r="AQ14" s="148" t="str">
        <f t="shared" si="10"/>
        <v>ND</v>
      </c>
      <c r="AR14" s="98"/>
      <c r="AS14" s="99"/>
      <c r="AT14" s="100"/>
      <c r="AU14" s="98"/>
      <c r="AV14" s="99"/>
      <c r="AW14" s="100"/>
      <c r="AX14" s="98"/>
      <c r="AY14" s="98"/>
      <c r="AZ14" s="99"/>
      <c r="BA14" s="100"/>
      <c r="BB14" s="265" t="str">
        <f t="shared" si="11"/>
        <v>ND</v>
      </c>
      <c r="BC14" s="267" t="str">
        <f t="shared" si="12"/>
        <v>ND</v>
      </c>
      <c r="BD14" s="115" t="str">
        <f t="shared" si="13"/>
        <v>ND</v>
      </c>
      <c r="BE14" s="306" t="str">
        <f t="shared" si="14"/>
        <v>ND</v>
      </c>
      <c r="BF14" s="148" t="str">
        <f t="shared" si="15"/>
        <v>ND</v>
      </c>
      <c r="BG14" s="204"/>
      <c r="BH14" s="204"/>
      <c r="BI14" s="204"/>
      <c r="BJ14" s="204"/>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52"/>
      <c r="CH14" s="312"/>
    </row>
    <row r="15" spans="1:86" s="101" customFormat="1" ht="12.75" customHeight="1" x14ac:dyDescent="0.3">
      <c r="A15" s="97">
        <f t="shared" si="16"/>
        <v>2463</v>
      </c>
      <c r="B15" s="283" t="s">
        <v>391</v>
      </c>
      <c r="C15" s="285" t="s">
        <v>396</v>
      </c>
      <c r="D15" s="284"/>
      <c r="E15" s="285"/>
      <c r="F15" s="290"/>
      <c r="G15" s="291"/>
      <c r="H15" s="290"/>
      <c r="I15" s="285"/>
      <c r="J15" s="74"/>
      <c r="K15" s="74" t="s">
        <v>399</v>
      </c>
      <c r="L15" s="74"/>
      <c r="M15" s="98">
        <v>36.518340000000002</v>
      </c>
      <c r="N15" s="99">
        <v>2463</v>
      </c>
      <c r="O15" s="100">
        <v>9844</v>
      </c>
      <c r="P15" s="98">
        <v>36.517375150444501</v>
      </c>
      <c r="Q15" s="99">
        <v>2463.25918924395</v>
      </c>
      <c r="R15" s="100">
        <v>7524.3583904981797</v>
      </c>
      <c r="S15" s="98"/>
      <c r="T15" s="98">
        <v>36.533000000000001</v>
      </c>
      <c r="U15" s="99">
        <v>2463</v>
      </c>
      <c r="V15" s="100">
        <v>33707</v>
      </c>
      <c r="W15" s="265">
        <f t="shared" si="0"/>
        <v>1.4252064894061075E-2</v>
      </c>
      <c r="X15" s="266">
        <f t="shared" si="1"/>
        <v>0.26392712766779769</v>
      </c>
      <c r="Y15" s="267">
        <f t="shared" si="2"/>
        <v>1.4252064894061076E-4</v>
      </c>
      <c r="Z15" s="115">
        <f t="shared" si="3"/>
        <v>8.5512389364366455E-4</v>
      </c>
      <c r="AA15" s="306">
        <f t="shared" si="4"/>
        <v>1E-3</v>
      </c>
      <c r="AB15" s="148">
        <f t="shared" si="5"/>
        <v>8.5512389364366455E-4</v>
      </c>
      <c r="AC15" s="98"/>
      <c r="AD15" s="99"/>
      <c r="AE15" s="100"/>
      <c r="AF15" s="98"/>
      <c r="AG15" s="99"/>
      <c r="AH15" s="100"/>
      <c r="AI15" s="98"/>
      <c r="AJ15" s="98"/>
      <c r="AK15" s="99"/>
      <c r="AL15" s="100"/>
      <c r="AM15" s="265" t="str">
        <f t="shared" si="6"/>
        <v>ND</v>
      </c>
      <c r="AN15" s="267" t="str">
        <f t="shared" si="7"/>
        <v>ND</v>
      </c>
      <c r="AO15" s="115" t="str">
        <f t="shared" si="8"/>
        <v>ND</v>
      </c>
      <c r="AP15" s="306" t="str">
        <f t="shared" si="9"/>
        <v>ND</v>
      </c>
      <c r="AQ15" s="148" t="str">
        <f t="shared" si="10"/>
        <v>ND</v>
      </c>
      <c r="AR15" s="98"/>
      <c r="AS15" s="99"/>
      <c r="AT15" s="100"/>
      <c r="AU15" s="98"/>
      <c r="AV15" s="99"/>
      <c r="AW15" s="100"/>
      <c r="AX15" s="98"/>
      <c r="AY15" s="98"/>
      <c r="AZ15" s="99"/>
      <c r="BA15" s="100"/>
      <c r="BB15" s="265" t="str">
        <f t="shared" si="11"/>
        <v>ND</v>
      </c>
      <c r="BC15" s="267" t="str">
        <f t="shared" si="12"/>
        <v>ND</v>
      </c>
      <c r="BD15" s="115" t="str">
        <f t="shared" si="13"/>
        <v>ND</v>
      </c>
      <c r="BE15" s="306" t="str">
        <f t="shared" si="14"/>
        <v>ND</v>
      </c>
      <c r="BF15" s="148" t="str">
        <f t="shared" si="15"/>
        <v>ND</v>
      </c>
      <c r="BG15" s="204"/>
      <c r="BH15" s="204"/>
      <c r="BI15" s="204"/>
      <c r="BJ15" s="204"/>
      <c r="BK15" s="204"/>
      <c r="BL15" s="204"/>
      <c r="BM15" s="204"/>
      <c r="BN15" s="204"/>
      <c r="BO15" s="204"/>
      <c r="BP15" s="204"/>
      <c r="BQ15" s="204"/>
      <c r="BR15" s="204"/>
      <c r="BS15" s="204"/>
      <c r="BT15" s="204"/>
      <c r="BU15" s="204"/>
      <c r="BV15" s="204"/>
      <c r="BW15" s="204"/>
      <c r="BX15" s="204"/>
      <c r="BY15" s="204"/>
      <c r="BZ15" s="204"/>
      <c r="CA15" s="204"/>
      <c r="CB15" s="204"/>
      <c r="CC15" s="204"/>
      <c r="CD15" s="204"/>
      <c r="CE15" s="204"/>
      <c r="CF15" s="204"/>
      <c r="CG15" s="252"/>
      <c r="CH15" s="312"/>
    </row>
    <row r="16" spans="1:86" s="101" customFormat="1" ht="12.75" customHeight="1" x14ac:dyDescent="0.3">
      <c r="A16" s="97">
        <f t="shared" si="16"/>
        <v>2498</v>
      </c>
      <c r="B16" s="283" t="s">
        <v>391</v>
      </c>
      <c r="C16" s="285" t="s">
        <v>397</v>
      </c>
      <c r="D16" s="284"/>
      <c r="E16" s="285"/>
      <c r="F16" s="290"/>
      <c r="G16" s="291"/>
      <c r="H16" s="290"/>
      <c r="I16" s="285"/>
      <c r="J16" s="74"/>
      <c r="K16" s="74" t="s">
        <v>399</v>
      </c>
      <c r="L16" s="74"/>
      <c r="M16" s="98">
        <v>37.018610000000002</v>
      </c>
      <c r="N16" s="99">
        <v>2499</v>
      </c>
      <c r="O16" s="100">
        <v>6063</v>
      </c>
      <c r="P16" s="98">
        <v>37.009265838485</v>
      </c>
      <c r="Q16" s="99">
        <v>2498.2986307706801</v>
      </c>
      <c r="R16" s="100">
        <v>3109.31945477716</v>
      </c>
      <c r="S16" s="98"/>
      <c r="T16" s="98">
        <v>37.018999999999998</v>
      </c>
      <c r="U16" s="99">
        <v>2498</v>
      </c>
      <c r="V16" s="100">
        <v>27238</v>
      </c>
      <c r="W16" s="265">
        <f t="shared" si="0"/>
        <v>1.1516828658273817E-2</v>
      </c>
      <c r="X16" s="266">
        <f t="shared" si="1"/>
        <v>0.21327460478284846</v>
      </c>
      <c r="Y16" s="267">
        <f t="shared" si="2"/>
        <v>1.1516828658273818E-4</v>
      </c>
      <c r="Z16" s="115">
        <f t="shared" si="3"/>
        <v>6.9100971949642904E-4</v>
      </c>
      <c r="AA16" s="306">
        <f t="shared" si="4"/>
        <v>1E-3</v>
      </c>
      <c r="AB16" s="148">
        <f t="shared" si="5"/>
        <v>6.9100971949642904E-4</v>
      </c>
      <c r="AC16" s="98"/>
      <c r="AD16" s="99"/>
      <c r="AE16" s="100"/>
      <c r="AF16" s="98"/>
      <c r="AG16" s="99"/>
      <c r="AH16" s="100"/>
      <c r="AI16" s="98"/>
      <c r="AJ16" s="98"/>
      <c r="AK16" s="99"/>
      <c r="AL16" s="100"/>
      <c r="AM16" s="265" t="str">
        <f t="shared" si="6"/>
        <v>ND</v>
      </c>
      <c r="AN16" s="267" t="str">
        <f t="shared" si="7"/>
        <v>ND</v>
      </c>
      <c r="AO16" s="115" t="str">
        <f t="shared" si="8"/>
        <v>ND</v>
      </c>
      <c r="AP16" s="306" t="str">
        <f t="shared" si="9"/>
        <v>ND</v>
      </c>
      <c r="AQ16" s="148" t="str">
        <f t="shared" si="10"/>
        <v>ND</v>
      </c>
      <c r="AR16" s="98"/>
      <c r="AS16" s="99"/>
      <c r="AT16" s="100"/>
      <c r="AU16" s="98"/>
      <c r="AV16" s="99"/>
      <c r="AW16" s="100"/>
      <c r="AX16" s="98"/>
      <c r="AY16" s="98"/>
      <c r="AZ16" s="99"/>
      <c r="BA16" s="100"/>
      <c r="BB16" s="265" t="str">
        <f t="shared" si="11"/>
        <v>ND</v>
      </c>
      <c r="BC16" s="267" t="str">
        <f t="shared" si="12"/>
        <v>ND</v>
      </c>
      <c r="BD16" s="115" t="str">
        <f t="shared" si="13"/>
        <v>ND</v>
      </c>
      <c r="BE16" s="306" t="str">
        <f t="shared" si="14"/>
        <v>ND</v>
      </c>
      <c r="BF16" s="148" t="str">
        <f t="shared" si="15"/>
        <v>ND</v>
      </c>
      <c r="BG16" s="204"/>
      <c r="BH16" s="204"/>
      <c r="BI16" s="204"/>
      <c r="BJ16" s="204"/>
      <c r="BK16" s="204"/>
      <c r="BL16" s="204"/>
      <c r="BM16" s="204"/>
      <c r="BN16" s="204"/>
      <c r="BO16" s="204"/>
      <c r="BP16" s="204"/>
      <c r="BQ16" s="204"/>
      <c r="BR16" s="204"/>
      <c r="BS16" s="204"/>
      <c r="BT16" s="204"/>
      <c r="BU16" s="204"/>
      <c r="BV16" s="204"/>
      <c r="BW16" s="204"/>
      <c r="BX16" s="204"/>
      <c r="BY16" s="204"/>
      <c r="BZ16" s="204"/>
      <c r="CA16" s="204"/>
      <c r="CB16" s="204"/>
      <c r="CC16" s="204"/>
      <c r="CD16" s="204"/>
      <c r="CE16" s="204"/>
      <c r="CF16" s="204"/>
      <c r="CG16" s="252"/>
      <c r="CH16" s="312"/>
    </row>
    <row r="17" spans="1:86" s="101" customFormat="1" ht="12.75" customHeight="1" x14ac:dyDescent="0.3">
      <c r="A17" s="97">
        <f t="shared" si="16"/>
        <v>2598</v>
      </c>
      <c r="B17" s="283" t="s">
        <v>391</v>
      </c>
      <c r="C17" s="285" t="s">
        <v>398</v>
      </c>
      <c r="D17" s="284"/>
      <c r="E17" s="285"/>
      <c r="F17" s="290"/>
      <c r="G17" s="291"/>
      <c r="H17" s="290"/>
      <c r="I17" s="285"/>
      <c r="J17" s="74"/>
      <c r="K17" s="74" t="s">
        <v>399</v>
      </c>
      <c r="L17" s="74"/>
      <c r="M17" s="98"/>
      <c r="N17" s="99"/>
      <c r="O17" s="100"/>
      <c r="P17" s="98">
        <v>38.358570568752398</v>
      </c>
      <c r="Q17" s="99">
        <v>2597.9920277360602</v>
      </c>
      <c r="R17" s="100">
        <v>1581.14450221179</v>
      </c>
      <c r="S17" s="98"/>
      <c r="T17" s="98">
        <v>38.372</v>
      </c>
      <c r="U17" s="99">
        <v>2598</v>
      </c>
      <c r="V17" s="100">
        <v>26689</v>
      </c>
      <c r="W17" s="265">
        <f t="shared" si="0"/>
        <v>1.1284699319357879E-2</v>
      </c>
      <c r="X17" s="266">
        <f t="shared" si="1"/>
        <v>0.20897591332144222</v>
      </c>
      <c r="Y17" s="267">
        <f t="shared" si="2"/>
        <v>1.128469931935788E-4</v>
      </c>
      <c r="Z17" s="115">
        <f t="shared" si="3"/>
        <v>6.7708195916147274E-4</v>
      </c>
      <c r="AA17" s="306">
        <f t="shared" si="4"/>
        <v>1E-3</v>
      </c>
      <c r="AB17" s="148">
        <f t="shared" si="5"/>
        <v>6.7708195916147274E-4</v>
      </c>
      <c r="AC17" s="98"/>
      <c r="AD17" s="99"/>
      <c r="AE17" s="100"/>
      <c r="AF17" s="98"/>
      <c r="AG17" s="99"/>
      <c r="AH17" s="100"/>
      <c r="AI17" s="98"/>
      <c r="AJ17" s="98"/>
      <c r="AK17" s="99"/>
      <c r="AL17" s="100"/>
      <c r="AM17" s="265" t="str">
        <f t="shared" si="6"/>
        <v>ND</v>
      </c>
      <c r="AN17" s="267" t="str">
        <f t="shared" si="7"/>
        <v>ND</v>
      </c>
      <c r="AO17" s="115" t="str">
        <f t="shared" si="8"/>
        <v>ND</v>
      </c>
      <c r="AP17" s="306" t="str">
        <f t="shared" si="9"/>
        <v>ND</v>
      </c>
      <c r="AQ17" s="148" t="str">
        <f t="shared" si="10"/>
        <v>ND</v>
      </c>
      <c r="AR17" s="98"/>
      <c r="AS17" s="99"/>
      <c r="AT17" s="100"/>
      <c r="AU17" s="98"/>
      <c r="AV17" s="99"/>
      <c r="AW17" s="100"/>
      <c r="AX17" s="98"/>
      <c r="AY17" s="98"/>
      <c r="AZ17" s="99"/>
      <c r="BA17" s="100"/>
      <c r="BB17" s="265" t="str">
        <f t="shared" si="11"/>
        <v>ND</v>
      </c>
      <c r="BC17" s="267" t="str">
        <f t="shared" si="12"/>
        <v>ND</v>
      </c>
      <c r="BD17" s="115" t="str">
        <f t="shared" si="13"/>
        <v>ND</v>
      </c>
      <c r="BE17" s="306" t="str">
        <f t="shared" si="14"/>
        <v>ND</v>
      </c>
      <c r="BF17" s="148" t="str">
        <f t="shared" si="15"/>
        <v>ND</v>
      </c>
      <c r="BG17" s="204"/>
      <c r="BH17" s="204"/>
      <c r="BI17" s="204"/>
      <c r="BJ17" s="204"/>
      <c r="BK17" s="204"/>
      <c r="BL17" s="204"/>
      <c r="BM17" s="204"/>
      <c r="BN17" s="204"/>
      <c r="BO17" s="204"/>
      <c r="BP17" s="204"/>
      <c r="BQ17" s="204"/>
      <c r="BR17" s="204"/>
      <c r="BS17" s="204"/>
      <c r="BT17" s="204"/>
      <c r="BU17" s="204"/>
      <c r="BV17" s="204"/>
      <c r="BW17" s="204"/>
      <c r="BX17" s="204"/>
      <c r="BY17" s="204"/>
      <c r="BZ17" s="204"/>
      <c r="CA17" s="204"/>
      <c r="CB17" s="204"/>
      <c r="CC17" s="204"/>
      <c r="CD17" s="204"/>
      <c r="CE17" s="204"/>
      <c r="CF17" s="204"/>
      <c r="CG17" s="252"/>
      <c r="CH17" s="312"/>
    </row>
    <row r="18" spans="1:86" x14ac:dyDescent="0.3">
      <c r="P18"/>
      <c r="Q18"/>
      <c r="W18" s="268">
        <f>SUM(W11:W17)</f>
        <v>7.4149890776592314E-2</v>
      </c>
      <c r="X18" s="268">
        <f>SUM(X11:X17)</f>
        <v>1.37314612549245</v>
      </c>
      <c r="Y18" s="268">
        <f>SUM(Y11:Y17)</f>
        <v>7.4149890776592292E-4</v>
      </c>
      <c r="Z18" s="268">
        <f>SUM(Z11:Z17)</f>
        <v>4.4489934465955384E-3</v>
      </c>
      <c r="AA18" s="268"/>
      <c r="AB18" s="268">
        <f>SUM(AB11:AB17)</f>
        <v>4.4489934465955384E-3</v>
      </c>
      <c r="AC18" s="102"/>
      <c r="AD18" s="102"/>
      <c r="AE18" s="102"/>
      <c r="AF18" s="102"/>
      <c r="AG18" s="102"/>
      <c r="AH18" s="102"/>
      <c r="AJ18" s="102"/>
      <c r="AK18" s="102"/>
      <c r="AL18" s="102"/>
      <c r="AM18" s="268">
        <f>SUM(AM11:AM17)</f>
        <v>0</v>
      </c>
      <c r="AN18" s="268">
        <f>SUM(AN11:AN17)</f>
        <v>0</v>
      </c>
      <c r="AO18" s="268">
        <f>SUM(AO11:AO17)</f>
        <v>0</v>
      </c>
      <c r="AP18" s="268"/>
      <c r="AQ18" s="268">
        <f>SUM(AQ11:AQ17)</f>
        <v>0</v>
      </c>
      <c r="AR18" s="102"/>
      <c r="AS18" s="102"/>
      <c r="AT18" s="102"/>
      <c r="AU18" s="102"/>
      <c r="AV18" s="102"/>
      <c r="AW18" s="102"/>
      <c r="AY18" s="102"/>
      <c r="AZ18" s="102"/>
      <c r="BA18" s="102"/>
      <c r="BB18" s="268">
        <f>SUM(BB11:BB17)</f>
        <v>0</v>
      </c>
      <c r="BC18" s="268">
        <f>SUM(BC11:BC17)</f>
        <v>0</v>
      </c>
      <c r="BD18" s="268">
        <f>SUM(BD11:BD17)</f>
        <v>0</v>
      </c>
      <c r="BE18" s="268"/>
      <c r="BF18" s="268">
        <f>SUM(BF11:BF17)</f>
        <v>0</v>
      </c>
    </row>
  </sheetData>
  <autoFilter ref="A9:CH18" xr:uid="{A94F4E90-C8E2-4731-A9EB-F9795F01364C}"/>
  <mergeCells count="5">
    <mergeCell ref="BU7:CC7"/>
    <mergeCell ref="CD7:CF7"/>
    <mergeCell ref="Z8:AB8"/>
    <mergeCell ref="BG8:BO8"/>
    <mergeCell ref="BP8:BQ8"/>
  </mergeCells>
  <dataValidations count="1">
    <dataValidation operator="equal" allowBlank="1" showInputMessage="1" showErrorMessage="1" sqref="AA11:AA17 BE11:BE17 AP11:AP17" xr:uid="{DA0F58C1-DC3C-4F96-9C72-0EFB2033FACF}"/>
  </dataValidations>
  <hyperlinks>
    <hyperlink ref="BU8" r:id="rId1" xr:uid="{F93E605B-7058-4B8A-ABF9-3B476AA2CC88}"/>
    <hyperlink ref="BV8" r:id="rId2" xr:uid="{299B51B5-1A54-4FE0-B1B6-95DC7B6F54BC}"/>
    <hyperlink ref="BW8" r:id="rId3" xr:uid="{AEC5B995-D3E7-47AF-AFB1-B97AB58F2E2B}"/>
    <hyperlink ref="BX8" r:id="rId4" xr:uid="{D4D0096F-4F15-4AE5-B211-94AE650D8F1C}"/>
    <hyperlink ref="BY8" r:id="rId5" xr:uid="{66F18935-AE5F-4B8D-8D9F-8D0EACAC2F98}"/>
    <hyperlink ref="BZ8" r:id="rId6" xr:uid="{B0CAB3FF-3FB0-4DC8-858C-295E7FAF17B5}"/>
    <hyperlink ref="CA8" r:id="rId7" xr:uid="{3C427353-7901-4BED-9EE5-C31394EEA7FC}"/>
    <hyperlink ref="CB8" r:id="rId8" xr:uid="{A6B89FAE-1AEF-4017-95F2-0949E4CBDA33}"/>
    <hyperlink ref="CC8" r:id="rId9" xr:uid="{D26EDA1A-4BC6-4FBE-9B97-E50023CFAB87}"/>
    <hyperlink ref="CD8" r:id="rId10" xr:uid="{D0147AB2-74B4-42C2-BC00-BD04649C1458}"/>
    <hyperlink ref="CE8" r:id="rId11" xr:uid="{D1FD8764-F8EE-4629-84CD-6853FD342A46}"/>
    <hyperlink ref="CF8" r:id="rId12" xr:uid="{A94E9AF2-F452-4BA4-8F70-90BEED9E8225}"/>
    <hyperlink ref="BG8:BO8" r:id="rId13" display="Packaging Substances list" xr:uid="{F3722AC6-8B63-4F3B-9B23-EEED4B640AD5}"/>
    <hyperlink ref="BP8:BQ8" r:id="rId14" display="Packaging FPF database" xr:uid="{C48E2116-0D29-43DD-AA19-5652EB45A61E}"/>
    <hyperlink ref="BR8" r:id="rId15" xr:uid="{6C003B72-269F-46E7-81A6-C1B57A43E751}"/>
    <hyperlink ref="BS8" r:id="rId16" xr:uid="{6DDEC00C-763D-423A-A369-8C6997157302}"/>
    <hyperlink ref="BT8" r:id="rId17" xr:uid="{7D896439-26AE-410D-A8FA-BD9F33CAD6C2}"/>
  </hyperlinks>
  <pageMargins left="0.25" right="0.25" top="0.75" bottom="0.75" header="0.3" footer="0.3"/>
  <pageSetup paperSize="9" scale="23" fitToHeight="0" orientation="portrait" r:id="rId18"/>
  <headerFooter>
    <oddHeader xml:space="preserve">&amp;LDUND-102085 Paris Project
</oddHeader>
    <oddFooter xml:space="preserve">&amp;R&amp;D
</oddFooter>
  </headerFooter>
  <ignoredErrors>
    <ignoredError sqref="BF18 BF11:BF17 W11:Z17 A18:Z18 AB18:AO18 AQ18:BD18 BB11:BD17 AM11:AO17 AQ11:AQ17 AB11:AB17 AC11:AL17 AR11:BA17"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C13AB-3ADE-4BB3-B9D6-49375A8BE6C7}">
  <sheetPr>
    <tabColor theme="8" tint="0.59999389629810485"/>
    <pageSetUpPr fitToPage="1"/>
  </sheetPr>
  <dimension ref="A1:G104"/>
  <sheetViews>
    <sheetView topLeftCell="A38" zoomScale="85" zoomScaleNormal="85" workbookViewId="0">
      <selection activeCell="I39" sqref="I39"/>
    </sheetView>
  </sheetViews>
  <sheetFormatPr defaultColWidth="9.109375" defaultRowHeight="13.2" x14ac:dyDescent="0.25"/>
  <cols>
    <col min="1" max="1" width="21.5546875" style="317" customWidth="1"/>
    <col min="2" max="2" width="15.5546875" style="317" customWidth="1"/>
    <col min="3" max="3" width="14.5546875" style="317" customWidth="1"/>
    <col min="4" max="4" width="15.5546875" style="317" customWidth="1"/>
    <col min="5" max="5" width="15.109375" style="317" customWidth="1"/>
    <col min="6" max="6" width="14" style="317" customWidth="1"/>
    <col min="7" max="7" width="14.88671875" style="317" customWidth="1"/>
    <col min="8" max="256" width="9.109375" style="317"/>
    <col min="257" max="257" width="21.5546875" style="317" customWidth="1"/>
    <col min="258" max="258" width="15.5546875" style="317" customWidth="1"/>
    <col min="259" max="259" width="14.5546875" style="317" customWidth="1"/>
    <col min="260" max="260" width="15.5546875" style="317" customWidth="1"/>
    <col min="261" max="261" width="15.109375" style="317" customWidth="1"/>
    <col min="262" max="262" width="14" style="317" customWidth="1"/>
    <col min="263" max="263" width="14.88671875" style="317" customWidth="1"/>
    <col min="264" max="512" width="9.109375" style="317"/>
    <col min="513" max="513" width="21.5546875" style="317" customWidth="1"/>
    <col min="514" max="514" width="15.5546875" style="317" customWidth="1"/>
    <col min="515" max="515" width="14.5546875" style="317" customWidth="1"/>
    <col min="516" max="516" width="15.5546875" style="317" customWidth="1"/>
    <col min="517" max="517" width="15.109375" style="317" customWidth="1"/>
    <col min="518" max="518" width="14" style="317" customWidth="1"/>
    <col min="519" max="519" width="14.88671875" style="317" customWidth="1"/>
    <col min="520" max="768" width="9.109375" style="317"/>
    <col min="769" max="769" width="21.5546875" style="317" customWidth="1"/>
    <col min="770" max="770" width="15.5546875" style="317" customWidth="1"/>
    <col min="771" max="771" width="14.5546875" style="317" customWidth="1"/>
    <col min="772" max="772" width="15.5546875" style="317" customWidth="1"/>
    <col min="773" max="773" width="15.109375" style="317" customWidth="1"/>
    <col min="774" max="774" width="14" style="317" customWidth="1"/>
    <col min="775" max="775" width="14.88671875" style="317" customWidth="1"/>
    <col min="776" max="1024" width="9.109375" style="317"/>
    <col min="1025" max="1025" width="21.5546875" style="317" customWidth="1"/>
    <col min="1026" max="1026" width="15.5546875" style="317" customWidth="1"/>
    <col min="1027" max="1027" width="14.5546875" style="317" customWidth="1"/>
    <col min="1028" max="1028" width="15.5546875" style="317" customWidth="1"/>
    <col min="1029" max="1029" width="15.109375" style="317" customWidth="1"/>
    <col min="1030" max="1030" width="14" style="317" customWidth="1"/>
    <col min="1031" max="1031" width="14.88671875" style="317" customWidth="1"/>
    <col min="1032" max="1280" width="9.109375" style="317"/>
    <col min="1281" max="1281" width="21.5546875" style="317" customWidth="1"/>
    <col min="1282" max="1282" width="15.5546875" style="317" customWidth="1"/>
    <col min="1283" max="1283" width="14.5546875" style="317" customWidth="1"/>
    <col min="1284" max="1284" width="15.5546875" style="317" customWidth="1"/>
    <col min="1285" max="1285" width="15.109375" style="317" customWidth="1"/>
    <col min="1286" max="1286" width="14" style="317" customWidth="1"/>
    <col min="1287" max="1287" width="14.88671875" style="317" customWidth="1"/>
    <col min="1288" max="1536" width="9.109375" style="317"/>
    <col min="1537" max="1537" width="21.5546875" style="317" customWidth="1"/>
    <col min="1538" max="1538" width="15.5546875" style="317" customWidth="1"/>
    <col min="1539" max="1539" width="14.5546875" style="317" customWidth="1"/>
    <col min="1540" max="1540" width="15.5546875" style="317" customWidth="1"/>
    <col min="1541" max="1541" width="15.109375" style="317" customWidth="1"/>
    <col min="1542" max="1542" width="14" style="317" customWidth="1"/>
    <col min="1543" max="1543" width="14.88671875" style="317" customWidth="1"/>
    <col min="1544" max="1792" width="9.109375" style="317"/>
    <col min="1793" max="1793" width="21.5546875" style="317" customWidth="1"/>
    <col min="1794" max="1794" width="15.5546875" style="317" customWidth="1"/>
    <col min="1795" max="1795" width="14.5546875" style="317" customWidth="1"/>
    <col min="1796" max="1796" width="15.5546875" style="317" customWidth="1"/>
    <col min="1797" max="1797" width="15.109375" style="317" customWidth="1"/>
    <col min="1798" max="1798" width="14" style="317" customWidth="1"/>
    <col min="1799" max="1799" width="14.88671875" style="317" customWidth="1"/>
    <col min="1800" max="2048" width="9.109375" style="317"/>
    <col min="2049" max="2049" width="21.5546875" style="317" customWidth="1"/>
    <col min="2050" max="2050" width="15.5546875" style="317" customWidth="1"/>
    <col min="2051" max="2051" width="14.5546875" style="317" customWidth="1"/>
    <col min="2052" max="2052" width="15.5546875" style="317" customWidth="1"/>
    <col min="2053" max="2053" width="15.109375" style="317" customWidth="1"/>
    <col min="2054" max="2054" width="14" style="317" customWidth="1"/>
    <col min="2055" max="2055" width="14.88671875" style="317" customWidth="1"/>
    <col min="2056" max="2304" width="9.109375" style="317"/>
    <col min="2305" max="2305" width="21.5546875" style="317" customWidth="1"/>
    <col min="2306" max="2306" width="15.5546875" style="317" customWidth="1"/>
    <col min="2307" max="2307" width="14.5546875" style="317" customWidth="1"/>
    <col min="2308" max="2308" width="15.5546875" style="317" customWidth="1"/>
    <col min="2309" max="2309" width="15.109375" style="317" customWidth="1"/>
    <col min="2310" max="2310" width="14" style="317" customWidth="1"/>
    <col min="2311" max="2311" width="14.88671875" style="317" customWidth="1"/>
    <col min="2312" max="2560" width="9.109375" style="317"/>
    <col min="2561" max="2561" width="21.5546875" style="317" customWidth="1"/>
    <col min="2562" max="2562" width="15.5546875" style="317" customWidth="1"/>
    <col min="2563" max="2563" width="14.5546875" style="317" customWidth="1"/>
    <col min="2564" max="2564" width="15.5546875" style="317" customWidth="1"/>
    <col min="2565" max="2565" width="15.109375" style="317" customWidth="1"/>
    <col min="2566" max="2566" width="14" style="317" customWidth="1"/>
    <col min="2567" max="2567" width="14.88671875" style="317" customWidth="1"/>
    <col min="2568" max="2816" width="9.109375" style="317"/>
    <col min="2817" max="2817" width="21.5546875" style="317" customWidth="1"/>
    <col min="2818" max="2818" width="15.5546875" style="317" customWidth="1"/>
    <col min="2819" max="2819" width="14.5546875" style="317" customWidth="1"/>
    <col min="2820" max="2820" width="15.5546875" style="317" customWidth="1"/>
    <col min="2821" max="2821" width="15.109375" style="317" customWidth="1"/>
    <col min="2822" max="2822" width="14" style="317" customWidth="1"/>
    <col min="2823" max="2823" width="14.88671875" style="317" customWidth="1"/>
    <col min="2824" max="3072" width="9.109375" style="317"/>
    <col min="3073" max="3073" width="21.5546875" style="317" customWidth="1"/>
    <col min="3074" max="3074" width="15.5546875" style="317" customWidth="1"/>
    <col min="3075" max="3075" width="14.5546875" style="317" customWidth="1"/>
    <col min="3076" max="3076" width="15.5546875" style="317" customWidth="1"/>
    <col min="3077" max="3077" width="15.109375" style="317" customWidth="1"/>
    <col min="3078" max="3078" width="14" style="317" customWidth="1"/>
    <col min="3079" max="3079" width="14.88671875" style="317" customWidth="1"/>
    <col min="3080" max="3328" width="9.109375" style="317"/>
    <col min="3329" max="3329" width="21.5546875" style="317" customWidth="1"/>
    <col min="3330" max="3330" width="15.5546875" style="317" customWidth="1"/>
    <col min="3331" max="3331" width="14.5546875" style="317" customWidth="1"/>
    <col min="3332" max="3332" width="15.5546875" style="317" customWidth="1"/>
    <col min="3333" max="3333" width="15.109375" style="317" customWidth="1"/>
    <col min="3334" max="3334" width="14" style="317" customWidth="1"/>
    <col min="3335" max="3335" width="14.88671875" style="317" customWidth="1"/>
    <col min="3336" max="3584" width="9.109375" style="317"/>
    <col min="3585" max="3585" width="21.5546875" style="317" customWidth="1"/>
    <col min="3586" max="3586" width="15.5546875" style="317" customWidth="1"/>
    <col min="3587" max="3587" width="14.5546875" style="317" customWidth="1"/>
    <col min="3588" max="3588" width="15.5546875" style="317" customWidth="1"/>
    <col min="3589" max="3589" width="15.109375" style="317" customWidth="1"/>
    <col min="3590" max="3590" width="14" style="317" customWidth="1"/>
    <col min="3591" max="3591" width="14.88671875" style="317" customWidth="1"/>
    <col min="3592" max="3840" width="9.109375" style="317"/>
    <col min="3841" max="3841" width="21.5546875" style="317" customWidth="1"/>
    <col min="3842" max="3842" width="15.5546875" style="317" customWidth="1"/>
    <col min="3843" max="3843" width="14.5546875" style="317" customWidth="1"/>
    <col min="3844" max="3844" width="15.5546875" style="317" customWidth="1"/>
    <col min="3845" max="3845" width="15.109375" style="317" customWidth="1"/>
    <col min="3846" max="3846" width="14" style="317" customWidth="1"/>
    <col min="3847" max="3847" width="14.88671875" style="317" customWidth="1"/>
    <col min="3848" max="4096" width="9.109375" style="317"/>
    <col min="4097" max="4097" width="21.5546875" style="317" customWidth="1"/>
    <col min="4098" max="4098" width="15.5546875" style="317" customWidth="1"/>
    <col min="4099" max="4099" width="14.5546875" style="317" customWidth="1"/>
    <col min="4100" max="4100" width="15.5546875" style="317" customWidth="1"/>
    <col min="4101" max="4101" width="15.109375" style="317" customWidth="1"/>
    <col min="4102" max="4102" width="14" style="317" customWidth="1"/>
    <col min="4103" max="4103" width="14.88671875" style="317" customWidth="1"/>
    <col min="4104" max="4352" width="9.109375" style="317"/>
    <col min="4353" max="4353" width="21.5546875" style="317" customWidth="1"/>
    <col min="4354" max="4354" width="15.5546875" style="317" customWidth="1"/>
    <col min="4355" max="4355" width="14.5546875" style="317" customWidth="1"/>
    <col min="4356" max="4356" width="15.5546875" style="317" customWidth="1"/>
    <col min="4357" max="4357" width="15.109375" style="317" customWidth="1"/>
    <col min="4358" max="4358" width="14" style="317" customWidth="1"/>
    <col min="4359" max="4359" width="14.88671875" style="317" customWidth="1"/>
    <col min="4360" max="4608" width="9.109375" style="317"/>
    <col min="4609" max="4609" width="21.5546875" style="317" customWidth="1"/>
    <col min="4610" max="4610" width="15.5546875" style="317" customWidth="1"/>
    <col min="4611" max="4611" width="14.5546875" style="317" customWidth="1"/>
    <col min="4612" max="4612" width="15.5546875" style="317" customWidth="1"/>
    <col min="4613" max="4613" width="15.109375" style="317" customWidth="1"/>
    <col min="4614" max="4614" width="14" style="317" customWidth="1"/>
    <col min="4615" max="4615" width="14.88671875" style="317" customWidth="1"/>
    <col min="4616" max="4864" width="9.109375" style="317"/>
    <col min="4865" max="4865" width="21.5546875" style="317" customWidth="1"/>
    <col min="4866" max="4866" width="15.5546875" style="317" customWidth="1"/>
    <col min="4867" max="4867" width="14.5546875" style="317" customWidth="1"/>
    <col min="4868" max="4868" width="15.5546875" style="317" customWidth="1"/>
    <col min="4869" max="4869" width="15.109375" style="317" customWidth="1"/>
    <col min="4870" max="4870" width="14" style="317" customWidth="1"/>
    <col min="4871" max="4871" width="14.88671875" style="317" customWidth="1"/>
    <col min="4872" max="5120" width="9.109375" style="317"/>
    <col min="5121" max="5121" width="21.5546875" style="317" customWidth="1"/>
    <col min="5122" max="5122" width="15.5546875" style="317" customWidth="1"/>
    <col min="5123" max="5123" width="14.5546875" style="317" customWidth="1"/>
    <col min="5124" max="5124" width="15.5546875" style="317" customWidth="1"/>
    <col min="5125" max="5125" width="15.109375" style="317" customWidth="1"/>
    <col min="5126" max="5126" width="14" style="317" customWidth="1"/>
    <col min="5127" max="5127" width="14.88671875" style="317" customWidth="1"/>
    <col min="5128" max="5376" width="9.109375" style="317"/>
    <col min="5377" max="5377" width="21.5546875" style="317" customWidth="1"/>
    <col min="5378" max="5378" width="15.5546875" style="317" customWidth="1"/>
    <col min="5379" max="5379" width="14.5546875" style="317" customWidth="1"/>
    <col min="5380" max="5380" width="15.5546875" style="317" customWidth="1"/>
    <col min="5381" max="5381" width="15.109375" style="317" customWidth="1"/>
    <col min="5382" max="5382" width="14" style="317" customWidth="1"/>
    <col min="5383" max="5383" width="14.88671875" style="317" customWidth="1"/>
    <col min="5384" max="5632" width="9.109375" style="317"/>
    <col min="5633" max="5633" width="21.5546875" style="317" customWidth="1"/>
    <col min="5634" max="5634" width="15.5546875" style="317" customWidth="1"/>
    <col min="5635" max="5635" width="14.5546875" style="317" customWidth="1"/>
    <col min="5636" max="5636" width="15.5546875" style="317" customWidth="1"/>
    <col min="5637" max="5637" width="15.109375" style="317" customWidth="1"/>
    <col min="5638" max="5638" width="14" style="317" customWidth="1"/>
    <col min="5639" max="5639" width="14.88671875" style="317" customWidth="1"/>
    <col min="5640" max="5888" width="9.109375" style="317"/>
    <col min="5889" max="5889" width="21.5546875" style="317" customWidth="1"/>
    <col min="5890" max="5890" width="15.5546875" style="317" customWidth="1"/>
    <col min="5891" max="5891" width="14.5546875" style="317" customWidth="1"/>
    <col min="5892" max="5892" width="15.5546875" style="317" customWidth="1"/>
    <col min="5893" max="5893" width="15.109375" style="317" customWidth="1"/>
    <col min="5894" max="5894" width="14" style="317" customWidth="1"/>
    <col min="5895" max="5895" width="14.88671875" style="317" customWidth="1"/>
    <col min="5896" max="6144" width="9.109375" style="317"/>
    <col min="6145" max="6145" width="21.5546875" style="317" customWidth="1"/>
    <col min="6146" max="6146" width="15.5546875" style="317" customWidth="1"/>
    <col min="6147" max="6147" width="14.5546875" style="317" customWidth="1"/>
    <col min="6148" max="6148" width="15.5546875" style="317" customWidth="1"/>
    <col min="6149" max="6149" width="15.109375" style="317" customWidth="1"/>
    <col min="6150" max="6150" width="14" style="317" customWidth="1"/>
    <col min="6151" max="6151" width="14.88671875" style="317" customWidth="1"/>
    <col min="6152" max="6400" width="9.109375" style="317"/>
    <col min="6401" max="6401" width="21.5546875" style="317" customWidth="1"/>
    <col min="6402" max="6402" width="15.5546875" style="317" customWidth="1"/>
    <col min="6403" max="6403" width="14.5546875" style="317" customWidth="1"/>
    <col min="6404" max="6404" width="15.5546875" style="317" customWidth="1"/>
    <col min="6405" max="6405" width="15.109375" style="317" customWidth="1"/>
    <col min="6406" max="6406" width="14" style="317" customWidth="1"/>
    <col min="6407" max="6407" width="14.88671875" style="317" customWidth="1"/>
    <col min="6408" max="6656" width="9.109375" style="317"/>
    <col min="6657" max="6657" width="21.5546875" style="317" customWidth="1"/>
    <col min="6658" max="6658" width="15.5546875" style="317" customWidth="1"/>
    <col min="6659" max="6659" width="14.5546875" style="317" customWidth="1"/>
    <col min="6660" max="6660" width="15.5546875" style="317" customWidth="1"/>
    <col min="6661" max="6661" width="15.109375" style="317" customWidth="1"/>
    <col min="6662" max="6662" width="14" style="317" customWidth="1"/>
    <col min="6663" max="6663" width="14.88671875" style="317" customWidth="1"/>
    <col min="6664" max="6912" width="9.109375" style="317"/>
    <col min="6913" max="6913" width="21.5546875" style="317" customWidth="1"/>
    <col min="6914" max="6914" width="15.5546875" style="317" customWidth="1"/>
    <col min="6915" max="6915" width="14.5546875" style="317" customWidth="1"/>
    <col min="6916" max="6916" width="15.5546875" style="317" customWidth="1"/>
    <col min="6917" max="6917" width="15.109375" style="317" customWidth="1"/>
    <col min="6918" max="6918" width="14" style="317" customWidth="1"/>
    <col min="6919" max="6919" width="14.88671875" style="317" customWidth="1"/>
    <col min="6920" max="7168" width="9.109375" style="317"/>
    <col min="7169" max="7169" width="21.5546875" style="317" customWidth="1"/>
    <col min="7170" max="7170" width="15.5546875" style="317" customWidth="1"/>
    <col min="7171" max="7171" width="14.5546875" style="317" customWidth="1"/>
    <col min="7172" max="7172" width="15.5546875" style="317" customWidth="1"/>
    <col min="7173" max="7173" width="15.109375" style="317" customWidth="1"/>
    <col min="7174" max="7174" width="14" style="317" customWidth="1"/>
    <col min="7175" max="7175" width="14.88671875" style="317" customWidth="1"/>
    <col min="7176" max="7424" width="9.109375" style="317"/>
    <col min="7425" max="7425" width="21.5546875" style="317" customWidth="1"/>
    <col min="7426" max="7426" width="15.5546875" style="317" customWidth="1"/>
    <col min="7427" max="7427" width="14.5546875" style="317" customWidth="1"/>
    <col min="7428" max="7428" width="15.5546875" style="317" customWidth="1"/>
    <col min="7429" max="7429" width="15.109375" style="317" customWidth="1"/>
    <col min="7430" max="7430" width="14" style="317" customWidth="1"/>
    <col min="7431" max="7431" width="14.88671875" style="317" customWidth="1"/>
    <col min="7432" max="7680" width="9.109375" style="317"/>
    <col min="7681" max="7681" width="21.5546875" style="317" customWidth="1"/>
    <col min="7682" max="7682" width="15.5546875" style="317" customWidth="1"/>
    <col min="7683" max="7683" width="14.5546875" style="317" customWidth="1"/>
    <col min="7684" max="7684" width="15.5546875" style="317" customWidth="1"/>
    <col min="7685" max="7685" width="15.109375" style="317" customWidth="1"/>
    <col min="7686" max="7686" width="14" style="317" customWidth="1"/>
    <col min="7687" max="7687" width="14.88671875" style="317" customWidth="1"/>
    <col min="7688" max="7936" width="9.109375" style="317"/>
    <col min="7937" max="7937" width="21.5546875" style="317" customWidth="1"/>
    <col min="7938" max="7938" width="15.5546875" style="317" customWidth="1"/>
    <col min="7939" max="7939" width="14.5546875" style="317" customWidth="1"/>
    <col min="7940" max="7940" width="15.5546875" style="317" customWidth="1"/>
    <col min="7941" max="7941" width="15.109375" style="317" customWidth="1"/>
    <col min="7942" max="7942" width="14" style="317" customWidth="1"/>
    <col min="7943" max="7943" width="14.88671875" style="317" customWidth="1"/>
    <col min="7944" max="8192" width="9.109375" style="317"/>
    <col min="8193" max="8193" width="21.5546875" style="317" customWidth="1"/>
    <col min="8194" max="8194" width="15.5546875" style="317" customWidth="1"/>
    <col min="8195" max="8195" width="14.5546875" style="317" customWidth="1"/>
    <col min="8196" max="8196" width="15.5546875" style="317" customWidth="1"/>
    <col min="8197" max="8197" width="15.109375" style="317" customWidth="1"/>
    <col min="8198" max="8198" width="14" style="317" customWidth="1"/>
    <col min="8199" max="8199" width="14.88671875" style="317" customWidth="1"/>
    <col min="8200" max="8448" width="9.109375" style="317"/>
    <col min="8449" max="8449" width="21.5546875" style="317" customWidth="1"/>
    <col min="8450" max="8450" width="15.5546875" style="317" customWidth="1"/>
    <col min="8451" max="8451" width="14.5546875" style="317" customWidth="1"/>
    <col min="8452" max="8452" width="15.5546875" style="317" customWidth="1"/>
    <col min="8453" max="8453" width="15.109375" style="317" customWidth="1"/>
    <col min="8454" max="8454" width="14" style="317" customWidth="1"/>
    <col min="8455" max="8455" width="14.88671875" style="317" customWidth="1"/>
    <col min="8456" max="8704" width="9.109375" style="317"/>
    <col min="8705" max="8705" width="21.5546875" style="317" customWidth="1"/>
    <col min="8706" max="8706" width="15.5546875" style="317" customWidth="1"/>
    <col min="8707" max="8707" width="14.5546875" style="317" customWidth="1"/>
    <col min="8708" max="8708" width="15.5546875" style="317" customWidth="1"/>
    <col min="8709" max="8709" width="15.109375" style="317" customWidth="1"/>
    <col min="8710" max="8710" width="14" style="317" customWidth="1"/>
    <col min="8711" max="8711" width="14.88671875" style="317" customWidth="1"/>
    <col min="8712" max="8960" width="9.109375" style="317"/>
    <col min="8961" max="8961" width="21.5546875" style="317" customWidth="1"/>
    <col min="8962" max="8962" width="15.5546875" style="317" customWidth="1"/>
    <col min="8963" max="8963" width="14.5546875" style="317" customWidth="1"/>
    <col min="8964" max="8964" width="15.5546875" style="317" customWidth="1"/>
    <col min="8965" max="8965" width="15.109375" style="317" customWidth="1"/>
    <col min="8966" max="8966" width="14" style="317" customWidth="1"/>
    <col min="8967" max="8967" width="14.88671875" style="317" customWidth="1"/>
    <col min="8968" max="9216" width="9.109375" style="317"/>
    <col min="9217" max="9217" width="21.5546875" style="317" customWidth="1"/>
    <col min="9218" max="9218" width="15.5546875" style="317" customWidth="1"/>
    <col min="9219" max="9219" width="14.5546875" style="317" customWidth="1"/>
    <col min="9220" max="9220" width="15.5546875" style="317" customWidth="1"/>
    <col min="9221" max="9221" width="15.109375" style="317" customWidth="1"/>
    <col min="9222" max="9222" width="14" style="317" customWidth="1"/>
    <col min="9223" max="9223" width="14.88671875" style="317" customWidth="1"/>
    <col min="9224" max="9472" width="9.109375" style="317"/>
    <col min="9473" max="9473" width="21.5546875" style="317" customWidth="1"/>
    <col min="9474" max="9474" width="15.5546875" style="317" customWidth="1"/>
    <col min="9475" max="9475" width="14.5546875" style="317" customWidth="1"/>
    <col min="9476" max="9476" width="15.5546875" style="317" customWidth="1"/>
    <col min="9477" max="9477" width="15.109375" style="317" customWidth="1"/>
    <col min="9478" max="9478" width="14" style="317" customWidth="1"/>
    <col min="9479" max="9479" width="14.88671875" style="317" customWidth="1"/>
    <col min="9480" max="9728" width="9.109375" style="317"/>
    <col min="9729" max="9729" width="21.5546875" style="317" customWidth="1"/>
    <col min="9730" max="9730" width="15.5546875" style="317" customWidth="1"/>
    <col min="9731" max="9731" width="14.5546875" style="317" customWidth="1"/>
    <col min="9732" max="9732" width="15.5546875" style="317" customWidth="1"/>
    <col min="9733" max="9733" width="15.109375" style="317" customWidth="1"/>
    <col min="9734" max="9734" width="14" style="317" customWidth="1"/>
    <col min="9735" max="9735" width="14.88671875" style="317" customWidth="1"/>
    <col min="9736" max="9984" width="9.109375" style="317"/>
    <col min="9985" max="9985" width="21.5546875" style="317" customWidth="1"/>
    <col min="9986" max="9986" width="15.5546875" style="317" customWidth="1"/>
    <col min="9987" max="9987" width="14.5546875" style="317" customWidth="1"/>
    <col min="9988" max="9988" width="15.5546875" style="317" customWidth="1"/>
    <col min="9989" max="9989" width="15.109375" style="317" customWidth="1"/>
    <col min="9990" max="9990" width="14" style="317" customWidth="1"/>
    <col min="9991" max="9991" width="14.88671875" style="317" customWidth="1"/>
    <col min="9992" max="10240" width="9.109375" style="317"/>
    <col min="10241" max="10241" width="21.5546875" style="317" customWidth="1"/>
    <col min="10242" max="10242" width="15.5546875" style="317" customWidth="1"/>
    <col min="10243" max="10243" width="14.5546875" style="317" customWidth="1"/>
    <col min="10244" max="10244" width="15.5546875" style="317" customWidth="1"/>
    <col min="10245" max="10245" width="15.109375" style="317" customWidth="1"/>
    <col min="10246" max="10246" width="14" style="317" customWidth="1"/>
    <col min="10247" max="10247" width="14.88671875" style="317" customWidth="1"/>
    <col min="10248" max="10496" width="9.109375" style="317"/>
    <col min="10497" max="10497" width="21.5546875" style="317" customWidth="1"/>
    <col min="10498" max="10498" width="15.5546875" style="317" customWidth="1"/>
    <col min="10499" max="10499" width="14.5546875" style="317" customWidth="1"/>
    <col min="10500" max="10500" width="15.5546875" style="317" customWidth="1"/>
    <col min="10501" max="10501" width="15.109375" style="317" customWidth="1"/>
    <col min="10502" max="10502" width="14" style="317" customWidth="1"/>
    <col min="10503" max="10503" width="14.88671875" style="317" customWidth="1"/>
    <col min="10504" max="10752" width="9.109375" style="317"/>
    <col min="10753" max="10753" width="21.5546875" style="317" customWidth="1"/>
    <col min="10754" max="10754" width="15.5546875" style="317" customWidth="1"/>
    <col min="10755" max="10755" width="14.5546875" style="317" customWidth="1"/>
    <col min="10756" max="10756" width="15.5546875" style="317" customWidth="1"/>
    <col min="10757" max="10757" width="15.109375" style="317" customWidth="1"/>
    <col min="10758" max="10758" width="14" style="317" customWidth="1"/>
    <col min="10759" max="10759" width="14.88671875" style="317" customWidth="1"/>
    <col min="10760" max="11008" width="9.109375" style="317"/>
    <col min="11009" max="11009" width="21.5546875" style="317" customWidth="1"/>
    <col min="11010" max="11010" width="15.5546875" style="317" customWidth="1"/>
    <col min="11011" max="11011" width="14.5546875" style="317" customWidth="1"/>
    <col min="11012" max="11012" width="15.5546875" style="317" customWidth="1"/>
    <col min="11013" max="11013" width="15.109375" style="317" customWidth="1"/>
    <col min="11014" max="11014" width="14" style="317" customWidth="1"/>
    <col min="11015" max="11015" width="14.88671875" style="317" customWidth="1"/>
    <col min="11016" max="11264" width="9.109375" style="317"/>
    <col min="11265" max="11265" width="21.5546875" style="317" customWidth="1"/>
    <col min="11266" max="11266" width="15.5546875" style="317" customWidth="1"/>
    <col min="11267" max="11267" width="14.5546875" style="317" customWidth="1"/>
    <col min="11268" max="11268" width="15.5546875" style="317" customWidth="1"/>
    <col min="11269" max="11269" width="15.109375" style="317" customWidth="1"/>
    <col min="11270" max="11270" width="14" style="317" customWidth="1"/>
    <col min="11271" max="11271" width="14.88671875" style="317" customWidth="1"/>
    <col min="11272" max="11520" width="9.109375" style="317"/>
    <col min="11521" max="11521" width="21.5546875" style="317" customWidth="1"/>
    <col min="11522" max="11522" width="15.5546875" style="317" customWidth="1"/>
    <col min="11523" max="11523" width="14.5546875" style="317" customWidth="1"/>
    <col min="11524" max="11524" width="15.5546875" style="317" customWidth="1"/>
    <col min="11525" max="11525" width="15.109375" style="317" customWidth="1"/>
    <col min="11526" max="11526" width="14" style="317" customWidth="1"/>
    <col min="11527" max="11527" width="14.88671875" style="317" customWidth="1"/>
    <col min="11528" max="11776" width="9.109375" style="317"/>
    <col min="11777" max="11777" width="21.5546875" style="317" customWidth="1"/>
    <col min="11778" max="11778" width="15.5546875" style="317" customWidth="1"/>
    <col min="11779" max="11779" width="14.5546875" style="317" customWidth="1"/>
    <col min="11780" max="11780" width="15.5546875" style="317" customWidth="1"/>
    <col min="11781" max="11781" width="15.109375" style="317" customWidth="1"/>
    <col min="11782" max="11782" width="14" style="317" customWidth="1"/>
    <col min="11783" max="11783" width="14.88671875" style="317" customWidth="1"/>
    <col min="11784" max="12032" width="9.109375" style="317"/>
    <col min="12033" max="12033" width="21.5546875" style="317" customWidth="1"/>
    <col min="12034" max="12034" width="15.5546875" style="317" customWidth="1"/>
    <col min="12035" max="12035" width="14.5546875" style="317" customWidth="1"/>
    <col min="12036" max="12036" width="15.5546875" style="317" customWidth="1"/>
    <col min="12037" max="12037" width="15.109375" style="317" customWidth="1"/>
    <col min="12038" max="12038" width="14" style="317" customWidth="1"/>
    <col min="12039" max="12039" width="14.88671875" style="317" customWidth="1"/>
    <col min="12040" max="12288" width="9.109375" style="317"/>
    <col min="12289" max="12289" width="21.5546875" style="317" customWidth="1"/>
    <col min="12290" max="12290" width="15.5546875" style="317" customWidth="1"/>
    <col min="12291" max="12291" width="14.5546875" style="317" customWidth="1"/>
    <col min="12292" max="12292" width="15.5546875" style="317" customWidth="1"/>
    <col min="12293" max="12293" width="15.109375" style="317" customWidth="1"/>
    <col min="12294" max="12294" width="14" style="317" customWidth="1"/>
    <col min="12295" max="12295" width="14.88671875" style="317" customWidth="1"/>
    <col min="12296" max="12544" width="9.109375" style="317"/>
    <col min="12545" max="12545" width="21.5546875" style="317" customWidth="1"/>
    <col min="12546" max="12546" width="15.5546875" style="317" customWidth="1"/>
    <col min="12547" max="12547" width="14.5546875" style="317" customWidth="1"/>
    <col min="12548" max="12548" width="15.5546875" style="317" customWidth="1"/>
    <col min="12549" max="12549" width="15.109375" style="317" customWidth="1"/>
    <col min="12550" max="12550" width="14" style="317" customWidth="1"/>
    <col min="12551" max="12551" width="14.88671875" style="317" customWidth="1"/>
    <col min="12552" max="12800" width="9.109375" style="317"/>
    <col min="12801" max="12801" width="21.5546875" style="317" customWidth="1"/>
    <col min="12802" max="12802" width="15.5546875" style="317" customWidth="1"/>
    <col min="12803" max="12803" width="14.5546875" style="317" customWidth="1"/>
    <col min="12804" max="12804" width="15.5546875" style="317" customWidth="1"/>
    <col min="12805" max="12805" width="15.109375" style="317" customWidth="1"/>
    <col min="12806" max="12806" width="14" style="317" customWidth="1"/>
    <col min="12807" max="12807" width="14.88671875" style="317" customWidth="1"/>
    <col min="12808" max="13056" width="9.109375" style="317"/>
    <col min="13057" max="13057" width="21.5546875" style="317" customWidth="1"/>
    <col min="13058" max="13058" width="15.5546875" style="317" customWidth="1"/>
    <col min="13059" max="13059" width="14.5546875" style="317" customWidth="1"/>
    <col min="13060" max="13060" width="15.5546875" style="317" customWidth="1"/>
    <col min="13061" max="13061" width="15.109375" style="317" customWidth="1"/>
    <col min="13062" max="13062" width="14" style="317" customWidth="1"/>
    <col min="13063" max="13063" width="14.88671875" style="317" customWidth="1"/>
    <col min="13064" max="13312" width="9.109375" style="317"/>
    <col min="13313" max="13313" width="21.5546875" style="317" customWidth="1"/>
    <col min="13314" max="13314" width="15.5546875" style="317" customWidth="1"/>
    <col min="13315" max="13315" width="14.5546875" style="317" customWidth="1"/>
    <col min="13316" max="13316" width="15.5546875" style="317" customWidth="1"/>
    <col min="13317" max="13317" width="15.109375" style="317" customWidth="1"/>
    <col min="13318" max="13318" width="14" style="317" customWidth="1"/>
    <col min="13319" max="13319" width="14.88671875" style="317" customWidth="1"/>
    <col min="13320" max="13568" width="9.109375" style="317"/>
    <col min="13569" max="13569" width="21.5546875" style="317" customWidth="1"/>
    <col min="13570" max="13570" width="15.5546875" style="317" customWidth="1"/>
    <col min="13571" max="13571" width="14.5546875" style="317" customWidth="1"/>
    <col min="13572" max="13572" width="15.5546875" style="317" customWidth="1"/>
    <col min="13573" max="13573" width="15.109375" style="317" customWidth="1"/>
    <col min="13574" max="13574" width="14" style="317" customWidth="1"/>
    <col min="13575" max="13575" width="14.88671875" style="317" customWidth="1"/>
    <col min="13576" max="13824" width="9.109375" style="317"/>
    <col min="13825" max="13825" width="21.5546875" style="317" customWidth="1"/>
    <col min="13826" max="13826" width="15.5546875" style="317" customWidth="1"/>
    <col min="13827" max="13827" width="14.5546875" style="317" customWidth="1"/>
    <col min="13828" max="13828" width="15.5546875" style="317" customWidth="1"/>
    <col min="13829" max="13829" width="15.109375" style="317" customWidth="1"/>
    <col min="13830" max="13830" width="14" style="317" customWidth="1"/>
    <col min="13831" max="13831" width="14.88671875" style="317" customWidth="1"/>
    <col min="13832" max="14080" width="9.109375" style="317"/>
    <col min="14081" max="14081" width="21.5546875" style="317" customWidth="1"/>
    <col min="14082" max="14082" width="15.5546875" style="317" customWidth="1"/>
    <col min="14083" max="14083" width="14.5546875" style="317" customWidth="1"/>
    <col min="14084" max="14084" width="15.5546875" style="317" customWidth="1"/>
    <col min="14085" max="14085" width="15.109375" style="317" customWidth="1"/>
    <col min="14086" max="14086" width="14" style="317" customWidth="1"/>
    <col min="14087" max="14087" width="14.88671875" style="317" customWidth="1"/>
    <col min="14088" max="14336" width="9.109375" style="317"/>
    <col min="14337" max="14337" width="21.5546875" style="317" customWidth="1"/>
    <col min="14338" max="14338" width="15.5546875" style="317" customWidth="1"/>
    <col min="14339" max="14339" width="14.5546875" style="317" customWidth="1"/>
    <col min="14340" max="14340" width="15.5546875" style="317" customWidth="1"/>
    <col min="14341" max="14341" width="15.109375" style="317" customWidth="1"/>
    <col min="14342" max="14342" width="14" style="317" customWidth="1"/>
    <col min="14343" max="14343" width="14.88671875" style="317" customWidth="1"/>
    <col min="14344" max="14592" width="9.109375" style="317"/>
    <col min="14593" max="14593" width="21.5546875" style="317" customWidth="1"/>
    <col min="14594" max="14594" width="15.5546875" style="317" customWidth="1"/>
    <col min="14595" max="14595" width="14.5546875" style="317" customWidth="1"/>
    <col min="14596" max="14596" width="15.5546875" style="317" customWidth="1"/>
    <col min="14597" max="14597" width="15.109375" style="317" customWidth="1"/>
    <col min="14598" max="14598" width="14" style="317" customWidth="1"/>
    <col min="14599" max="14599" width="14.88671875" style="317" customWidth="1"/>
    <col min="14600" max="14848" width="9.109375" style="317"/>
    <col min="14849" max="14849" width="21.5546875" style="317" customWidth="1"/>
    <col min="14850" max="14850" width="15.5546875" style="317" customWidth="1"/>
    <col min="14851" max="14851" width="14.5546875" style="317" customWidth="1"/>
    <col min="14852" max="14852" width="15.5546875" style="317" customWidth="1"/>
    <col min="14853" max="14853" width="15.109375" style="317" customWidth="1"/>
    <col min="14854" max="14854" width="14" style="317" customWidth="1"/>
    <col min="14855" max="14855" width="14.88671875" style="317" customWidth="1"/>
    <col min="14856" max="15104" width="9.109375" style="317"/>
    <col min="15105" max="15105" width="21.5546875" style="317" customWidth="1"/>
    <col min="15106" max="15106" width="15.5546875" style="317" customWidth="1"/>
    <col min="15107" max="15107" width="14.5546875" style="317" customWidth="1"/>
    <col min="15108" max="15108" width="15.5546875" style="317" customWidth="1"/>
    <col min="15109" max="15109" width="15.109375" style="317" customWidth="1"/>
    <col min="15110" max="15110" width="14" style="317" customWidth="1"/>
    <col min="15111" max="15111" width="14.88671875" style="317" customWidth="1"/>
    <col min="15112" max="15360" width="9.109375" style="317"/>
    <col min="15361" max="15361" width="21.5546875" style="317" customWidth="1"/>
    <col min="15362" max="15362" width="15.5546875" style="317" customWidth="1"/>
    <col min="15363" max="15363" width="14.5546875" style="317" customWidth="1"/>
    <col min="15364" max="15364" width="15.5546875" style="317" customWidth="1"/>
    <col min="15365" max="15365" width="15.109375" style="317" customWidth="1"/>
    <col min="15366" max="15366" width="14" style="317" customWidth="1"/>
    <col min="15367" max="15367" width="14.88671875" style="317" customWidth="1"/>
    <col min="15368" max="15616" width="9.109375" style="317"/>
    <col min="15617" max="15617" width="21.5546875" style="317" customWidth="1"/>
    <col min="15618" max="15618" width="15.5546875" style="317" customWidth="1"/>
    <col min="15619" max="15619" width="14.5546875" style="317" customWidth="1"/>
    <col min="15620" max="15620" width="15.5546875" style="317" customWidth="1"/>
    <col min="15621" max="15621" width="15.109375" style="317" customWidth="1"/>
    <col min="15622" max="15622" width="14" style="317" customWidth="1"/>
    <col min="15623" max="15623" width="14.88671875" style="317" customWidth="1"/>
    <col min="15624" max="15872" width="9.109375" style="317"/>
    <col min="15873" max="15873" width="21.5546875" style="317" customWidth="1"/>
    <col min="15874" max="15874" width="15.5546875" style="317" customWidth="1"/>
    <col min="15875" max="15875" width="14.5546875" style="317" customWidth="1"/>
    <col min="15876" max="15876" width="15.5546875" style="317" customWidth="1"/>
    <col min="15877" max="15877" width="15.109375" style="317" customWidth="1"/>
    <col min="15878" max="15878" width="14" style="317" customWidth="1"/>
    <col min="15879" max="15879" width="14.88671875" style="317" customWidth="1"/>
    <col min="15880" max="16128" width="9.109375" style="317"/>
    <col min="16129" max="16129" width="21.5546875" style="317" customWidth="1"/>
    <col min="16130" max="16130" width="15.5546875" style="317" customWidth="1"/>
    <col min="16131" max="16131" width="14.5546875" style="317" customWidth="1"/>
    <col min="16132" max="16132" width="15.5546875" style="317" customWidth="1"/>
    <col min="16133" max="16133" width="15.109375" style="317" customWidth="1"/>
    <col min="16134" max="16134" width="14" style="317" customWidth="1"/>
    <col min="16135" max="16135" width="14.88671875" style="317" customWidth="1"/>
    <col min="16136" max="16384" width="9.109375" style="317"/>
  </cols>
  <sheetData>
    <row r="1" spans="1:7" ht="20.25" customHeight="1" x14ac:dyDescent="0.4">
      <c r="A1" s="313" t="s">
        <v>301</v>
      </c>
      <c r="B1" s="314"/>
      <c r="C1" s="314"/>
      <c r="D1" s="314"/>
      <c r="E1" s="315"/>
      <c r="F1" s="314"/>
      <c r="G1" s="316"/>
    </row>
    <row r="2" spans="1:7" ht="12.75" customHeight="1" x14ac:dyDescent="0.25">
      <c r="A2" s="318"/>
      <c r="B2" s="319"/>
      <c r="C2" s="319"/>
      <c r="D2" s="319"/>
      <c r="E2" s="319"/>
      <c r="F2" s="319"/>
      <c r="G2" s="320"/>
    </row>
    <row r="3" spans="1:7" ht="15" customHeight="1" x14ac:dyDescent="0.25">
      <c r="A3" s="321" t="s">
        <v>302</v>
      </c>
      <c r="B3" s="322"/>
      <c r="C3" s="322"/>
      <c r="D3" s="322"/>
      <c r="E3" s="322"/>
      <c r="F3" s="322"/>
      <c r="G3" s="323"/>
    </row>
    <row r="4" spans="1:7" ht="12.75" customHeight="1" x14ac:dyDescent="0.25">
      <c r="A4" s="324" t="s">
        <v>303</v>
      </c>
      <c r="B4" s="325" t="s">
        <v>304</v>
      </c>
      <c r="C4" s="325"/>
      <c r="D4" s="325"/>
      <c r="E4" s="326"/>
      <c r="F4" s="327" t="s">
        <v>159</v>
      </c>
      <c r="G4" s="328" t="s">
        <v>305</v>
      </c>
    </row>
    <row r="5" spans="1:7" ht="12.75" customHeight="1" x14ac:dyDescent="0.25">
      <c r="A5" s="324" t="s">
        <v>157</v>
      </c>
      <c r="B5" s="325" t="s">
        <v>306</v>
      </c>
      <c r="C5" s="325"/>
      <c r="D5" s="325"/>
      <c r="E5" s="325"/>
      <c r="F5" s="327" t="s">
        <v>165</v>
      </c>
      <c r="G5" s="329">
        <v>1</v>
      </c>
    </row>
    <row r="6" spans="1:7" ht="12.75" customHeight="1" x14ac:dyDescent="0.25">
      <c r="A6" s="324" t="s">
        <v>161</v>
      </c>
      <c r="B6" s="325" t="s">
        <v>307</v>
      </c>
      <c r="C6" s="325"/>
      <c r="D6" s="325"/>
      <c r="E6" s="325"/>
      <c r="F6" s="327" t="s">
        <v>160</v>
      </c>
      <c r="G6" s="330">
        <v>50</v>
      </c>
    </row>
    <row r="7" spans="1:7" ht="12.75" customHeight="1" x14ac:dyDescent="0.25">
      <c r="A7" s="324" t="s">
        <v>308</v>
      </c>
      <c r="B7" s="325" t="s">
        <v>309</v>
      </c>
      <c r="C7" s="325"/>
      <c r="D7" s="325"/>
      <c r="E7" s="325"/>
      <c r="F7" s="327" t="s">
        <v>158</v>
      </c>
      <c r="G7" s="331">
        <v>32.748333333333335</v>
      </c>
    </row>
    <row r="8" spans="1:7" ht="12.75" customHeight="1" x14ac:dyDescent="0.25">
      <c r="A8" s="324"/>
      <c r="B8" s="325"/>
      <c r="C8" s="325"/>
      <c r="D8" s="325"/>
      <c r="E8" s="325"/>
      <c r="F8" s="327"/>
      <c r="G8" s="328"/>
    </row>
    <row r="9" spans="1:7" ht="12.75" customHeight="1" x14ac:dyDescent="0.25">
      <c r="A9" s="324" t="s">
        <v>162</v>
      </c>
      <c r="B9" s="325" t="s">
        <v>310</v>
      </c>
      <c r="C9" s="325"/>
      <c r="D9" s="325"/>
      <c r="E9" s="325"/>
      <c r="F9" s="327" t="s">
        <v>311</v>
      </c>
      <c r="G9" s="328" t="s">
        <v>312</v>
      </c>
    </row>
    <row r="10" spans="1:7" ht="12.75" customHeight="1" x14ac:dyDescent="0.25">
      <c r="A10" s="324" t="s">
        <v>163</v>
      </c>
      <c r="B10" s="325" t="s">
        <v>313</v>
      </c>
      <c r="C10" s="325"/>
      <c r="D10" s="325"/>
      <c r="E10" s="325"/>
      <c r="F10" s="327" t="s">
        <v>314</v>
      </c>
      <c r="G10" s="328" t="s">
        <v>315</v>
      </c>
    </row>
    <row r="11" spans="1:7" ht="12.75" customHeight="1" x14ac:dyDescent="0.25">
      <c r="A11" s="332" t="s">
        <v>164</v>
      </c>
      <c r="B11" s="333">
        <v>45061.766550925924</v>
      </c>
      <c r="C11" s="334"/>
      <c r="D11" s="334"/>
      <c r="E11" s="335"/>
      <c r="F11" s="336" t="s">
        <v>316</v>
      </c>
      <c r="G11" s="337">
        <v>45062.674133958331</v>
      </c>
    </row>
    <row r="12" spans="1:7" ht="12.75" customHeight="1" x14ac:dyDescent="0.25">
      <c r="A12" s="338"/>
      <c r="B12" s="338"/>
      <c r="C12" s="339"/>
      <c r="D12" s="339"/>
      <c r="E12" s="340"/>
      <c r="F12" s="340"/>
      <c r="G12" s="338"/>
    </row>
    <row r="13" spans="1:7" ht="25.5" customHeight="1" x14ac:dyDescent="0.25">
      <c r="A13" s="341" t="s">
        <v>317</v>
      </c>
      <c r="B13" s="342"/>
      <c r="C13" s="342"/>
      <c r="D13" s="342"/>
      <c r="E13" s="342"/>
      <c r="F13" s="342"/>
      <c r="G13" s="342"/>
    </row>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5" ht="12.75" customHeight="1" x14ac:dyDescent="0.25"/>
    <row r="46" ht="12.75" customHeight="1" x14ac:dyDescent="0.25"/>
    <row r="47" ht="12.75" customHeight="1" x14ac:dyDescent="0.25"/>
    <row r="48" ht="12.75" customHeight="1" x14ac:dyDescent="0.25"/>
    <row r="49" spans="1:7" ht="12.75" customHeight="1" x14ac:dyDescent="0.25"/>
    <row r="50" spans="1:7" ht="12.75" customHeight="1" x14ac:dyDescent="0.25"/>
    <row r="51" spans="1:7" ht="12.75" customHeight="1" x14ac:dyDescent="0.25"/>
    <row r="52" spans="1:7" ht="12.75" customHeight="1" x14ac:dyDescent="0.25"/>
    <row r="53" spans="1:7" ht="12.75" customHeight="1" x14ac:dyDescent="0.25"/>
    <row r="54" spans="1:7" ht="12.75" customHeight="1" x14ac:dyDescent="0.25"/>
    <row r="55" spans="1:7" ht="12.75" customHeight="1" x14ac:dyDescent="0.25"/>
    <row r="56" spans="1:7" ht="15.6" x14ac:dyDescent="0.3">
      <c r="A56" s="343" t="s">
        <v>304</v>
      </c>
      <c r="B56" s="344"/>
      <c r="C56" s="344"/>
      <c r="D56" s="345"/>
      <c r="E56" s="346"/>
      <c r="F56" s="346"/>
      <c r="G56" s="347"/>
    </row>
    <row r="57" spans="1:7" ht="15.6" x14ac:dyDescent="0.25">
      <c r="A57" s="348"/>
      <c r="B57" s="349"/>
      <c r="C57" s="350" t="s">
        <v>318</v>
      </c>
      <c r="D57" s="351" t="s">
        <v>319</v>
      </c>
      <c r="E57" s="352" t="s">
        <v>320</v>
      </c>
      <c r="F57" s="352"/>
      <c r="G57" s="352"/>
    </row>
    <row r="58" spans="1:7" ht="15.6" x14ac:dyDescent="0.25">
      <c r="A58" s="353" t="s">
        <v>321</v>
      </c>
      <c r="B58" s="353" t="s">
        <v>322</v>
      </c>
      <c r="C58" s="353" t="s">
        <v>323</v>
      </c>
      <c r="D58" s="353" t="s">
        <v>324</v>
      </c>
      <c r="E58" s="353" t="s">
        <v>325</v>
      </c>
      <c r="F58" s="353" t="s">
        <v>326</v>
      </c>
      <c r="G58" s="353" t="s">
        <v>327</v>
      </c>
    </row>
    <row r="59" spans="1:7" ht="26.1" customHeight="1" x14ac:dyDescent="0.25">
      <c r="A59" s="354" t="str">
        <f>IF((IF(B59="&lt; 2.0",0,B59)+IF(C59="&lt; 2.0",0,C59)+IF(D59="&lt; 2.0",0,D59)+IF(E59="&lt; 2.0",0,E59)+IF(F59="&lt; 2.0",0,F59)+IF(G59="&lt; 2.0",0,G59))&lt;2,"&lt; 2.0",(IF(B59="&lt; 2.0",0,B59)+IF(C59="&lt; 2.0",0,C59)+IF(D59="&lt; 2.0",0,D59)+IF(E59="&lt; 2.0",0,E59)+IF(F59="&lt; 2.0",0,F59)+IF(G59="&lt; 2.0",0,G59)))</f>
        <v>&lt; 2.0</v>
      </c>
      <c r="B59" s="355" t="str">
        <f>IF(D70&lt;2,"&lt; 2.0",D70)</f>
        <v>&lt; 2.0</v>
      </c>
      <c r="C59" s="356" t="str">
        <f>IF(D71&lt;2,"&lt; 2.0",D71)</f>
        <v>&lt; 2.0</v>
      </c>
      <c r="D59" s="356" t="str">
        <f>IF(D72&lt;2,"&lt; 2.0",D72)</f>
        <v>&lt; 2.0</v>
      </c>
      <c r="E59" s="356" t="str">
        <f>IF(D73&lt;2,"&lt; 2.0",D73)</f>
        <v>&lt; 2.0</v>
      </c>
      <c r="F59" s="356" t="str">
        <f>IF(D74&lt;2,"&lt; 2.0",D74)</f>
        <v>&lt; 2.0</v>
      </c>
      <c r="G59" s="356" t="str">
        <f>IF(D75&lt;2,"&lt; 2.0",D75)</f>
        <v>&lt; 2.0</v>
      </c>
    </row>
    <row r="60" spans="1:7" ht="12.75" customHeight="1" x14ac:dyDescent="0.25"/>
    <row r="61" spans="1:7" ht="12.75" customHeight="1" x14ac:dyDescent="0.25">
      <c r="A61" s="357" t="s">
        <v>328</v>
      </c>
    </row>
    <row r="62" spans="1:7" ht="17.100000000000001" customHeight="1" x14ac:dyDescent="0.25">
      <c r="A62" s="358" t="s">
        <v>329</v>
      </c>
      <c r="B62" s="342"/>
      <c r="C62" s="359" t="s">
        <v>304</v>
      </c>
      <c r="D62" s="342"/>
      <c r="E62" s="342"/>
      <c r="F62" s="342"/>
      <c r="G62" s="360"/>
    </row>
    <row r="63" spans="1:7" ht="12.75" customHeight="1" thickBot="1" x14ac:dyDescent="0.3"/>
    <row r="64" spans="1:7" ht="12.75" customHeight="1" x14ac:dyDescent="0.25">
      <c r="A64" s="361" t="s">
        <v>330</v>
      </c>
      <c r="B64" s="362" t="s">
        <v>331</v>
      </c>
      <c r="C64" s="362" t="s">
        <v>332</v>
      </c>
      <c r="D64" s="363" t="s">
        <v>177</v>
      </c>
      <c r="E64" s="363" t="s">
        <v>333</v>
      </c>
    </row>
    <row r="65" spans="1:5" ht="12.75" customHeight="1" thickBot="1" x14ac:dyDescent="0.3">
      <c r="A65" s="364" t="s">
        <v>334</v>
      </c>
      <c r="B65" s="365" t="s">
        <v>179</v>
      </c>
      <c r="C65" s="365" t="s">
        <v>335</v>
      </c>
      <c r="D65" s="366" t="s">
        <v>336</v>
      </c>
      <c r="E65" s="366" t="s">
        <v>336</v>
      </c>
    </row>
    <row r="66" spans="1:5" ht="12.75" customHeight="1" x14ac:dyDescent="0.25">
      <c r="A66" s="367" t="str">
        <f t="shared" ref="A66:C69" si="0">B84</f>
        <v>C11</v>
      </c>
      <c r="B66" s="368">
        <f t="shared" si="0"/>
        <v>6.6433333333333335</v>
      </c>
      <c r="C66" s="369">
        <f t="shared" si="0"/>
        <v>4.3764299424999873</v>
      </c>
      <c r="D66" s="370">
        <f>C66*E84</f>
        <v>2.8792303973882052</v>
      </c>
      <c r="E66" s="370">
        <f>C66*E84</f>
        <v>2.8792303973882052</v>
      </c>
    </row>
    <row r="67" spans="1:5" ht="12.75" customHeight="1" x14ac:dyDescent="0.25">
      <c r="A67" s="371" t="str">
        <f t="shared" si="0"/>
        <v>CyCy</v>
      </c>
      <c r="B67" s="372">
        <f t="shared" si="0"/>
        <v>9.9983333333333331</v>
      </c>
      <c r="C67" s="373">
        <f t="shared" si="0"/>
        <v>4.5599997275000099</v>
      </c>
      <c r="D67" s="374">
        <f>C67*E85</f>
        <v>3</v>
      </c>
      <c r="E67" s="374">
        <f>C67*E85</f>
        <v>3</v>
      </c>
    </row>
    <row r="68" spans="1:5" ht="12.75" customHeight="1" x14ac:dyDescent="0.25">
      <c r="A68" s="371" t="str">
        <f t="shared" si="0"/>
        <v>C13</v>
      </c>
      <c r="B68" s="372">
        <f t="shared" si="0"/>
        <v>10.421666666666667</v>
      </c>
      <c r="C68" s="373">
        <f t="shared" si="0"/>
        <v>2.2223738916666713</v>
      </c>
      <c r="D68" s="374">
        <f>C68*E86</f>
        <v>1.4620881739954006</v>
      </c>
      <c r="E68" s="374">
        <f>C68*E86</f>
        <v>1.4620881739954006</v>
      </c>
    </row>
    <row r="69" spans="1:5" ht="12.75" customHeight="1" thickBot="1" x14ac:dyDescent="0.3">
      <c r="A69" s="375" t="str">
        <f t="shared" si="0"/>
        <v>Cho</v>
      </c>
      <c r="B69" s="376">
        <f t="shared" si="0"/>
        <v>18.164999999999999</v>
      </c>
      <c r="C69" s="377">
        <f t="shared" si="0"/>
        <v>9.6738981992008988</v>
      </c>
      <c r="D69" s="378">
        <f>C69*E87</f>
        <v>6.3644070903297294</v>
      </c>
      <c r="E69" s="378">
        <f>C69*E87</f>
        <v>6.3644070903297294</v>
      </c>
    </row>
    <row r="70" spans="1:5" ht="15" customHeight="1" x14ac:dyDescent="0.25">
      <c r="A70" s="379" t="str">
        <f t="shared" ref="A70:A75" si="1">A91</f>
        <v>MOSH / POSH C10-C16</v>
      </c>
      <c r="B70" s="380" t="s">
        <v>337</v>
      </c>
      <c r="C70" s="381">
        <f t="shared" ref="C70:C75" si="2">IF(D91="n.a.",0,D91-D99)</f>
        <v>0.47339930756707105</v>
      </c>
      <c r="D70" s="382">
        <f>C70*E84</f>
        <v>0.31144693148475849</v>
      </c>
      <c r="E70" s="382" t="str">
        <f t="shared" ref="E70:E75" si="3">IF(ISBLANK(D70),"",IF(D70&lt;2,"&lt; 2.0",D70))</f>
        <v>&lt; 2.0</v>
      </c>
    </row>
    <row r="71" spans="1:5" ht="12.75" customHeight="1" x14ac:dyDescent="0.25">
      <c r="A71" s="371" t="str">
        <f t="shared" si="1"/>
        <v>MOSH / POSH C16-C20</v>
      </c>
      <c r="B71" s="372" t="s">
        <v>337</v>
      </c>
      <c r="C71" s="381">
        <f t="shared" si="2"/>
        <v>0.17360749960441557</v>
      </c>
      <c r="D71" s="383">
        <f>C71*E84</f>
        <v>0.11421546709143868</v>
      </c>
      <c r="E71" s="382" t="str">
        <f t="shared" si="3"/>
        <v>&lt; 2.0</v>
      </c>
    </row>
    <row r="72" spans="1:5" ht="12.75" customHeight="1" x14ac:dyDescent="0.25">
      <c r="A72" s="371" t="str">
        <f t="shared" si="1"/>
        <v>MOSH / POSH C20-C25</v>
      </c>
      <c r="B72" s="372" t="s">
        <v>337</v>
      </c>
      <c r="C72" s="381">
        <f t="shared" si="2"/>
        <v>0.18306434071456668</v>
      </c>
      <c r="D72" s="383">
        <f>C72*E84</f>
        <v>0.12043707345675468</v>
      </c>
      <c r="E72" s="382" t="str">
        <f t="shared" si="3"/>
        <v>&lt; 2.0</v>
      </c>
    </row>
    <row r="73" spans="1:5" ht="12.75" customHeight="1" x14ac:dyDescent="0.25">
      <c r="A73" s="371" t="str">
        <f t="shared" si="1"/>
        <v>MOSH / POSH C25-C35</v>
      </c>
      <c r="B73" s="372" t="s">
        <v>337</v>
      </c>
      <c r="C73" s="381">
        <f t="shared" si="2"/>
        <v>1.6635886172463614</v>
      </c>
      <c r="D73" s="383">
        <f>C73*E84</f>
        <v>1.094466260960774</v>
      </c>
      <c r="E73" s="382" t="str">
        <f t="shared" si="3"/>
        <v>&lt; 2.0</v>
      </c>
    </row>
    <row r="74" spans="1:5" ht="12.75" customHeight="1" x14ac:dyDescent="0.25">
      <c r="A74" s="371" t="str">
        <f t="shared" si="1"/>
        <v>MOSH / POSH C35-C40</v>
      </c>
      <c r="B74" s="373" t="s">
        <v>337</v>
      </c>
      <c r="C74" s="384">
        <f t="shared" si="2"/>
        <v>0.61776190587671587</v>
      </c>
      <c r="D74" s="383">
        <f>C74*E84</f>
        <v>0.40642233078513784</v>
      </c>
      <c r="E74" s="382" t="str">
        <f t="shared" si="3"/>
        <v>&lt; 2.0</v>
      </c>
    </row>
    <row r="75" spans="1:5" ht="12.75" customHeight="1" thickBot="1" x14ac:dyDescent="0.3">
      <c r="A75" s="375" t="str">
        <f t="shared" si="1"/>
        <v>MOSH / POSH C40-C50</v>
      </c>
      <c r="B75" s="377" t="s">
        <v>337</v>
      </c>
      <c r="C75" s="385">
        <f t="shared" si="2"/>
        <v>0.6564661926893709</v>
      </c>
      <c r="D75" s="386">
        <f>C75*E84</f>
        <v>0.43188567889406926</v>
      </c>
      <c r="E75" s="382" t="str">
        <f t="shared" si="3"/>
        <v>&lt; 2.0</v>
      </c>
    </row>
    <row r="76" spans="1:5" ht="12.75" customHeight="1" thickBot="1" x14ac:dyDescent="0.3">
      <c r="A76" s="317" t="s">
        <v>334</v>
      </c>
      <c r="B76" s="317" t="s">
        <v>334</v>
      </c>
      <c r="C76" s="387" t="s">
        <v>338</v>
      </c>
      <c r="D76" s="388">
        <f>SUM(D70:D75)</f>
        <v>2.478873742672933</v>
      </c>
      <c r="E76" s="388">
        <f>SUM(E70:E75)</f>
        <v>0</v>
      </c>
    </row>
    <row r="77" spans="1:5" ht="12.75" customHeight="1" x14ac:dyDescent="0.25"/>
    <row r="78" spans="1:5" ht="12.75" customHeight="1" x14ac:dyDescent="0.25">
      <c r="E78" s="389" t="s">
        <v>339</v>
      </c>
    </row>
    <row r="80" spans="1:5" ht="12.75" customHeight="1" x14ac:dyDescent="0.25">
      <c r="A80" s="390"/>
      <c r="B80" s="391" t="s">
        <v>340</v>
      </c>
      <c r="C80" s="392"/>
      <c r="D80" s="392"/>
      <c r="E80" s="392"/>
    </row>
    <row r="81" spans="1:5" ht="12.75" customHeight="1" x14ac:dyDescent="0.25">
      <c r="A81" s="393" t="s">
        <v>341</v>
      </c>
      <c r="B81" s="394" t="s">
        <v>330</v>
      </c>
      <c r="C81" s="394" t="s">
        <v>331</v>
      </c>
      <c r="D81" s="394" t="s">
        <v>332</v>
      </c>
      <c r="E81" s="394" t="s">
        <v>342</v>
      </c>
    </row>
    <row r="82" spans="1:5" ht="12.75" customHeight="1" x14ac:dyDescent="0.25">
      <c r="A82" s="395" t="s">
        <v>334</v>
      </c>
      <c r="B82" s="365" t="s">
        <v>334</v>
      </c>
      <c r="C82" s="365" t="s">
        <v>179</v>
      </c>
      <c r="D82" s="365" t="s">
        <v>335</v>
      </c>
      <c r="E82" s="365" t="s">
        <v>334</v>
      </c>
    </row>
    <row r="83" spans="1:5" ht="12.75" hidden="1" customHeight="1" x14ac:dyDescent="0.25">
      <c r="A83" s="396" t="s">
        <v>343</v>
      </c>
      <c r="B83" s="397" t="s">
        <v>343</v>
      </c>
      <c r="C83" s="397" t="s">
        <v>343</v>
      </c>
      <c r="D83" s="398" t="s">
        <v>343</v>
      </c>
      <c r="E83" s="397" t="s">
        <v>343</v>
      </c>
    </row>
    <row r="84" spans="1:5" ht="12.75" customHeight="1" x14ac:dyDescent="0.25">
      <c r="A84" s="399">
        <v>1</v>
      </c>
      <c r="B84" s="400" t="s">
        <v>344</v>
      </c>
      <c r="C84" s="373">
        <v>6.6433333333333335</v>
      </c>
      <c r="D84" s="373">
        <v>4.3764299424999873</v>
      </c>
      <c r="E84" s="373">
        <v>0.65789477615708769</v>
      </c>
    </row>
    <row r="85" spans="1:5" ht="12.75" customHeight="1" x14ac:dyDescent="0.25">
      <c r="A85" s="401">
        <v>2</v>
      </c>
      <c r="B85" s="402" t="s">
        <v>345</v>
      </c>
      <c r="C85" s="403">
        <v>9.9983333333333331</v>
      </c>
      <c r="D85" s="403">
        <v>4.5599997275000099</v>
      </c>
      <c r="E85" s="403">
        <v>0.65789477615708769</v>
      </c>
    </row>
    <row r="86" spans="1:5" ht="12.75" customHeight="1" x14ac:dyDescent="0.25">
      <c r="A86" s="401">
        <v>4</v>
      </c>
      <c r="B86" s="402" t="s">
        <v>346</v>
      </c>
      <c r="C86" s="403">
        <v>10.421666666666667</v>
      </c>
      <c r="D86" s="403">
        <v>2.2223738916666713</v>
      </c>
      <c r="E86" s="403">
        <v>0.65789477615708769</v>
      </c>
    </row>
    <row r="87" spans="1:5" ht="12.75" customHeight="1" x14ac:dyDescent="0.25">
      <c r="A87" s="401">
        <v>63</v>
      </c>
      <c r="B87" s="402" t="s">
        <v>347</v>
      </c>
      <c r="C87" s="403">
        <v>18.164999999999999</v>
      </c>
      <c r="D87" s="403">
        <v>9.6738981992008988</v>
      </c>
      <c r="E87" s="403">
        <v>0.65789477615708769</v>
      </c>
    </row>
    <row r="88" spans="1:5" ht="12.75" customHeight="1" x14ac:dyDescent="0.25">
      <c r="A88" s="404" t="s">
        <v>348</v>
      </c>
      <c r="B88" s="405"/>
      <c r="C88" s="406"/>
      <c r="D88" s="407">
        <f>SUM(D84:D87)</f>
        <v>20.832701760867568</v>
      </c>
      <c r="E88" s="408"/>
    </row>
    <row r="89" spans="1:5" ht="12.75" customHeight="1" x14ac:dyDescent="0.25">
      <c r="A89" s="409"/>
      <c r="B89" s="410"/>
      <c r="C89" s="411"/>
      <c r="D89" s="411"/>
      <c r="E89" s="412"/>
    </row>
    <row r="90" spans="1:5" ht="12.75" customHeight="1" x14ac:dyDescent="0.25">
      <c r="A90" s="413" t="s">
        <v>349</v>
      </c>
      <c r="B90" s="414" t="s">
        <v>350</v>
      </c>
      <c r="C90" s="414" t="s">
        <v>351</v>
      </c>
      <c r="D90" s="414" t="s">
        <v>95</v>
      </c>
    </row>
    <row r="91" spans="1:5" ht="12.75" customHeight="1" x14ac:dyDescent="0.25">
      <c r="A91" s="415" t="s">
        <v>352</v>
      </c>
      <c r="B91" s="416">
        <v>6.5</v>
      </c>
      <c r="C91" s="417">
        <v>12.9</v>
      </c>
      <c r="D91" s="418">
        <v>11.689424730067074</v>
      </c>
    </row>
    <row r="92" spans="1:5" ht="12.75" customHeight="1" x14ac:dyDescent="0.25">
      <c r="A92" s="419" t="s">
        <v>353</v>
      </c>
      <c r="B92" s="420">
        <v>12.9</v>
      </c>
      <c r="C92" s="421">
        <v>15.1</v>
      </c>
      <c r="D92" s="422">
        <v>0.39351454627108229</v>
      </c>
    </row>
    <row r="93" spans="1:5" ht="12.75" customHeight="1" x14ac:dyDescent="0.25">
      <c r="A93" s="419" t="s">
        <v>354</v>
      </c>
      <c r="B93" s="420">
        <v>15.1</v>
      </c>
      <c r="C93" s="421">
        <v>17.3</v>
      </c>
      <c r="D93" s="422">
        <v>2.2922109590278268</v>
      </c>
    </row>
    <row r="94" spans="1:5" ht="12.75" customHeight="1" x14ac:dyDescent="0.25">
      <c r="A94" s="419" t="s">
        <v>355</v>
      </c>
      <c r="B94" s="420">
        <v>17.3</v>
      </c>
      <c r="C94" s="421">
        <v>20.7</v>
      </c>
      <c r="D94" s="422">
        <v>28.1539051355998</v>
      </c>
    </row>
    <row r="95" spans="1:5" ht="12.75" customHeight="1" x14ac:dyDescent="0.25">
      <c r="A95" s="419" t="s">
        <v>356</v>
      </c>
      <c r="B95" s="420">
        <v>20.7</v>
      </c>
      <c r="C95" s="421">
        <v>22.1</v>
      </c>
      <c r="D95" s="422">
        <v>0.65985975587671708</v>
      </c>
    </row>
    <row r="96" spans="1:5" ht="12.75" customHeight="1" x14ac:dyDescent="0.25">
      <c r="A96" s="419" t="s">
        <v>357</v>
      </c>
      <c r="B96" s="420">
        <v>22.1</v>
      </c>
      <c r="C96" s="421">
        <v>24.3</v>
      </c>
      <c r="D96" s="422">
        <v>0.72596875852270415</v>
      </c>
    </row>
    <row r="97" spans="1:4" x14ac:dyDescent="0.25">
      <c r="A97" s="409"/>
      <c r="B97" s="423"/>
      <c r="C97" s="424"/>
      <c r="D97" s="425" t="s">
        <v>334</v>
      </c>
    </row>
    <row r="98" spans="1:4" ht="15.6" x14ac:dyDescent="0.25">
      <c r="A98" s="413" t="s">
        <v>358</v>
      </c>
      <c r="B98" s="414" t="s">
        <v>350</v>
      </c>
      <c r="C98" s="414" t="s">
        <v>351</v>
      </c>
      <c r="D98" s="414" t="s">
        <v>95</v>
      </c>
    </row>
    <row r="99" spans="1:4" x14ac:dyDescent="0.25">
      <c r="A99" s="415" t="s">
        <v>352</v>
      </c>
      <c r="B99" s="416">
        <v>6.5</v>
      </c>
      <c r="C99" s="417">
        <v>12.9</v>
      </c>
      <c r="D99" s="418">
        <v>11.216025422500003</v>
      </c>
    </row>
    <row r="100" spans="1:4" x14ac:dyDescent="0.25">
      <c r="A100" s="419" t="s">
        <v>353</v>
      </c>
      <c r="B100" s="420">
        <v>12.9</v>
      </c>
      <c r="C100" s="421">
        <v>15.1</v>
      </c>
      <c r="D100" s="422">
        <v>0.21990704666666672</v>
      </c>
    </row>
    <row r="101" spans="1:4" x14ac:dyDescent="0.25">
      <c r="A101" s="419" t="s">
        <v>354</v>
      </c>
      <c r="B101" s="420">
        <v>15.1</v>
      </c>
      <c r="C101" s="421">
        <v>17.3</v>
      </c>
      <c r="D101" s="422">
        <v>2.1091466183132601</v>
      </c>
    </row>
    <row r="102" spans="1:4" x14ac:dyDescent="0.25">
      <c r="A102" s="419" t="s">
        <v>355</v>
      </c>
      <c r="B102" s="421">
        <v>17.3</v>
      </c>
      <c r="C102" s="421">
        <v>20.7</v>
      </c>
      <c r="D102" s="422">
        <v>26.490316518353438</v>
      </c>
    </row>
    <row r="103" spans="1:4" x14ac:dyDescent="0.25">
      <c r="A103" s="419" t="s">
        <v>356</v>
      </c>
      <c r="B103" s="421">
        <v>20.7</v>
      </c>
      <c r="C103" s="421">
        <v>22.1</v>
      </c>
      <c r="D103" s="422">
        <v>4.2097850000001158E-2</v>
      </c>
    </row>
    <row r="104" spans="1:4" x14ac:dyDescent="0.25">
      <c r="A104" s="419" t="s">
        <v>357</v>
      </c>
      <c r="B104" s="421">
        <v>22.1</v>
      </c>
      <c r="C104" s="421">
        <v>24.3</v>
      </c>
      <c r="D104" s="422">
        <v>6.9502565833333252E-2</v>
      </c>
    </row>
  </sheetData>
  <printOptions horizontalCentered="1"/>
  <pageMargins left="0.7" right="0.7" top="0.75" bottom="0.75" header="0.3" footer="0.3"/>
  <pageSetup fitToHeight="8" orientation="portrait"/>
  <headerFooter alignWithMargins="0">
    <oddHeader>&amp;L&amp;"Microsoft Sans Serif"&amp;08Instrument:LCGC9000   Sequence:L230515a &amp;R&amp;"Microsoft Sans Serif"&amp;08Page &amp;P of &amp;N</oddHeader>
    <oddFooter>&amp;L&amp;"Microsoft Sans Serif"&amp;08&amp;F/&amp;A  &amp;R&amp;"Microsoft Sans Serif"&amp;08Chromeleon (c) Dionex
Version 7.2.9.11323</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C0984-B8BF-4675-9D3B-F2A0791358E2}">
  <sheetPr>
    <tabColor theme="8" tint="0.59999389629810485"/>
    <pageSetUpPr fitToPage="1"/>
  </sheetPr>
  <dimension ref="A1:G104"/>
  <sheetViews>
    <sheetView topLeftCell="A47" zoomScale="85" zoomScaleNormal="85" workbookViewId="0">
      <selection activeCell="E102" sqref="E102"/>
    </sheetView>
  </sheetViews>
  <sheetFormatPr defaultColWidth="9.109375" defaultRowHeight="13.2" x14ac:dyDescent="0.25"/>
  <cols>
    <col min="1" max="1" width="20.44140625" style="317" customWidth="1"/>
    <col min="2" max="2" width="15.109375" style="317" customWidth="1"/>
    <col min="3" max="3" width="14.44140625" style="317" customWidth="1"/>
    <col min="4" max="4" width="15.44140625" style="317" customWidth="1"/>
    <col min="5" max="5" width="18" style="317" customWidth="1"/>
    <col min="6" max="6" width="17.44140625" style="317" customWidth="1"/>
    <col min="7" max="7" width="12.109375" style="317" customWidth="1"/>
    <col min="8" max="256" width="9.109375" style="317"/>
    <col min="257" max="257" width="20.44140625" style="317" customWidth="1"/>
    <col min="258" max="258" width="15.109375" style="317" customWidth="1"/>
    <col min="259" max="259" width="14.44140625" style="317" customWidth="1"/>
    <col min="260" max="260" width="15.44140625" style="317" customWidth="1"/>
    <col min="261" max="261" width="18" style="317" customWidth="1"/>
    <col min="262" max="262" width="17.44140625" style="317" customWidth="1"/>
    <col min="263" max="263" width="12.109375" style="317" customWidth="1"/>
    <col min="264" max="512" width="9.109375" style="317"/>
    <col min="513" max="513" width="20.44140625" style="317" customWidth="1"/>
    <col min="514" max="514" width="15.109375" style="317" customWidth="1"/>
    <col min="515" max="515" width="14.44140625" style="317" customWidth="1"/>
    <col min="516" max="516" width="15.44140625" style="317" customWidth="1"/>
    <col min="517" max="517" width="18" style="317" customWidth="1"/>
    <col min="518" max="518" width="17.44140625" style="317" customWidth="1"/>
    <col min="519" max="519" width="12.109375" style="317" customWidth="1"/>
    <col min="520" max="768" width="9.109375" style="317"/>
    <col min="769" max="769" width="20.44140625" style="317" customWidth="1"/>
    <col min="770" max="770" width="15.109375" style="317" customWidth="1"/>
    <col min="771" max="771" width="14.44140625" style="317" customWidth="1"/>
    <col min="772" max="772" width="15.44140625" style="317" customWidth="1"/>
    <col min="773" max="773" width="18" style="317" customWidth="1"/>
    <col min="774" max="774" width="17.44140625" style="317" customWidth="1"/>
    <col min="775" max="775" width="12.109375" style="317" customWidth="1"/>
    <col min="776" max="1024" width="9.109375" style="317"/>
    <col min="1025" max="1025" width="20.44140625" style="317" customWidth="1"/>
    <col min="1026" max="1026" width="15.109375" style="317" customWidth="1"/>
    <col min="1027" max="1027" width="14.44140625" style="317" customWidth="1"/>
    <col min="1028" max="1028" width="15.44140625" style="317" customWidth="1"/>
    <col min="1029" max="1029" width="18" style="317" customWidth="1"/>
    <col min="1030" max="1030" width="17.44140625" style="317" customWidth="1"/>
    <col min="1031" max="1031" width="12.109375" style="317" customWidth="1"/>
    <col min="1032" max="1280" width="9.109375" style="317"/>
    <col min="1281" max="1281" width="20.44140625" style="317" customWidth="1"/>
    <col min="1282" max="1282" width="15.109375" style="317" customWidth="1"/>
    <col min="1283" max="1283" width="14.44140625" style="317" customWidth="1"/>
    <col min="1284" max="1284" width="15.44140625" style="317" customWidth="1"/>
    <col min="1285" max="1285" width="18" style="317" customWidth="1"/>
    <col min="1286" max="1286" width="17.44140625" style="317" customWidth="1"/>
    <col min="1287" max="1287" width="12.109375" style="317" customWidth="1"/>
    <col min="1288" max="1536" width="9.109375" style="317"/>
    <col min="1537" max="1537" width="20.44140625" style="317" customWidth="1"/>
    <col min="1538" max="1538" width="15.109375" style="317" customWidth="1"/>
    <col min="1539" max="1539" width="14.44140625" style="317" customWidth="1"/>
    <col min="1540" max="1540" width="15.44140625" style="317" customWidth="1"/>
    <col min="1541" max="1541" width="18" style="317" customWidth="1"/>
    <col min="1542" max="1542" width="17.44140625" style="317" customWidth="1"/>
    <col min="1543" max="1543" width="12.109375" style="317" customWidth="1"/>
    <col min="1544" max="1792" width="9.109375" style="317"/>
    <col min="1793" max="1793" width="20.44140625" style="317" customWidth="1"/>
    <col min="1794" max="1794" width="15.109375" style="317" customWidth="1"/>
    <col min="1795" max="1795" width="14.44140625" style="317" customWidth="1"/>
    <col min="1796" max="1796" width="15.44140625" style="317" customWidth="1"/>
    <col min="1797" max="1797" width="18" style="317" customWidth="1"/>
    <col min="1798" max="1798" width="17.44140625" style="317" customWidth="1"/>
    <col min="1799" max="1799" width="12.109375" style="317" customWidth="1"/>
    <col min="1800" max="2048" width="9.109375" style="317"/>
    <col min="2049" max="2049" width="20.44140625" style="317" customWidth="1"/>
    <col min="2050" max="2050" width="15.109375" style="317" customWidth="1"/>
    <col min="2051" max="2051" width="14.44140625" style="317" customWidth="1"/>
    <col min="2052" max="2052" width="15.44140625" style="317" customWidth="1"/>
    <col min="2053" max="2053" width="18" style="317" customWidth="1"/>
    <col min="2054" max="2054" width="17.44140625" style="317" customWidth="1"/>
    <col min="2055" max="2055" width="12.109375" style="317" customWidth="1"/>
    <col min="2056" max="2304" width="9.109375" style="317"/>
    <col min="2305" max="2305" width="20.44140625" style="317" customWidth="1"/>
    <col min="2306" max="2306" width="15.109375" style="317" customWidth="1"/>
    <col min="2307" max="2307" width="14.44140625" style="317" customWidth="1"/>
    <col min="2308" max="2308" width="15.44140625" style="317" customWidth="1"/>
    <col min="2309" max="2309" width="18" style="317" customWidth="1"/>
    <col min="2310" max="2310" width="17.44140625" style="317" customWidth="1"/>
    <col min="2311" max="2311" width="12.109375" style="317" customWidth="1"/>
    <col min="2312" max="2560" width="9.109375" style="317"/>
    <col min="2561" max="2561" width="20.44140625" style="317" customWidth="1"/>
    <col min="2562" max="2562" width="15.109375" style="317" customWidth="1"/>
    <col min="2563" max="2563" width="14.44140625" style="317" customWidth="1"/>
    <col min="2564" max="2564" width="15.44140625" style="317" customWidth="1"/>
    <col min="2565" max="2565" width="18" style="317" customWidth="1"/>
    <col min="2566" max="2566" width="17.44140625" style="317" customWidth="1"/>
    <col min="2567" max="2567" width="12.109375" style="317" customWidth="1"/>
    <col min="2568" max="2816" width="9.109375" style="317"/>
    <col min="2817" max="2817" width="20.44140625" style="317" customWidth="1"/>
    <col min="2818" max="2818" width="15.109375" style="317" customWidth="1"/>
    <col min="2819" max="2819" width="14.44140625" style="317" customWidth="1"/>
    <col min="2820" max="2820" width="15.44140625" style="317" customWidth="1"/>
    <col min="2821" max="2821" width="18" style="317" customWidth="1"/>
    <col min="2822" max="2822" width="17.44140625" style="317" customWidth="1"/>
    <col min="2823" max="2823" width="12.109375" style="317" customWidth="1"/>
    <col min="2824" max="3072" width="9.109375" style="317"/>
    <col min="3073" max="3073" width="20.44140625" style="317" customWidth="1"/>
    <col min="3074" max="3074" width="15.109375" style="317" customWidth="1"/>
    <col min="3075" max="3075" width="14.44140625" style="317" customWidth="1"/>
    <col min="3076" max="3076" width="15.44140625" style="317" customWidth="1"/>
    <col min="3077" max="3077" width="18" style="317" customWidth="1"/>
    <col min="3078" max="3078" width="17.44140625" style="317" customWidth="1"/>
    <col min="3079" max="3079" width="12.109375" style="317" customWidth="1"/>
    <col min="3080" max="3328" width="9.109375" style="317"/>
    <col min="3329" max="3329" width="20.44140625" style="317" customWidth="1"/>
    <col min="3330" max="3330" width="15.109375" style="317" customWidth="1"/>
    <col min="3331" max="3331" width="14.44140625" style="317" customWidth="1"/>
    <col min="3332" max="3332" width="15.44140625" style="317" customWidth="1"/>
    <col min="3333" max="3333" width="18" style="317" customWidth="1"/>
    <col min="3334" max="3334" width="17.44140625" style="317" customWidth="1"/>
    <col min="3335" max="3335" width="12.109375" style="317" customWidth="1"/>
    <col min="3336" max="3584" width="9.109375" style="317"/>
    <col min="3585" max="3585" width="20.44140625" style="317" customWidth="1"/>
    <col min="3586" max="3586" width="15.109375" style="317" customWidth="1"/>
    <col min="3587" max="3587" width="14.44140625" style="317" customWidth="1"/>
    <col min="3588" max="3588" width="15.44140625" style="317" customWidth="1"/>
    <col min="3589" max="3589" width="18" style="317" customWidth="1"/>
    <col min="3590" max="3590" width="17.44140625" style="317" customWidth="1"/>
    <col min="3591" max="3591" width="12.109375" style="317" customWidth="1"/>
    <col min="3592" max="3840" width="9.109375" style="317"/>
    <col min="3841" max="3841" width="20.44140625" style="317" customWidth="1"/>
    <col min="3842" max="3842" width="15.109375" style="317" customWidth="1"/>
    <col min="3843" max="3843" width="14.44140625" style="317" customWidth="1"/>
    <col min="3844" max="3844" width="15.44140625" style="317" customWidth="1"/>
    <col min="3845" max="3845" width="18" style="317" customWidth="1"/>
    <col min="3846" max="3846" width="17.44140625" style="317" customWidth="1"/>
    <col min="3847" max="3847" width="12.109375" style="317" customWidth="1"/>
    <col min="3848" max="4096" width="9.109375" style="317"/>
    <col min="4097" max="4097" width="20.44140625" style="317" customWidth="1"/>
    <col min="4098" max="4098" width="15.109375" style="317" customWidth="1"/>
    <col min="4099" max="4099" width="14.44140625" style="317" customWidth="1"/>
    <col min="4100" max="4100" width="15.44140625" style="317" customWidth="1"/>
    <col min="4101" max="4101" width="18" style="317" customWidth="1"/>
    <col min="4102" max="4102" width="17.44140625" style="317" customWidth="1"/>
    <col min="4103" max="4103" width="12.109375" style="317" customWidth="1"/>
    <col min="4104" max="4352" width="9.109375" style="317"/>
    <col min="4353" max="4353" width="20.44140625" style="317" customWidth="1"/>
    <col min="4354" max="4354" width="15.109375" style="317" customWidth="1"/>
    <col min="4355" max="4355" width="14.44140625" style="317" customWidth="1"/>
    <col min="4356" max="4356" width="15.44140625" style="317" customWidth="1"/>
    <col min="4357" max="4357" width="18" style="317" customWidth="1"/>
    <col min="4358" max="4358" width="17.44140625" style="317" customWidth="1"/>
    <col min="4359" max="4359" width="12.109375" style="317" customWidth="1"/>
    <col min="4360" max="4608" width="9.109375" style="317"/>
    <col min="4609" max="4609" width="20.44140625" style="317" customWidth="1"/>
    <col min="4610" max="4610" width="15.109375" style="317" customWidth="1"/>
    <col min="4611" max="4611" width="14.44140625" style="317" customWidth="1"/>
    <col min="4612" max="4612" width="15.44140625" style="317" customWidth="1"/>
    <col min="4613" max="4613" width="18" style="317" customWidth="1"/>
    <col min="4614" max="4614" width="17.44140625" style="317" customWidth="1"/>
    <col min="4615" max="4615" width="12.109375" style="317" customWidth="1"/>
    <col min="4616" max="4864" width="9.109375" style="317"/>
    <col min="4865" max="4865" width="20.44140625" style="317" customWidth="1"/>
    <col min="4866" max="4866" width="15.109375" style="317" customWidth="1"/>
    <col min="4867" max="4867" width="14.44140625" style="317" customWidth="1"/>
    <col min="4868" max="4868" width="15.44140625" style="317" customWidth="1"/>
    <col min="4869" max="4869" width="18" style="317" customWidth="1"/>
    <col min="4870" max="4870" width="17.44140625" style="317" customWidth="1"/>
    <col min="4871" max="4871" width="12.109375" style="317" customWidth="1"/>
    <col min="4872" max="5120" width="9.109375" style="317"/>
    <col min="5121" max="5121" width="20.44140625" style="317" customWidth="1"/>
    <col min="5122" max="5122" width="15.109375" style="317" customWidth="1"/>
    <col min="5123" max="5123" width="14.44140625" style="317" customWidth="1"/>
    <col min="5124" max="5124" width="15.44140625" style="317" customWidth="1"/>
    <col min="5125" max="5125" width="18" style="317" customWidth="1"/>
    <col min="5126" max="5126" width="17.44140625" style="317" customWidth="1"/>
    <col min="5127" max="5127" width="12.109375" style="317" customWidth="1"/>
    <col min="5128" max="5376" width="9.109375" style="317"/>
    <col min="5377" max="5377" width="20.44140625" style="317" customWidth="1"/>
    <col min="5378" max="5378" width="15.109375" style="317" customWidth="1"/>
    <col min="5379" max="5379" width="14.44140625" style="317" customWidth="1"/>
    <col min="5380" max="5380" width="15.44140625" style="317" customWidth="1"/>
    <col min="5381" max="5381" width="18" style="317" customWidth="1"/>
    <col min="5382" max="5382" width="17.44140625" style="317" customWidth="1"/>
    <col min="5383" max="5383" width="12.109375" style="317" customWidth="1"/>
    <col min="5384" max="5632" width="9.109375" style="317"/>
    <col min="5633" max="5633" width="20.44140625" style="317" customWidth="1"/>
    <col min="5634" max="5634" width="15.109375" style="317" customWidth="1"/>
    <col min="5635" max="5635" width="14.44140625" style="317" customWidth="1"/>
    <col min="5636" max="5636" width="15.44140625" style="317" customWidth="1"/>
    <col min="5637" max="5637" width="18" style="317" customWidth="1"/>
    <col min="5638" max="5638" width="17.44140625" style="317" customWidth="1"/>
    <col min="5639" max="5639" width="12.109375" style="317" customWidth="1"/>
    <col min="5640" max="5888" width="9.109375" style="317"/>
    <col min="5889" max="5889" width="20.44140625" style="317" customWidth="1"/>
    <col min="5890" max="5890" width="15.109375" style="317" customWidth="1"/>
    <col min="5891" max="5891" width="14.44140625" style="317" customWidth="1"/>
    <col min="5892" max="5892" width="15.44140625" style="317" customWidth="1"/>
    <col min="5893" max="5893" width="18" style="317" customWidth="1"/>
    <col min="5894" max="5894" width="17.44140625" style="317" customWidth="1"/>
    <col min="5895" max="5895" width="12.109375" style="317" customWidth="1"/>
    <col min="5896" max="6144" width="9.109375" style="317"/>
    <col min="6145" max="6145" width="20.44140625" style="317" customWidth="1"/>
    <col min="6146" max="6146" width="15.109375" style="317" customWidth="1"/>
    <col min="6147" max="6147" width="14.44140625" style="317" customWidth="1"/>
    <col min="6148" max="6148" width="15.44140625" style="317" customWidth="1"/>
    <col min="6149" max="6149" width="18" style="317" customWidth="1"/>
    <col min="6150" max="6150" width="17.44140625" style="317" customWidth="1"/>
    <col min="6151" max="6151" width="12.109375" style="317" customWidth="1"/>
    <col min="6152" max="6400" width="9.109375" style="317"/>
    <col min="6401" max="6401" width="20.44140625" style="317" customWidth="1"/>
    <col min="6402" max="6402" width="15.109375" style="317" customWidth="1"/>
    <col min="6403" max="6403" width="14.44140625" style="317" customWidth="1"/>
    <col min="6404" max="6404" width="15.44140625" style="317" customWidth="1"/>
    <col min="6405" max="6405" width="18" style="317" customWidth="1"/>
    <col min="6406" max="6406" width="17.44140625" style="317" customWidth="1"/>
    <col min="6407" max="6407" width="12.109375" style="317" customWidth="1"/>
    <col min="6408" max="6656" width="9.109375" style="317"/>
    <col min="6657" max="6657" width="20.44140625" style="317" customWidth="1"/>
    <col min="6658" max="6658" width="15.109375" style="317" customWidth="1"/>
    <col min="6659" max="6659" width="14.44140625" style="317" customWidth="1"/>
    <col min="6660" max="6660" width="15.44140625" style="317" customWidth="1"/>
    <col min="6661" max="6661" width="18" style="317" customWidth="1"/>
    <col min="6662" max="6662" width="17.44140625" style="317" customWidth="1"/>
    <col min="6663" max="6663" width="12.109375" style="317" customWidth="1"/>
    <col min="6664" max="6912" width="9.109375" style="317"/>
    <col min="6913" max="6913" width="20.44140625" style="317" customWidth="1"/>
    <col min="6914" max="6914" width="15.109375" style="317" customWidth="1"/>
    <col min="6915" max="6915" width="14.44140625" style="317" customWidth="1"/>
    <col min="6916" max="6916" width="15.44140625" style="317" customWidth="1"/>
    <col min="6917" max="6917" width="18" style="317" customWidth="1"/>
    <col min="6918" max="6918" width="17.44140625" style="317" customWidth="1"/>
    <col min="6919" max="6919" width="12.109375" style="317" customWidth="1"/>
    <col min="6920" max="7168" width="9.109375" style="317"/>
    <col min="7169" max="7169" width="20.44140625" style="317" customWidth="1"/>
    <col min="7170" max="7170" width="15.109375" style="317" customWidth="1"/>
    <col min="7171" max="7171" width="14.44140625" style="317" customWidth="1"/>
    <col min="7172" max="7172" width="15.44140625" style="317" customWidth="1"/>
    <col min="7173" max="7173" width="18" style="317" customWidth="1"/>
    <col min="7174" max="7174" width="17.44140625" style="317" customWidth="1"/>
    <col min="7175" max="7175" width="12.109375" style="317" customWidth="1"/>
    <col min="7176" max="7424" width="9.109375" style="317"/>
    <col min="7425" max="7425" width="20.44140625" style="317" customWidth="1"/>
    <col min="7426" max="7426" width="15.109375" style="317" customWidth="1"/>
    <col min="7427" max="7427" width="14.44140625" style="317" customWidth="1"/>
    <col min="7428" max="7428" width="15.44140625" style="317" customWidth="1"/>
    <col min="7429" max="7429" width="18" style="317" customWidth="1"/>
    <col min="7430" max="7430" width="17.44140625" style="317" customWidth="1"/>
    <col min="7431" max="7431" width="12.109375" style="317" customWidth="1"/>
    <col min="7432" max="7680" width="9.109375" style="317"/>
    <col min="7681" max="7681" width="20.44140625" style="317" customWidth="1"/>
    <col min="7682" max="7682" width="15.109375" style="317" customWidth="1"/>
    <col min="7683" max="7683" width="14.44140625" style="317" customWidth="1"/>
    <col min="7684" max="7684" width="15.44140625" style="317" customWidth="1"/>
    <col min="7685" max="7685" width="18" style="317" customWidth="1"/>
    <col min="7686" max="7686" width="17.44140625" style="317" customWidth="1"/>
    <col min="7687" max="7687" width="12.109375" style="317" customWidth="1"/>
    <col min="7688" max="7936" width="9.109375" style="317"/>
    <col min="7937" max="7937" width="20.44140625" style="317" customWidth="1"/>
    <col min="7938" max="7938" width="15.109375" style="317" customWidth="1"/>
    <col min="7939" max="7939" width="14.44140625" style="317" customWidth="1"/>
    <col min="7940" max="7940" width="15.44140625" style="317" customWidth="1"/>
    <col min="7941" max="7941" width="18" style="317" customWidth="1"/>
    <col min="7942" max="7942" width="17.44140625" style="317" customWidth="1"/>
    <col min="7943" max="7943" width="12.109375" style="317" customWidth="1"/>
    <col min="7944" max="8192" width="9.109375" style="317"/>
    <col min="8193" max="8193" width="20.44140625" style="317" customWidth="1"/>
    <col min="8194" max="8194" width="15.109375" style="317" customWidth="1"/>
    <col min="8195" max="8195" width="14.44140625" style="317" customWidth="1"/>
    <col min="8196" max="8196" width="15.44140625" style="317" customWidth="1"/>
    <col min="8197" max="8197" width="18" style="317" customWidth="1"/>
    <col min="8198" max="8198" width="17.44140625" style="317" customWidth="1"/>
    <col min="8199" max="8199" width="12.109375" style="317" customWidth="1"/>
    <col min="8200" max="8448" width="9.109375" style="317"/>
    <col min="8449" max="8449" width="20.44140625" style="317" customWidth="1"/>
    <col min="8450" max="8450" width="15.109375" style="317" customWidth="1"/>
    <col min="8451" max="8451" width="14.44140625" style="317" customWidth="1"/>
    <col min="8452" max="8452" width="15.44140625" style="317" customWidth="1"/>
    <col min="8453" max="8453" width="18" style="317" customWidth="1"/>
    <col min="8454" max="8454" width="17.44140625" style="317" customWidth="1"/>
    <col min="8455" max="8455" width="12.109375" style="317" customWidth="1"/>
    <col min="8456" max="8704" width="9.109375" style="317"/>
    <col min="8705" max="8705" width="20.44140625" style="317" customWidth="1"/>
    <col min="8706" max="8706" width="15.109375" style="317" customWidth="1"/>
    <col min="8707" max="8707" width="14.44140625" style="317" customWidth="1"/>
    <col min="8708" max="8708" width="15.44140625" style="317" customWidth="1"/>
    <col min="8709" max="8709" width="18" style="317" customWidth="1"/>
    <col min="8710" max="8710" width="17.44140625" style="317" customWidth="1"/>
    <col min="8711" max="8711" width="12.109375" style="317" customWidth="1"/>
    <col min="8712" max="8960" width="9.109375" style="317"/>
    <col min="8961" max="8961" width="20.44140625" style="317" customWidth="1"/>
    <col min="8962" max="8962" width="15.109375" style="317" customWidth="1"/>
    <col min="8963" max="8963" width="14.44140625" style="317" customWidth="1"/>
    <col min="8964" max="8964" width="15.44140625" style="317" customWidth="1"/>
    <col min="8965" max="8965" width="18" style="317" customWidth="1"/>
    <col min="8966" max="8966" width="17.44140625" style="317" customWidth="1"/>
    <col min="8967" max="8967" width="12.109375" style="317" customWidth="1"/>
    <col min="8968" max="9216" width="9.109375" style="317"/>
    <col min="9217" max="9217" width="20.44140625" style="317" customWidth="1"/>
    <col min="9218" max="9218" width="15.109375" style="317" customWidth="1"/>
    <col min="9219" max="9219" width="14.44140625" style="317" customWidth="1"/>
    <col min="9220" max="9220" width="15.44140625" style="317" customWidth="1"/>
    <col min="9221" max="9221" width="18" style="317" customWidth="1"/>
    <col min="9222" max="9222" width="17.44140625" style="317" customWidth="1"/>
    <col min="9223" max="9223" width="12.109375" style="317" customWidth="1"/>
    <col min="9224" max="9472" width="9.109375" style="317"/>
    <col min="9473" max="9473" width="20.44140625" style="317" customWidth="1"/>
    <col min="9474" max="9474" width="15.109375" style="317" customWidth="1"/>
    <col min="9475" max="9475" width="14.44140625" style="317" customWidth="1"/>
    <col min="9476" max="9476" width="15.44140625" style="317" customWidth="1"/>
    <col min="9477" max="9477" width="18" style="317" customWidth="1"/>
    <col min="9478" max="9478" width="17.44140625" style="317" customWidth="1"/>
    <col min="9479" max="9479" width="12.109375" style="317" customWidth="1"/>
    <col min="9480" max="9728" width="9.109375" style="317"/>
    <col min="9729" max="9729" width="20.44140625" style="317" customWidth="1"/>
    <col min="9730" max="9730" width="15.109375" style="317" customWidth="1"/>
    <col min="9731" max="9731" width="14.44140625" style="317" customWidth="1"/>
    <col min="9732" max="9732" width="15.44140625" style="317" customWidth="1"/>
    <col min="9733" max="9733" width="18" style="317" customWidth="1"/>
    <col min="9734" max="9734" width="17.44140625" style="317" customWidth="1"/>
    <col min="9735" max="9735" width="12.109375" style="317" customWidth="1"/>
    <col min="9736" max="9984" width="9.109375" style="317"/>
    <col min="9985" max="9985" width="20.44140625" style="317" customWidth="1"/>
    <col min="9986" max="9986" width="15.109375" style="317" customWidth="1"/>
    <col min="9987" max="9987" width="14.44140625" style="317" customWidth="1"/>
    <col min="9988" max="9988" width="15.44140625" style="317" customWidth="1"/>
    <col min="9989" max="9989" width="18" style="317" customWidth="1"/>
    <col min="9990" max="9990" width="17.44140625" style="317" customWidth="1"/>
    <col min="9991" max="9991" width="12.109375" style="317" customWidth="1"/>
    <col min="9992" max="10240" width="9.109375" style="317"/>
    <col min="10241" max="10241" width="20.44140625" style="317" customWidth="1"/>
    <col min="10242" max="10242" width="15.109375" style="317" customWidth="1"/>
    <col min="10243" max="10243" width="14.44140625" style="317" customWidth="1"/>
    <col min="10244" max="10244" width="15.44140625" style="317" customWidth="1"/>
    <col min="10245" max="10245" width="18" style="317" customWidth="1"/>
    <col min="10246" max="10246" width="17.44140625" style="317" customWidth="1"/>
    <col min="10247" max="10247" width="12.109375" style="317" customWidth="1"/>
    <col min="10248" max="10496" width="9.109375" style="317"/>
    <col min="10497" max="10497" width="20.44140625" style="317" customWidth="1"/>
    <col min="10498" max="10498" width="15.109375" style="317" customWidth="1"/>
    <col min="10499" max="10499" width="14.44140625" style="317" customWidth="1"/>
    <col min="10500" max="10500" width="15.44140625" style="317" customWidth="1"/>
    <col min="10501" max="10501" width="18" style="317" customWidth="1"/>
    <col min="10502" max="10502" width="17.44140625" style="317" customWidth="1"/>
    <col min="10503" max="10503" width="12.109375" style="317" customWidth="1"/>
    <col min="10504" max="10752" width="9.109375" style="317"/>
    <col min="10753" max="10753" width="20.44140625" style="317" customWidth="1"/>
    <col min="10754" max="10754" width="15.109375" style="317" customWidth="1"/>
    <col min="10755" max="10755" width="14.44140625" style="317" customWidth="1"/>
    <col min="10756" max="10756" width="15.44140625" style="317" customWidth="1"/>
    <col min="10757" max="10757" width="18" style="317" customWidth="1"/>
    <col min="10758" max="10758" width="17.44140625" style="317" customWidth="1"/>
    <col min="10759" max="10759" width="12.109375" style="317" customWidth="1"/>
    <col min="10760" max="11008" width="9.109375" style="317"/>
    <col min="11009" max="11009" width="20.44140625" style="317" customWidth="1"/>
    <col min="11010" max="11010" width="15.109375" style="317" customWidth="1"/>
    <col min="11011" max="11011" width="14.44140625" style="317" customWidth="1"/>
    <col min="11012" max="11012" width="15.44140625" style="317" customWidth="1"/>
    <col min="11013" max="11013" width="18" style="317" customWidth="1"/>
    <col min="11014" max="11014" width="17.44140625" style="317" customWidth="1"/>
    <col min="11015" max="11015" width="12.109375" style="317" customWidth="1"/>
    <col min="11016" max="11264" width="9.109375" style="317"/>
    <col min="11265" max="11265" width="20.44140625" style="317" customWidth="1"/>
    <col min="11266" max="11266" width="15.109375" style="317" customWidth="1"/>
    <col min="11267" max="11267" width="14.44140625" style="317" customWidth="1"/>
    <col min="11268" max="11268" width="15.44140625" style="317" customWidth="1"/>
    <col min="11269" max="11269" width="18" style="317" customWidth="1"/>
    <col min="11270" max="11270" width="17.44140625" style="317" customWidth="1"/>
    <col min="11271" max="11271" width="12.109375" style="317" customWidth="1"/>
    <col min="11272" max="11520" width="9.109375" style="317"/>
    <col min="11521" max="11521" width="20.44140625" style="317" customWidth="1"/>
    <col min="11522" max="11522" width="15.109375" style="317" customWidth="1"/>
    <col min="11523" max="11523" width="14.44140625" style="317" customWidth="1"/>
    <col min="11524" max="11524" width="15.44140625" style="317" customWidth="1"/>
    <col min="11525" max="11525" width="18" style="317" customWidth="1"/>
    <col min="11526" max="11526" width="17.44140625" style="317" customWidth="1"/>
    <col min="11527" max="11527" width="12.109375" style="317" customWidth="1"/>
    <col min="11528" max="11776" width="9.109375" style="317"/>
    <col min="11777" max="11777" width="20.44140625" style="317" customWidth="1"/>
    <col min="11778" max="11778" width="15.109375" style="317" customWidth="1"/>
    <col min="11779" max="11779" width="14.44140625" style="317" customWidth="1"/>
    <col min="11780" max="11780" width="15.44140625" style="317" customWidth="1"/>
    <col min="11781" max="11781" width="18" style="317" customWidth="1"/>
    <col min="11782" max="11782" width="17.44140625" style="317" customWidth="1"/>
    <col min="11783" max="11783" width="12.109375" style="317" customWidth="1"/>
    <col min="11784" max="12032" width="9.109375" style="317"/>
    <col min="12033" max="12033" width="20.44140625" style="317" customWidth="1"/>
    <col min="12034" max="12034" width="15.109375" style="317" customWidth="1"/>
    <col min="12035" max="12035" width="14.44140625" style="317" customWidth="1"/>
    <col min="12036" max="12036" width="15.44140625" style="317" customWidth="1"/>
    <col min="12037" max="12037" width="18" style="317" customWidth="1"/>
    <col min="12038" max="12038" width="17.44140625" style="317" customWidth="1"/>
    <col min="12039" max="12039" width="12.109375" style="317" customWidth="1"/>
    <col min="12040" max="12288" width="9.109375" style="317"/>
    <col min="12289" max="12289" width="20.44140625" style="317" customWidth="1"/>
    <col min="12290" max="12290" width="15.109375" style="317" customWidth="1"/>
    <col min="12291" max="12291" width="14.44140625" style="317" customWidth="1"/>
    <col min="12292" max="12292" width="15.44140625" style="317" customWidth="1"/>
    <col min="12293" max="12293" width="18" style="317" customWidth="1"/>
    <col min="12294" max="12294" width="17.44140625" style="317" customWidth="1"/>
    <col min="12295" max="12295" width="12.109375" style="317" customWidth="1"/>
    <col min="12296" max="12544" width="9.109375" style="317"/>
    <col min="12545" max="12545" width="20.44140625" style="317" customWidth="1"/>
    <col min="12546" max="12546" width="15.109375" style="317" customWidth="1"/>
    <col min="12547" max="12547" width="14.44140625" style="317" customWidth="1"/>
    <col min="12548" max="12548" width="15.44140625" style="317" customWidth="1"/>
    <col min="12549" max="12549" width="18" style="317" customWidth="1"/>
    <col min="12550" max="12550" width="17.44140625" style="317" customWidth="1"/>
    <col min="12551" max="12551" width="12.109375" style="317" customWidth="1"/>
    <col min="12552" max="12800" width="9.109375" style="317"/>
    <col min="12801" max="12801" width="20.44140625" style="317" customWidth="1"/>
    <col min="12802" max="12802" width="15.109375" style="317" customWidth="1"/>
    <col min="12803" max="12803" width="14.44140625" style="317" customWidth="1"/>
    <col min="12804" max="12804" width="15.44140625" style="317" customWidth="1"/>
    <col min="12805" max="12805" width="18" style="317" customWidth="1"/>
    <col min="12806" max="12806" width="17.44140625" style="317" customWidth="1"/>
    <col min="12807" max="12807" width="12.109375" style="317" customWidth="1"/>
    <col min="12808" max="13056" width="9.109375" style="317"/>
    <col min="13057" max="13057" width="20.44140625" style="317" customWidth="1"/>
    <col min="13058" max="13058" width="15.109375" style="317" customWidth="1"/>
    <col min="13059" max="13059" width="14.44140625" style="317" customWidth="1"/>
    <col min="13060" max="13060" width="15.44140625" style="317" customWidth="1"/>
    <col min="13061" max="13061" width="18" style="317" customWidth="1"/>
    <col min="13062" max="13062" width="17.44140625" style="317" customWidth="1"/>
    <col min="13063" max="13063" width="12.109375" style="317" customWidth="1"/>
    <col min="13064" max="13312" width="9.109375" style="317"/>
    <col min="13313" max="13313" width="20.44140625" style="317" customWidth="1"/>
    <col min="13314" max="13314" width="15.109375" style="317" customWidth="1"/>
    <col min="13315" max="13315" width="14.44140625" style="317" customWidth="1"/>
    <col min="13316" max="13316" width="15.44140625" style="317" customWidth="1"/>
    <col min="13317" max="13317" width="18" style="317" customWidth="1"/>
    <col min="13318" max="13318" width="17.44140625" style="317" customWidth="1"/>
    <col min="13319" max="13319" width="12.109375" style="317" customWidth="1"/>
    <col min="13320" max="13568" width="9.109375" style="317"/>
    <col min="13569" max="13569" width="20.44140625" style="317" customWidth="1"/>
    <col min="13570" max="13570" width="15.109375" style="317" customWidth="1"/>
    <col min="13571" max="13571" width="14.44140625" style="317" customWidth="1"/>
    <col min="13572" max="13572" width="15.44140625" style="317" customWidth="1"/>
    <col min="13573" max="13573" width="18" style="317" customWidth="1"/>
    <col min="13574" max="13574" width="17.44140625" style="317" customWidth="1"/>
    <col min="13575" max="13575" width="12.109375" style="317" customWidth="1"/>
    <col min="13576" max="13824" width="9.109375" style="317"/>
    <col min="13825" max="13825" width="20.44140625" style="317" customWidth="1"/>
    <col min="13826" max="13826" width="15.109375" style="317" customWidth="1"/>
    <col min="13827" max="13827" width="14.44140625" style="317" customWidth="1"/>
    <col min="13828" max="13828" width="15.44140625" style="317" customWidth="1"/>
    <col min="13829" max="13829" width="18" style="317" customWidth="1"/>
    <col min="13830" max="13830" width="17.44140625" style="317" customWidth="1"/>
    <col min="13831" max="13831" width="12.109375" style="317" customWidth="1"/>
    <col min="13832" max="14080" width="9.109375" style="317"/>
    <col min="14081" max="14081" width="20.44140625" style="317" customWidth="1"/>
    <col min="14082" max="14082" width="15.109375" style="317" customWidth="1"/>
    <col min="14083" max="14083" width="14.44140625" style="317" customWidth="1"/>
    <col min="14084" max="14084" width="15.44140625" style="317" customWidth="1"/>
    <col min="14085" max="14085" width="18" style="317" customWidth="1"/>
    <col min="14086" max="14086" width="17.44140625" style="317" customWidth="1"/>
    <col min="14087" max="14087" width="12.109375" style="317" customWidth="1"/>
    <col min="14088" max="14336" width="9.109375" style="317"/>
    <col min="14337" max="14337" width="20.44140625" style="317" customWidth="1"/>
    <col min="14338" max="14338" width="15.109375" style="317" customWidth="1"/>
    <col min="14339" max="14339" width="14.44140625" style="317" customWidth="1"/>
    <col min="14340" max="14340" width="15.44140625" style="317" customWidth="1"/>
    <col min="14341" max="14341" width="18" style="317" customWidth="1"/>
    <col min="14342" max="14342" width="17.44140625" style="317" customWidth="1"/>
    <col min="14343" max="14343" width="12.109375" style="317" customWidth="1"/>
    <col min="14344" max="14592" width="9.109375" style="317"/>
    <col min="14593" max="14593" width="20.44140625" style="317" customWidth="1"/>
    <col min="14594" max="14594" width="15.109375" style="317" customWidth="1"/>
    <col min="14595" max="14595" width="14.44140625" style="317" customWidth="1"/>
    <col min="14596" max="14596" width="15.44140625" style="317" customWidth="1"/>
    <col min="14597" max="14597" width="18" style="317" customWidth="1"/>
    <col min="14598" max="14598" width="17.44140625" style="317" customWidth="1"/>
    <col min="14599" max="14599" width="12.109375" style="317" customWidth="1"/>
    <col min="14600" max="14848" width="9.109375" style="317"/>
    <col min="14849" max="14849" width="20.44140625" style="317" customWidth="1"/>
    <col min="14850" max="14850" width="15.109375" style="317" customWidth="1"/>
    <col min="14851" max="14851" width="14.44140625" style="317" customWidth="1"/>
    <col min="14852" max="14852" width="15.44140625" style="317" customWidth="1"/>
    <col min="14853" max="14853" width="18" style="317" customWidth="1"/>
    <col min="14854" max="14854" width="17.44140625" style="317" customWidth="1"/>
    <col min="14855" max="14855" width="12.109375" style="317" customWidth="1"/>
    <col min="14856" max="15104" width="9.109375" style="317"/>
    <col min="15105" max="15105" width="20.44140625" style="317" customWidth="1"/>
    <col min="15106" max="15106" width="15.109375" style="317" customWidth="1"/>
    <col min="15107" max="15107" width="14.44140625" style="317" customWidth="1"/>
    <col min="15108" max="15108" width="15.44140625" style="317" customWidth="1"/>
    <col min="15109" max="15109" width="18" style="317" customWidth="1"/>
    <col min="15110" max="15110" width="17.44140625" style="317" customWidth="1"/>
    <col min="15111" max="15111" width="12.109375" style="317" customWidth="1"/>
    <col min="15112" max="15360" width="9.109375" style="317"/>
    <col min="15361" max="15361" width="20.44140625" style="317" customWidth="1"/>
    <col min="15362" max="15362" width="15.109375" style="317" customWidth="1"/>
    <col min="15363" max="15363" width="14.44140625" style="317" customWidth="1"/>
    <col min="15364" max="15364" width="15.44140625" style="317" customWidth="1"/>
    <col min="15365" max="15365" width="18" style="317" customWidth="1"/>
    <col min="15366" max="15366" width="17.44140625" style="317" customWidth="1"/>
    <col min="15367" max="15367" width="12.109375" style="317" customWidth="1"/>
    <col min="15368" max="15616" width="9.109375" style="317"/>
    <col min="15617" max="15617" width="20.44140625" style="317" customWidth="1"/>
    <col min="15618" max="15618" width="15.109375" style="317" customWidth="1"/>
    <col min="15619" max="15619" width="14.44140625" style="317" customWidth="1"/>
    <col min="15620" max="15620" width="15.44140625" style="317" customWidth="1"/>
    <col min="15621" max="15621" width="18" style="317" customWidth="1"/>
    <col min="15622" max="15622" width="17.44140625" style="317" customWidth="1"/>
    <col min="15623" max="15623" width="12.109375" style="317" customWidth="1"/>
    <col min="15624" max="15872" width="9.109375" style="317"/>
    <col min="15873" max="15873" width="20.44140625" style="317" customWidth="1"/>
    <col min="15874" max="15874" width="15.109375" style="317" customWidth="1"/>
    <col min="15875" max="15875" width="14.44140625" style="317" customWidth="1"/>
    <col min="15876" max="15876" width="15.44140625" style="317" customWidth="1"/>
    <col min="15877" max="15877" width="18" style="317" customWidth="1"/>
    <col min="15878" max="15878" width="17.44140625" style="317" customWidth="1"/>
    <col min="15879" max="15879" width="12.109375" style="317" customWidth="1"/>
    <col min="15880" max="16128" width="9.109375" style="317"/>
    <col min="16129" max="16129" width="20.44140625" style="317" customWidth="1"/>
    <col min="16130" max="16130" width="15.109375" style="317" customWidth="1"/>
    <col min="16131" max="16131" width="14.44140625" style="317" customWidth="1"/>
    <col min="16132" max="16132" width="15.44140625" style="317" customWidth="1"/>
    <col min="16133" max="16133" width="18" style="317" customWidth="1"/>
    <col min="16134" max="16134" width="17.44140625" style="317" customWidth="1"/>
    <col min="16135" max="16135" width="12.109375" style="317" customWidth="1"/>
    <col min="16136" max="16384" width="9.109375" style="317"/>
  </cols>
  <sheetData>
    <row r="1" spans="1:7" ht="20.25" customHeight="1" x14ac:dyDescent="0.4">
      <c r="A1" s="313" t="s">
        <v>301</v>
      </c>
      <c r="B1" s="314"/>
      <c r="C1" s="314"/>
      <c r="D1" s="315"/>
      <c r="E1" s="314"/>
      <c r="F1" s="314"/>
      <c r="G1" s="314"/>
    </row>
    <row r="2" spans="1:7" ht="12.75" customHeight="1" x14ac:dyDescent="0.25">
      <c r="A2" s="318"/>
      <c r="B2" s="319"/>
      <c r="C2" s="319"/>
      <c r="D2" s="319"/>
      <c r="E2" s="319"/>
      <c r="F2" s="319"/>
      <c r="G2" s="319"/>
    </row>
    <row r="3" spans="1:7" ht="15" customHeight="1" x14ac:dyDescent="0.25">
      <c r="A3" s="426" t="s">
        <v>302</v>
      </c>
      <c r="B3" s="427"/>
      <c r="C3" s="427"/>
      <c r="D3" s="427"/>
      <c r="E3" s="427"/>
      <c r="F3" s="427"/>
      <c r="G3" s="427"/>
    </row>
    <row r="4" spans="1:7" ht="12.75" customHeight="1" x14ac:dyDescent="0.25">
      <c r="A4" s="428" t="s">
        <v>303</v>
      </c>
      <c r="B4" s="429" t="s">
        <v>304</v>
      </c>
      <c r="C4" s="429"/>
      <c r="D4" s="430"/>
      <c r="E4" s="430"/>
      <c r="F4" s="429" t="s">
        <v>159</v>
      </c>
      <c r="G4" s="431" t="s">
        <v>305</v>
      </c>
    </row>
    <row r="5" spans="1:7" ht="12.75" customHeight="1" x14ac:dyDescent="0.25">
      <c r="A5" s="324" t="s">
        <v>157</v>
      </c>
      <c r="B5" s="325" t="s">
        <v>306</v>
      </c>
      <c r="C5" s="325"/>
      <c r="D5" s="325"/>
      <c r="E5" s="325"/>
      <c r="F5" s="325" t="s">
        <v>165</v>
      </c>
      <c r="G5" s="329">
        <v>1</v>
      </c>
    </row>
    <row r="6" spans="1:7" ht="12.75" customHeight="1" x14ac:dyDescent="0.25">
      <c r="A6" s="324" t="s">
        <v>161</v>
      </c>
      <c r="B6" s="325" t="s">
        <v>307</v>
      </c>
      <c r="C6" s="325"/>
      <c r="D6" s="325"/>
      <c r="E6" s="325"/>
      <c r="F6" s="325" t="s">
        <v>160</v>
      </c>
      <c r="G6" s="330">
        <v>50</v>
      </c>
    </row>
    <row r="7" spans="1:7" ht="12.75" customHeight="1" x14ac:dyDescent="0.25">
      <c r="A7" s="324" t="s">
        <v>308</v>
      </c>
      <c r="B7" s="325" t="s">
        <v>309</v>
      </c>
      <c r="C7" s="325"/>
      <c r="D7" s="325"/>
      <c r="E7" s="325"/>
      <c r="F7" s="325" t="s">
        <v>158</v>
      </c>
      <c r="G7" s="331">
        <v>32.748333333333335</v>
      </c>
    </row>
    <row r="8" spans="1:7" ht="12.75" customHeight="1" x14ac:dyDescent="0.25">
      <c r="A8" s="324"/>
      <c r="B8" s="325"/>
      <c r="C8" s="325"/>
      <c r="D8" s="325"/>
      <c r="E8" s="325"/>
      <c r="F8" s="325"/>
      <c r="G8" s="328"/>
    </row>
    <row r="9" spans="1:7" ht="12.75" customHeight="1" x14ac:dyDescent="0.25">
      <c r="A9" s="324" t="s">
        <v>162</v>
      </c>
      <c r="B9" s="325" t="s">
        <v>310</v>
      </c>
      <c r="C9" s="325"/>
      <c r="D9" s="325"/>
      <c r="E9" s="325"/>
      <c r="F9" s="325" t="s">
        <v>311</v>
      </c>
      <c r="G9" s="328" t="s">
        <v>359</v>
      </c>
    </row>
    <row r="10" spans="1:7" ht="12.75" customHeight="1" x14ac:dyDescent="0.25">
      <c r="A10" s="324" t="s">
        <v>163</v>
      </c>
      <c r="B10" s="325" t="s">
        <v>313</v>
      </c>
      <c r="C10" s="325"/>
      <c r="D10" s="325"/>
      <c r="E10" s="325"/>
      <c r="F10" s="325" t="s">
        <v>314</v>
      </c>
      <c r="G10" s="328" t="s">
        <v>315</v>
      </c>
    </row>
    <row r="11" spans="1:7" ht="12.75" customHeight="1" x14ac:dyDescent="0.25">
      <c r="A11" s="332" t="s">
        <v>164</v>
      </c>
      <c r="B11" s="432">
        <v>45061.766550925924</v>
      </c>
      <c r="C11" s="334"/>
      <c r="D11" s="335"/>
      <c r="E11" s="335"/>
      <c r="F11" s="335" t="s">
        <v>316</v>
      </c>
      <c r="G11" s="433">
        <v>45062.674133958331</v>
      </c>
    </row>
    <row r="12" spans="1:7" ht="12.75" customHeight="1" x14ac:dyDescent="0.25">
      <c r="A12" s="338"/>
      <c r="B12" s="338"/>
      <c r="C12" s="339"/>
      <c r="D12" s="340"/>
      <c r="E12" s="340"/>
      <c r="F12" s="338"/>
    </row>
    <row r="13" spans="1:7" ht="24" customHeight="1" x14ac:dyDescent="0.25">
      <c r="A13" s="341" t="s">
        <v>360</v>
      </c>
      <c r="B13" s="342"/>
      <c r="C13" s="342"/>
      <c r="D13" s="342"/>
      <c r="E13" s="342"/>
      <c r="F13" s="342"/>
      <c r="G13" s="342"/>
    </row>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spans="6:6" ht="12.75" customHeight="1" x14ac:dyDescent="0.25"/>
    <row r="34" spans="6:6" ht="12.75" customHeight="1" x14ac:dyDescent="0.25"/>
    <row r="35" spans="6:6" ht="12.75" customHeight="1" x14ac:dyDescent="0.25"/>
    <row r="36" spans="6:6" ht="12.75" customHeight="1" x14ac:dyDescent="0.25"/>
    <row r="37" spans="6:6" ht="12.75" customHeight="1" x14ac:dyDescent="0.25"/>
    <row r="38" spans="6:6" ht="12.75" customHeight="1" x14ac:dyDescent="0.25"/>
    <row r="39" spans="6:6" ht="12.75" customHeight="1" x14ac:dyDescent="0.25"/>
    <row r="40" spans="6:6" ht="12.75" customHeight="1" x14ac:dyDescent="0.25"/>
    <row r="41" spans="6:6" ht="12.75" customHeight="1" x14ac:dyDescent="0.25"/>
    <row r="42" spans="6:6" ht="12.75" customHeight="1" x14ac:dyDescent="0.25"/>
    <row r="43" spans="6:6" ht="12.75" customHeight="1" x14ac:dyDescent="0.25"/>
    <row r="44" spans="6:6" ht="12.75" customHeight="1" x14ac:dyDescent="0.25"/>
    <row r="45" spans="6:6" ht="12.75" customHeight="1" x14ac:dyDescent="0.25">
      <c r="F45" s="434"/>
    </row>
    <row r="46" spans="6:6" ht="12.75" customHeight="1" x14ac:dyDescent="0.25">
      <c r="F46" s="434"/>
    </row>
    <row r="47" spans="6:6" ht="12.75" customHeight="1" x14ac:dyDescent="0.25">
      <c r="F47" s="434"/>
    </row>
    <row r="48" spans="6:6" ht="12.75" customHeight="1" x14ac:dyDescent="0.25">
      <c r="F48" s="434"/>
    </row>
    <row r="49" spans="1:7" x14ac:dyDescent="0.25">
      <c r="F49" s="434"/>
    </row>
    <row r="50" spans="1:7" x14ac:dyDescent="0.25">
      <c r="F50" s="434"/>
    </row>
    <row r="51" spans="1:7" ht="12.75" customHeight="1" x14ac:dyDescent="0.25">
      <c r="F51" s="434"/>
    </row>
    <row r="52" spans="1:7" ht="12.75" customHeight="1" x14ac:dyDescent="0.25"/>
    <row r="53" spans="1:7" ht="12.75" customHeight="1" x14ac:dyDescent="0.25"/>
    <row r="54" spans="1:7" ht="15.6" x14ac:dyDescent="0.3">
      <c r="B54" s="435" t="s">
        <v>304</v>
      </c>
      <c r="C54" s="435"/>
      <c r="D54" s="436"/>
      <c r="E54" s="436"/>
      <c r="F54" s="437"/>
    </row>
    <row r="55" spans="1:7" ht="15.6" x14ac:dyDescent="0.25">
      <c r="B55" s="438"/>
      <c r="C55" s="345" t="s">
        <v>361</v>
      </c>
      <c r="D55" s="439"/>
      <c r="E55" s="439" t="s">
        <v>319</v>
      </c>
      <c r="F55" s="440" t="s">
        <v>320</v>
      </c>
    </row>
    <row r="56" spans="1:7" ht="15.6" x14ac:dyDescent="0.25">
      <c r="B56" s="348" t="s">
        <v>321</v>
      </c>
      <c r="C56" s="441" t="s">
        <v>322</v>
      </c>
      <c r="D56" s="348" t="s">
        <v>362</v>
      </c>
      <c r="E56" s="348" t="s">
        <v>325</v>
      </c>
      <c r="F56" s="348" t="s">
        <v>363</v>
      </c>
    </row>
    <row r="57" spans="1:7" ht="26.1" customHeight="1" x14ac:dyDescent="0.25">
      <c r="B57" s="354" t="str">
        <f>IF((IF(C57="&lt; 2.0",0,C57)+IF(D57="&lt; 2.0",0,D57)+IF(E57="&lt; 2.0",0,E57)+IF(F57="&lt; 2.0",0,F57))&lt;2,"&lt; 2.0",(IF(C57="&lt; 2.0",0,C57)+IF(D57="&lt; 2.0",0,D57)+IF(E57="&lt; 2.0",0,E57)+IF(F57="&lt; 2.0",0,F57)))</f>
        <v>&lt; 2.0</v>
      </c>
      <c r="C57" s="356" t="str">
        <f>IF(D69&lt;2,"&lt; 2.0",D69)</f>
        <v>&lt; 2.0</v>
      </c>
      <c r="D57" s="356" t="str">
        <f>IF(ISBLANK(D70),"",IF((D70+D71)&lt;2,"&lt; 2.0",D70+D71))</f>
        <v>&lt; 2.0</v>
      </c>
      <c r="E57" s="356" t="str">
        <f>IF(D72&lt;2,"&lt; 2.0",D72)</f>
        <v>&lt; 2.0</v>
      </c>
      <c r="F57" s="356" t="str">
        <f>IF(ISBLANK(D73),"",IF((D73+D74)&lt;2,"&lt; 2.0",D73+D74))</f>
        <v>&lt; 2.0</v>
      </c>
    </row>
    <row r="58" spans="1:7" ht="12.75" customHeight="1" x14ac:dyDescent="0.25"/>
    <row r="59" spans="1:7" ht="12.75" customHeight="1" x14ac:dyDescent="0.25">
      <c r="A59" s="357" t="s">
        <v>328</v>
      </c>
    </row>
    <row r="60" spans="1:7" ht="12.75" customHeight="1" x14ac:dyDescent="0.25">
      <c r="A60" s="357"/>
    </row>
    <row r="61" spans="1:7" ht="15" customHeight="1" x14ac:dyDescent="0.25">
      <c r="A61" s="358" t="s">
        <v>364</v>
      </c>
      <c r="B61" s="359"/>
      <c r="C61" s="359" t="s">
        <v>304</v>
      </c>
      <c r="D61" s="359"/>
      <c r="E61" s="359"/>
      <c r="F61" s="359"/>
      <c r="G61" s="442"/>
    </row>
    <row r="62" spans="1:7" ht="12.75" customHeight="1" thickBot="1" x14ac:dyDescent="0.3">
      <c r="A62" s="443"/>
      <c r="B62" s="443"/>
      <c r="C62" s="443"/>
      <c r="D62" s="443"/>
      <c r="E62" s="443"/>
      <c r="F62" s="443"/>
      <c r="G62" s="443"/>
    </row>
    <row r="63" spans="1:7" ht="12.75" customHeight="1" x14ac:dyDescent="0.25">
      <c r="A63" s="361" t="s">
        <v>330</v>
      </c>
      <c r="B63" s="362" t="s">
        <v>331</v>
      </c>
      <c r="C63" s="362" t="s">
        <v>332</v>
      </c>
      <c r="D63" s="363" t="s">
        <v>177</v>
      </c>
      <c r="E63" s="363" t="s">
        <v>333</v>
      </c>
    </row>
    <row r="64" spans="1:7" ht="12.75" customHeight="1" thickBot="1" x14ac:dyDescent="0.3">
      <c r="A64" s="444"/>
      <c r="B64" s="365" t="s">
        <v>179</v>
      </c>
      <c r="C64" s="365" t="s">
        <v>335</v>
      </c>
      <c r="D64" s="366" t="s">
        <v>336</v>
      </c>
      <c r="E64" s="366" t="s">
        <v>336</v>
      </c>
    </row>
    <row r="65" spans="1:7" ht="12.75" customHeight="1" x14ac:dyDescent="0.25">
      <c r="A65" s="367" t="str">
        <f t="shared" ref="A65:C68" si="0">B83</f>
        <v>5B</v>
      </c>
      <c r="B65" s="369">
        <f t="shared" si="0"/>
        <v>7.68</v>
      </c>
      <c r="C65" s="368">
        <f t="shared" si="0"/>
        <v>3.3985203658333392</v>
      </c>
      <c r="D65" s="445">
        <f>C65*E83</f>
        <v>2.6125056287707231</v>
      </c>
      <c r="E65" s="445">
        <f>D65*E83</f>
        <v>2.0082815242112373</v>
      </c>
    </row>
    <row r="66" spans="1:7" ht="12.75" customHeight="1" x14ac:dyDescent="0.25">
      <c r="A66" s="371" t="str">
        <f t="shared" si="0"/>
        <v>2-MN</v>
      </c>
      <c r="B66" s="373">
        <f t="shared" si="0"/>
        <v>9.538333333333334</v>
      </c>
      <c r="C66" s="372">
        <f t="shared" si="0"/>
        <v>3.6124324142424147</v>
      </c>
      <c r="D66" s="446">
        <f>C66*E84</f>
        <v>2.7769437872554823</v>
      </c>
      <c r="E66" s="446">
        <f>D66*E84</f>
        <v>2.1346881860470819</v>
      </c>
    </row>
    <row r="67" spans="1:7" ht="12.75" customHeight="1" x14ac:dyDescent="0.25">
      <c r="A67" s="371" t="str">
        <f t="shared" si="0"/>
        <v>1-MN</v>
      </c>
      <c r="B67" s="373">
        <f t="shared" si="0"/>
        <v>9.7149999999999999</v>
      </c>
      <c r="C67" s="372">
        <f t="shared" si="0"/>
        <v>3.9025987103030251</v>
      </c>
      <c r="D67" s="446">
        <f>C67*E85</f>
        <v>3</v>
      </c>
      <c r="E67" s="446">
        <f>D67*E85</f>
        <v>2.3061556332296274</v>
      </c>
    </row>
    <row r="68" spans="1:7" ht="12.75" customHeight="1" thickBot="1" x14ac:dyDescent="0.3">
      <c r="A68" s="375" t="str">
        <f t="shared" si="0"/>
        <v>TBB</v>
      </c>
      <c r="B68" s="377">
        <f t="shared" si="0"/>
        <v>11.358333333333333</v>
      </c>
      <c r="C68" s="376">
        <f t="shared" si="0"/>
        <v>4.3197215093750039</v>
      </c>
      <c r="D68" s="447">
        <f>C68*E86</f>
        <v>3.3206500309427844</v>
      </c>
      <c r="E68" s="447">
        <f>D68*E86</f>
        <v>2.552645258280946</v>
      </c>
    </row>
    <row r="69" spans="1:7" ht="12.75" customHeight="1" x14ac:dyDescent="0.25">
      <c r="A69" s="379" t="str">
        <f t="shared" ref="A69:A74" si="1">A91</f>
        <v>MOAH C10-C16</v>
      </c>
      <c r="B69" s="403" t="s">
        <v>337</v>
      </c>
      <c r="C69" s="448">
        <f t="shared" ref="C69:C74" si="2">IF(D91="n.a.",0,D91-D99)</f>
        <v>0.13342431260151599</v>
      </c>
      <c r="D69" s="382">
        <f>C69*E83</f>
        <v>0.10256574337192562</v>
      </c>
      <c r="E69" s="382" t="str">
        <f t="shared" ref="E69:E75" si="3">IF(ISBLANK(D69),"",IF(D69&lt;2,"&lt; 2.0",D69))</f>
        <v>&lt; 2.0</v>
      </c>
    </row>
    <row r="70" spans="1:7" ht="12.75" customHeight="1" x14ac:dyDescent="0.25">
      <c r="A70" s="371" t="str">
        <f t="shared" si="1"/>
        <v>MOAH C16-C20</v>
      </c>
      <c r="B70" s="373" t="s">
        <v>337</v>
      </c>
      <c r="C70" s="449">
        <f t="shared" si="2"/>
        <v>0.13527788104268473</v>
      </c>
      <c r="D70" s="383">
        <f>C70*E83</f>
        <v>0.10399061580598493</v>
      </c>
      <c r="E70" s="382" t="str">
        <f t="shared" si="3"/>
        <v>&lt; 2.0</v>
      </c>
    </row>
    <row r="71" spans="1:7" x14ac:dyDescent="0.25">
      <c r="A71" s="371" t="str">
        <f t="shared" si="1"/>
        <v>MOAH C20-C25</v>
      </c>
      <c r="B71" s="373" t="s">
        <v>337</v>
      </c>
      <c r="C71" s="449">
        <f t="shared" si="2"/>
        <v>0.12520861030521588</v>
      </c>
      <c r="D71" s="383">
        <f>C71*E83</f>
        <v>9.6250180661408918E-2</v>
      </c>
      <c r="E71" s="382" t="str">
        <f t="shared" si="3"/>
        <v>&lt; 2.0</v>
      </c>
    </row>
    <row r="72" spans="1:7" ht="12.75" customHeight="1" x14ac:dyDescent="0.25">
      <c r="A72" s="371" t="str">
        <f t="shared" si="1"/>
        <v>MOAH C25-C35</v>
      </c>
      <c r="B72" s="373" t="s">
        <v>337</v>
      </c>
      <c r="C72" s="449">
        <f t="shared" si="2"/>
        <v>0.18029062618229652</v>
      </c>
      <c r="D72" s="383">
        <f>C72*E83</f>
        <v>0.13859274772960001</v>
      </c>
      <c r="E72" s="382" t="str">
        <f t="shared" si="3"/>
        <v>&lt; 2.0</v>
      </c>
    </row>
    <row r="73" spans="1:7" ht="12.75" customHeight="1" x14ac:dyDescent="0.25">
      <c r="A73" s="371" t="str">
        <f t="shared" si="1"/>
        <v>MOAH C35-C40</v>
      </c>
      <c r="B73" s="373" t="s">
        <v>337</v>
      </c>
      <c r="C73" s="449">
        <f t="shared" si="2"/>
        <v>6.7145881984374656E-2</v>
      </c>
      <c r="D73" s="383">
        <f>C73*E83</f>
        <v>5.1616284662145788E-2</v>
      </c>
      <c r="E73" s="382" t="str">
        <f t="shared" si="3"/>
        <v>&lt; 2.0</v>
      </c>
    </row>
    <row r="74" spans="1:7" ht="12.75" customHeight="1" thickBot="1" x14ac:dyDescent="0.3">
      <c r="A74" s="375" t="str">
        <f t="shared" si="1"/>
        <v>MOAH C40-C50</v>
      </c>
      <c r="B74" s="377" t="s">
        <v>337</v>
      </c>
      <c r="C74" s="376">
        <f t="shared" si="2"/>
        <v>8.8604648855369894E-2</v>
      </c>
      <c r="D74" s="386">
        <f>C74*E83</f>
        <v>6.8112036696048109E-2</v>
      </c>
      <c r="E74" s="382" t="str">
        <f t="shared" si="3"/>
        <v>&lt; 2.0</v>
      </c>
      <c r="G74" s="424"/>
    </row>
    <row r="75" spans="1:7" ht="12.75" customHeight="1" thickBot="1" x14ac:dyDescent="0.3">
      <c r="C75" s="387" t="s">
        <v>365</v>
      </c>
      <c r="D75" s="388">
        <f>SUM(D69:D74)</f>
        <v>0.56112760892711344</v>
      </c>
      <c r="E75" s="450" t="str">
        <f t="shared" si="3"/>
        <v>&lt; 2.0</v>
      </c>
    </row>
    <row r="76" spans="1:7" ht="12.75" customHeight="1" x14ac:dyDescent="0.25"/>
    <row r="77" spans="1:7" ht="12.75" customHeight="1" x14ac:dyDescent="0.25">
      <c r="E77" s="389" t="s">
        <v>339</v>
      </c>
    </row>
    <row r="78" spans="1:7" ht="12.75" customHeight="1" x14ac:dyDescent="0.25">
      <c r="E78" s="389"/>
    </row>
    <row r="79" spans="1:7" ht="12.75" customHeight="1" x14ac:dyDescent="0.25">
      <c r="A79" s="390"/>
      <c r="B79" s="390" t="s">
        <v>340</v>
      </c>
      <c r="C79" s="392"/>
      <c r="D79" s="392"/>
      <c r="E79" s="392"/>
    </row>
    <row r="80" spans="1:7" ht="12.75" customHeight="1" x14ac:dyDescent="0.25">
      <c r="A80" s="393" t="s">
        <v>341</v>
      </c>
      <c r="B80" s="451" t="s">
        <v>330</v>
      </c>
      <c r="C80" s="394" t="s">
        <v>331</v>
      </c>
      <c r="D80" s="394" t="s">
        <v>332</v>
      </c>
      <c r="E80" s="394" t="s">
        <v>342</v>
      </c>
    </row>
    <row r="81" spans="1:5" ht="12.75" customHeight="1" x14ac:dyDescent="0.25">
      <c r="A81" s="395" t="s">
        <v>334</v>
      </c>
      <c r="B81" s="365" t="s">
        <v>334</v>
      </c>
      <c r="C81" s="365" t="s">
        <v>179</v>
      </c>
      <c r="D81" s="365" t="s">
        <v>335</v>
      </c>
      <c r="E81" s="365" t="s">
        <v>334</v>
      </c>
    </row>
    <row r="82" spans="1:5" ht="12.75" hidden="1" customHeight="1" x14ac:dyDescent="0.25">
      <c r="A82" s="396" t="s">
        <v>359</v>
      </c>
      <c r="B82" s="397" t="s">
        <v>359</v>
      </c>
      <c r="C82" s="397" t="s">
        <v>359</v>
      </c>
      <c r="D82" s="398" t="s">
        <v>359</v>
      </c>
      <c r="E82" s="397" t="s">
        <v>359</v>
      </c>
    </row>
    <row r="83" spans="1:5" ht="12.75" customHeight="1" x14ac:dyDescent="0.25">
      <c r="A83" s="452">
        <v>7</v>
      </c>
      <c r="B83" s="453" t="s">
        <v>366</v>
      </c>
      <c r="C83" s="373">
        <v>7.68</v>
      </c>
      <c r="D83" s="373">
        <v>3.3985203658333392</v>
      </c>
      <c r="E83" s="373">
        <v>0.76871854440987575</v>
      </c>
    </row>
    <row r="84" spans="1:5" ht="12.75" customHeight="1" x14ac:dyDescent="0.25">
      <c r="A84" s="454">
        <v>12</v>
      </c>
      <c r="B84" s="455" t="s">
        <v>367</v>
      </c>
      <c r="C84" s="403">
        <v>9.538333333333334</v>
      </c>
      <c r="D84" s="403">
        <v>3.6124324142424147</v>
      </c>
      <c r="E84" s="403">
        <v>0.76871854440987575</v>
      </c>
    </row>
    <row r="85" spans="1:5" ht="12.75" customHeight="1" x14ac:dyDescent="0.25">
      <c r="A85" s="454">
        <v>15</v>
      </c>
      <c r="B85" s="455" t="s">
        <v>368</v>
      </c>
      <c r="C85" s="403">
        <v>9.7149999999999999</v>
      </c>
      <c r="D85" s="403">
        <v>3.9025987103030251</v>
      </c>
      <c r="E85" s="403">
        <v>0.76871854440987575</v>
      </c>
    </row>
    <row r="86" spans="1:5" ht="12.75" customHeight="1" x14ac:dyDescent="0.25">
      <c r="A86" s="454">
        <v>29</v>
      </c>
      <c r="B86" s="455" t="s">
        <v>369</v>
      </c>
      <c r="C86" s="403">
        <v>11.358333333333333</v>
      </c>
      <c r="D86" s="403">
        <v>4.3197215093750039</v>
      </c>
      <c r="E86" s="403">
        <v>0.76871854440987575</v>
      </c>
    </row>
    <row r="87" spans="1:5" ht="12.75" customHeight="1" x14ac:dyDescent="0.25">
      <c r="A87" s="454">
        <v>97</v>
      </c>
      <c r="B87" s="455" t="s">
        <v>370</v>
      </c>
      <c r="C87" s="403">
        <v>18.149999999999999</v>
      </c>
      <c r="D87" s="403">
        <v>6.0869033582028276E-2</v>
      </c>
      <c r="E87" s="403">
        <v>0.76871854440987575</v>
      </c>
    </row>
    <row r="88" spans="1:5" ht="12.75" customHeight="1" x14ac:dyDescent="0.25">
      <c r="A88" s="404" t="s">
        <v>348</v>
      </c>
      <c r="B88" s="405"/>
      <c r="C88" s="406"/>
      <c r="D88" s="407">
        <f>SUM(D83:D87)</f>
        <v>15.294142033335811</v>
      </c>
      <c r="E88" s="456"/>
    </row>
    <row r="89" spans="1:5" ht="12.75" customHeight="1" x14ac:dyDescent="0.25">
      <c r="A89" s="410"/>
      <c r="B89" s="411"/>
      <c r="C89" s="412"/>
      <c r="D89" s="434"/>
    </row>
    <row r="90" spans="1:5" ht="15.6" x14ac:dyDescent="0.25">
      <c r="A90" s="457" t="s">
        <v>349</v>
      </c>
      <c r="B90" s="413" t="s">
        <v>350</v>
      </c>
      <c r="C90" s="413" t="s">
        <v>351</v>
      </c>
      <c r="D90" s="413" t="s">
        <v>95</v>
      </c>
    </row>
    <row r="91" spans="1:5" x14ac:dyDescent="0.25">
      <c r="A91" s="415" t="s">
        <v>371</v>
      </c>
      <c r="B91" s="416">
        <v>6.5</v>
      </c>
      <c r="C91" s="417">
        <v>12.9</v>
      </c>
      <c r="D91" s="418">
        <v>16.803758050561932</v>
      </c>
    </row>
    <row r="92" spans="1:5" x14ac:dyDescent="0.25">
      <c r="A92" s="419" t="s">
        <v>372</v>
      </c>
      <c r="B92" s="420">
        <v>12.9</v>
      </c>
      <c r="C92" s="421">
        <v>15.1</v>
      </c>
      <c r="D92" s="422">
        <v>0.5612106439155935</v>
      </c>
    </row>
    <row r="93" spans="1:5" x14ac:dyDescent="0.25">
      <c r="A93" s="419" t="s">
        <v>373</v>
      </c>
      <c r="B93" s="421">
        <v>15.1</v>
      </c>
      <c r="C93" s="421">
        <v>17.3</v>
      </c>
      <c r="D93" s="422">
        <v>0.22541706739117018</v>
      </c>
    </row>
    <row r="94" spans="1:5" x14ac:dyDescent="0.25">
      <c r="A94" s="419" t="s">
        <v>374</v>
      </c>
      <c r="B94" s="421">
        <v>17.3</v>
      </c>
      <c r="C94" s="421">
        <v>20.7</v>
      </c>
      <c r="D94" s="422">
        <v>4.1928676799296687</v>
      </c>
    </row>
    <row r="95" spans="1:5" x14ac:dyDescent="0.25">
      <c r="A95" s="419" t="s">
        <v>375</v>
      </c>
      <c r="B95" s="421">
        <v>20.7</v>
      </c>
      <c r="C95" s="421">
        <v>22.1</v>
      </c>
      <c r="D95" s="422">
        <v>0.24436454115104134</v>
      </c>
    </row>
    <row r="96" spans="1:5" x14ac:dyDescent="0.25">
      <c r="A96" s="419" t="s">
        <v>376</v>
      </c>
      <c r="B96" s="421">
        <v>22.1</v>
      </c>
      <c r="C96" s="421">
        <v>24.3</v>
      </c>
      <c r="D96" s="422">
        <v>0.36789944802203767</v>
      </c>
    </row>
    <row r="97" spans="1:4" x14ac:dyDescent="0.25">
      <c r="A97" s="409"/>
      <c r="B97" s="423"/>
      <c r="C97" s="423"/>
      <c r="D97" s="425"/>
    </row>
    <row r="98" spans="1:4" ht="15.6" x14ac:dyDescent="0.25">
      <c r="A98" s="457" t="s">
        <v>358</v>
      </c>
      <c r="B98" s="413" t="s">
        <v>350</v>
      </c>
      <c r="C98" s="413" t="s">
        <v>351</v>
      </c>
      <c r="D98" s="413" t="s">
        <v>95</v>
      </c>
    </row>
    <row r="99" spans="1:4" x14ac:dyDescent="0.25">
      <c r="A99" s="415" t="s">
        <v>371</v>
      </c>
      <c r="B99" s="416">
        <v>6.5</v>
      </c>
      <c r="C99" s="417">
        <v>12.9</v>
      </c>
      <c r="D99" s="418">
        <v>16.670333737960416</v>
      </c>
    </row>
    <row r="100" spans="1:4" x14ac:dyDescent="0.25">
      <c r="A100" s="419" t="s">
        <v>372</v>
      </c>
      <c r="B100" s="420">
        <v>12.9</v>
      </c>
      <c r="C100" s="421">
        <v>15.1</v>
      </c>
      <c r="D100" s="422">
        <v>0.42593276287290877</v>
      </c>
    </row>
    <row r="101" spans="1:4" x14ac:dyDescent="0.25">
      <c r="A101" s="419" t="s">
        <v>373</v>
      </c>
      <c r="B101" s="421">
        <v>15.1</v>
      </c>
      <c r="C101" s="421">
        <v>17.3</v>
      </c>
      <c r="D101" s="422">
        <v>0.1002084570859543</v>
      </c>
    </row>
    <row r="102" spans="1:4" x14ac:dyDescent="0.25">
      <c r="A102" s="419" t="s">
        <v>374</v>
      </c>
      <c r="B102" s="420">
        <v>17.3</v>
      </c>
      <c r="C102" s="421">
        <v>20.7</v>
      </c>
      <c r="D102" s="422">
        <v>4.0125770537473722</v>
      </c>
    </row>
    <row r="103" spans="1:4" x14ac:dyDescent="0.25">
      <c r="A103" s="419" t="s">
        <v>375</v>
      </c>
      <c r="B103" s="421">
        <v>20.7</v>
      </c>
      <c r="C103" s="421">
        <v>22.1</v>
      </c>
      <c r="D103" s="422">
        <v>0.17721865916666668</v>
      </c>
    </row>
    <row r="104" spans="1:4" x14ac:dyDescent="0.25">
      <c r="A104" s="419" t="s">
        <v>376</v>
      </c>
      <c r="B104" s="420">
        <v>22.1</v>
      </c>
      <c r="C104" s="421">
        <v>24.3</v>
      </c>
      <c r="D104" s="422">
        <v>0.27929479916666777</v>
      </c>
    </row>
  </sheetData>
  <pageMargins left="0.78" right="0.49" top="0.98" bottom="0.78" header="0.49685039370078748" footer="0.49685039370078748"/>
  <pageSetup fitToHeight="8" orientation="portrait"/>
  <headerFooter alignWithMargins="0">
    <oddHeader>&amp;L&amp;"Microsoft Sans Serif"&amp;08Instrument:LCGC9000   Sequence:L230515a &amp;R&amp;"Microsoft Sans Serif"&amp;08Page &amp;P of &amp;N</oddHeader>
    <oddFooter>&amp;L&amp;"Microsoft Sans Serif"&amp;08&amp;F/&amp;A  &amp;R&amp;"Microsoft Sans Serif"&amp;08Chromeleon (c) Dionex
Version 7.2.9.11323</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457AB-F84D-4020-AEDC-82824103065B}">
  <sheetPr codeName="Sheet17">
    <tabColor theme="7" tint="0.79998168889431442"/>
    <pageSetUpPr fitToPage="1"/>
  </sheetPr>
  <dimension ref="A1:BT24"/>
  <sheetViews>
    <sheetView showGridLines="0" zoomScale="85" zoomScaleNormal="85" workbookViewId="0">
      <selection activeCell="A11" sqref="A11:A23"/>
    </sheetView>
  </sheetViews>
  <sheetFormatPr defaultColWidth="9.109375" defaultRowHeight="14.4" outlineLevelCol="1" x14ac:dyDescent="0.3"/>
  <cols>
    <col min="1" max="1" width="10.5546875" style="129" customWidth="1"/>
    <col min="2" max="2" width="17.6640625" style="1" customWidth="1"/>
    <col min="3" max="3" width="27.5546875" style="130" customWidth="1"/>
    <col min="4" max="5" width="10.5546875" style="1" customWidth="1"/>
    <col min="6" max="6" width="10.5546875" style="130" customWidth="1" outlineLevel="1"/>
    <col min="7" max="8" width="10.5546875" style="1" customWidth="1" outlineLevel="1"/>
    <col min="9" max="10" width="10.5546875" style="131" customWidth="1" outlineLevel="1"/>
    <col min="11" max="11" width="10.5546875" style="131" customWidth="1"/>
    <col min="12" max="12" width="10.5546875" style="269" customWidth="1"/>
    <col min="13" max="13" width="10.5546875" style="270" customWidth="1"/>
    <col min="14" max="15" width="10.5546875" style="131" hidden="1" customWidth="1" outlineLevel="1"/>
    <col min="16" max="18" width="10.5546875" style="1" hidden="1" customWidth="1" outlineLevel="1"/>
    <col min="19" max="19" width="10.5546875" hidden="1" customWidth="1" outlineLevel="1"/>
    <col min="20" max="20" width="10.6640625" customWidth="1" collapsed="1"/>
    <col min="21" max="22" width="10.6640625" customWidth="1"/>
    <col min="23" max="23" width="10.6640625" hidden="1" customWidth="1"/>
    <col min="24" max="24" width="10.6640625" customWidth="1"/>
    <col min="25" max="30" width="10.5546875" hidden="1" customWidth="1" outlineLevel="1"/>
    <col min="31" max="31" width="10.6640625" customWidth="1" collapsed="1"/>
    <col min="32" max="32" width="10.6640625" customWidth="1"/>
    <col min="33" max="33" width="10.6640625" hidden="1" customWidth="1"/>
    <col min="34" max="34" width="10.6640625" customWidth="1"/>
    <col min="35" max="40" width="10.5546875" hidden="1" customWidth="1" outlineLevel="1"/>
    <col min="41" max="41" width="10.6640625" customWidth="1" collapsed="1"/>
    <col min="42" max="42" width="10.6640625" customWidth="1"/>
    <col min="43" max="43" width="10.6640625" hidden="1" customWidth="1"/>
    <col min="44" max="44" width="10.6640625" customWidth="1"/>
    <col min="45" max="70" width="9.5546875" customWidth="1" outlineLevel="1"/>
    <col min="71" max="71" width="58.6640625" customWidth="1"/>
    <col min="72" max="72" width="50.6640625" customWidth="1"/>
  </cols>
  <sheetData>
    <row r="1" spans="1:72" x14ac:dyDescent="0.3">
      <c r="A1" s="131"/>
      <c r="B1" s="131"/>
      <c r="C1" s="131"/>
      <c r="D1" s="131"/>
      <c r="E1" s="131"/>
      <c r="F1" s="131"/>
      <c r="G1" s="131"/>
      <c r="H1" s="131"/>
      <c r="N1" s="12"/>
      <c r="O1" s="12"/>
      <c r="P1" s="12"/>
      <c r="Q1" s="19"/>
      <c r="R1" s="12"/>
      <c r="S1" s="1"/>
      <c r="T1" s="1"/>
      <c r="U1" s="1"/>
      <c r="BG1" s="193"/>
    </row>
    <row r="2" spans="1:72" x14ac:dyDescent="0.3">
      <c r="A2" s="131"/>
      <c r="B2" s="133" t="s">
        <v>126</v>
      </c>
      <c r="C2" s="17"/>
      <c r="D2" s="17"/>
      <c r="E2" s="18"/>
      <c r="F2" s="133" t="s">
        <v>127</v>
      </c>
      <c r="G2" s="17"/>
      <c r="H2" s="17"/>
      <c r="I2" s="216" t="s">
        <v>243</v>
      </c>
      <c r="J2" s="217"/>
      <c r="K2" s="216" t="s">
        <v>244</v>
      </c>
      <c r="L2" s="218"/>
      <c r="N2" s="120"/>
      <c r="O2" s="12"/>
      <c r="P2" s="12"/>
      <c r="Q2" s="20" t="s">
        <v>123</v>
      </c>
      <c r="R2" s="12" t="s">
        <v>456</v>
      </c>
      <c r="S2" s="1"/>
      <c r="T2" s="16" t="s">
        <v>124</v>
      </c>
      <c r="U2" s="24"/>
      <c r="V2" s="24"/>
      <c r="W2" s="24"/>
      <c r="X2" s="25"/>
      <c r="Y2" s="120"/>
      <c r="Z2" s="12"/>
      <c r="AA2" s="12"/>
      <c r="AB2" s="20" t="s">
        <v>123</v>
      </c>
      <c r="AC2" s="12" t="s">
        <v>250</v>
      </c>
      <c r="AD2" s="1"/>
      <c r="AE2" s="16" t="s">
        <v>125</v>
      </c>
      <c r="AF2" s="24"/>
      <c r="AG2" s="24"/>
      <c r="AH2" s="25"/>
      <c r="AI2" s="120"/>
      <c r="AJ2" s="12"/>
      <c r="AK2" s="12"/>
      <c r="AL2" s="20" t="s">
        <v>123</v>
      </c>
      <c r="AM2" s="12" t="s">
        <v>250</v>
      </c>
      <c r="AN2" s="1"/>
      <c r="AO2" s="16" t="s">
        <v>125</v>
      </c>
      <c r="AP2" s="24"/>
      <c r="AQ2" s="24"/>
      <c r="AR2" s="25"/>
      <c r="BG2" s="193"/>
    </row>
    <row r="3" spans="1:72" ht="15.6" x14ac:dyDescent="0.3">
      <c r="A3" s="131"/>
      <c r="B3" s="134" t="s">
        <v>131</v>
      </c>
      <c r="C3" s="117"/>
      <c r="D3" s="28">
        <v>0.54</v>
      </c>
      <c r="E3" s="72" t="s">
        <v>49</v>
      </c>
      <c r="F3" s="27" t="s">
        <v>132</v>
      </c>
      <c r="G3" s="117"/>
      <c r="H3" s="117"/>
      <c r="I3" s="28"/>
      <c r="J3" s="75" t="s">
        <v>49</v>
      </c>
      <c r="K3" s="28"/>
      <c r="L3" s="219" t="s">
        <v>49</v>
      </c>
      <c r="N3" s="20"/>
      <c r="O3" s="19"/>
      <c r="P3" s="19"/>
      <c r="Q3" s="83"/>
      <c r="R3" s="19"/>
      <c r="S3" s="1"/>
      <c r="T3" s="27" t="s">
        <v>128</v>
      </c>
      <c r="V3" s="118">
        <v>6</v>
      </c>
      <c r="W3" s="118"/>
      <c r="X3" s="72" t="s">
        <v>129</v>
      </c>
      <c r="Y3" s="20"/>
      <c r="Z3" s="19"/>
      <c r="AA3" s="19"/>
      <c r="AB3" s="83"/>
      <c r="AC3" s="19"/>
      <c r="AD3" s="1"/>
      <c r="AE3" s="27" t="s">
        <v>130</v>
      </c>
      <c r="AF3" s="118"/>
      <c r="AG3" s="118"/>
      <c r="AH3" s="72" t="s">
        <v>129</v>
      </c>
      <c r="AI3" s="20"/>
      <c r="AJ3" s="19"/>
      <c r="AK3" s="19"/>
      <c r="AL3" s="83"/>
      <c r="AM3" s="19"/>
      <c r="AN3" s="1"/>
      <c r="AO3" s="27" t="s">
        <v>130</v>
      </c>
      <c r="AP3" s="118">
        <v>7</v>
      </c>
      <c r="AQ3" s="118"/>
      <c r="AR3" s="72" t="s">
        <v>129</v>
      </c>
      <c r="BG3" s="193"/>
    </row>
    <row r="4" spans="1:72" ht="14.4" customHeight="1" x14ac:dyDescent="0.3">
      <c r="A4" s="131"/>
      <c r="B4" s="134" t="s">
        <v>136</v>
      </c>
      <c r="C4" s="117"/>
      <c r="D4" s="28">
        <v>1</v>
      </c>
      <c r="E4" s="72" t="s">
        <v>129</v>
      </c>
      <c r="F4" s="27" t="s">
        <v>137</v>
      </c>
      <c r="G4" s="117"/>
      <c r="H4" s="117"/>
      <c r="I4" s="28">
        <v>0.5</v>
      </c>
      <c r="J4" s="75" t="s">
        <v>129</v>
      </c>
      <c r="K4" s="28">
        <v>0.5</v>
      </c>
      <c r="L4" s="219" t="s">
        <v>129</v>
      </c>
      <c r="N4" s="20"/>
      <c r="O4" s="19"/>
      <c r="P4" s="19"/>
      <c r="Q4" s="83"/>
      <c r="R4" s="19"/>
      <c r="S4" s="1"/>
      <c r="T4" s="27" t="s">
        <v>133</v>
      </c>
      <c r="V4" s="118">
        <v>1</v>
      </c>
      <c r="W4" s="118"/>
      <c r="X4" s="72" t="s">
        <v>134</v>
      </c>
      <c r="Y4" s="20"/>
      <c r="Z4" s="19"/>
      <c r="AA4" s="19"/>
      <c r="AB4" s="83"/>
      <c r="AC4" s="19"/>
      <c r="AD4" s="1"/>
      <c r="AE4" s="27" t="s">
        <v>135</v>
      </c>
      <c r="AF4" s="118"/>
      <c r="AG4" s="118"/>
      <c r="AH4" s="72" t="s">
        <v>134</v>
      </c>
      <c r="AI4" s="20"/>
      <c r="AJ4" s="19"/>
      <c r="AK4" s="19"/>
      <c r="AL4" s="83"/>
      <c r="AM4" s="19"/>
      <c r="AN4" s="1"/>
      <c r="AO4" s="27" t="s">
        <v>135</v>
      </c>
      <c r="AP4" s="118">
        <v>1</v>
      </c>
      <c r="AQ4" s="118"/>
      <c r="AR4" s="72" t="s">
        <v>134</v>
      </c>
      <c r="BG4" s="193"/>
    </row>
    <row r="5" spans="1:72" x14ac:dyDescent="0.3">
      <c r="A5" s="131"/>
      <c r="B5" s="27" t="s">
        <v>141</v>
      </c>
      <c r="C5" s="117"/>
      <c r="D5" s="85">
        <v>10</v>
      </c>
      <c r="E5" s="72" t="s">
        <v>54</v>
      </c>
      <c r="F5" s="27" t="s">
        <v>142</v>
      </c>
      <c r="G5" s="117"/>
      <c r="H5" s="117"/>
      <c r="I5" s="85">
        <v>45</v>
      </c>
      <c r="J5" s="75" t="s">
        <v>54</v>
      </c>
      <c r="K5" s="85">
        <v>50</v>
      </c>
      <c r="L5" s="219" t="s">
        <v>54</v>
      </c>
      <c r="N5" s="83"/>
      <c r="O5" s="19"/>
      <c r="P5" s="19"/>
      <c r="Q5" s="83"/>
      <c r="R5" s="19"/>
      <c r="S5" s="1"/>
      <c r="T5" s="27"/>
      <c r="X5" s="116"/>
      <c r="Y5" s="83"/>
      <c r="Z5" s="19"/>
      <c r="AA5" s="19"/>
      <c r="AB5" s="83"/>
      <c r="AC5" s="19"/>
      <c r="AD5" s="1"/>
      <c r="AE5" s="149"/>
      <c r="AF5" s="132"/>
      <c r="AG5" s="132"/>
      <c r="AH5" s="150"/>
      <c r="AI5" s="83"/>
      <c r="AJ5" s="19"/>
      <c r="AK5" s="19"/>
      <c r="AL5" s="83"/>
      <c r="AM5" s="19"/>
      <c r="AN5" s="1"/>
      <c r="AO5" s="149"/>
      <c r="AP5" s="132"/>
      <c r="AQ5" s="132"/>
      <c r="AR5" s="150"/>
      <c r="BG5" s="193"/>
    </row>
    <row r="6" spans="1:72" ht="14.4" customHeight="1" x14ac:dyDescent="0.3">
      <c r="A6" s="131"/>
      <c r="B6" s="135" t="s">
        <v>144</v>
      </c>
      <c r="C6" s="136"/>
      <c r="D6" s="33">
        <v>10</v>
      </c>
      <c r="E6" s="73"/>
      <c r="F6" s="135" t="s">
        <v>144</v>
      </c>
      <c r="G6" s="136"/>
      <c r="H6" s="136"/>
      <c r="I6" s="33">
        <v>9</v>
      </c>
      <c r="J6" s="220"/>
      <c r="K6" s="33">
        <v>10</v>
      </c>
      <c r="L6" s="221"/>
      <c r="N6" s="83" t="s">
        <v>457</v>
      </c>
      <c r="O6" s="19"/>
      <c r="P6" s="19"/>
      <c r="Q6" s="83" t="s">
        <v>458</v>
      </c>
      <c r="R6" s="19"/>
      <c r="S6" s="1"/>
      <c r="T6" s="27"/>
      <c r="X6" s="116"/>
      <c r="Y6" s="83" t="s">
        <v>258</v>
      </c>
      <c r="Z6" s="19"/>
      <c r="AA6" s="19"/>
      <c r="AB6" s="83" t="s">
        <v>248</v>
      </c>
      <c r="AC6" s="19"/>
      <c r="AD6" s="1"/>
      <c r="AE6" s="149"/>
      <c r="AF6" s="132"/>
      <c r="AG6" s="132"/>
      <c r="AH6" s="150"/>
      <c r="AI6" s="83" t="s">
        <v>258</v>
      </c>
      <c r="AJ6" s="19"/>
      <c r="AK6" s="19"/>
      <c r="AL6" s="83" t="s">
        <v>248</v>
      </c>
      <c r="AM6" s="19"/>
      <c r="AN6" s="1"/>
      <c r="AO6" s="149"/>
      <c r="AP6" s="132"/>
      <c r="AQ6" s="132"/>
      <c r="AR6" s="150"/>
      <c r="BG6" s="193"/>
    </row>
    <row r="7" spans="1:72" ht="15" x14ac:dyDescent="0.3">
      <c r="N7" s="121"/>
      <c r="O7" s="34"/>
      <c r="P7" s="34"/>
      <c r="Q7" s="35"/>
      <c r="R7" s="36"/>
      <c r="T7" s="27"/>
      <c r="V7" s="152"/>
      <c r="W7" s="152"/>
      <c r="X7" s="153"/>
      <c r="Y7" s="121"/>
      <c r="Z7" s="34"/>
      <c r="AA7" s="34"/>
      <c r="AB7" s="35"/>
      <c r="AC7" s="36"/>
      <c r="AE7" s="151"/>
      <c r="AF7" s="152"/>
      <c r="AG7" s="152"/>
      <c r="AH7" s="153"/>
      <c r="AI7" s="121"/>
      <c r="AJ7" s="34"/>
      <c r="AK7" s="34"/>
      <c r="AL7" s="35"/>
      <c r="AM7" s="36"/>
      <c r="AO7" s="151"/>
      <c r="AP7" s="152"/>
      <c r="AQ7" s="152"/>
      <c r="AR7" s="153"/>
      <c r="AS7" s="58"/>
      <c r="AT7" s="59"/>
      <c r="AU7" s="59"/>
      <c r="AV7" s="59"/>
      <c r="AW7" s="59"/>
      <c r="AX7" s="59"/>
      <c r="AY7" s="59"/>
      <c r="AZ7" s="52"/>
      <c r="BG7" s="193" t="s">
        <v>59</v>
      </c>
      <c r="BH7" s="191" t="s">
        <v>60</v>
      </c>
      <c r="BI7" s="191" t="s">
        <v>61</v>
      </c>
      <c r="BJ7" s="191" t="s">
        <v>62</v>
      </c>
      <c r="BK7" s="192"/>
      <c r="BL7" s="192"/>
      <c r="BM7" s="192"/>
      <c r="BN7" s="191"/>
      <c r="BO7" s="192"/>
      <c r="BP7" s="191" t="s">
        <v>63</v>
      </c>
      <c r="BQ7" s="191" t="s">
        <v>64</v>
      </c>
      <c r="BR7" s="191" t="s">
        <v>65</v>
      </c>
    </row>
    <row r="8" spans="1:72" ht="39" customHeight="1" x14ac:dyDescent="0.3">
      <c r="A8" s="207" t="s">
        <v>175</v>
      </c>
      <c r="B8" s="207" t="s">
        <v>87</v>
      </c>
      <c r="C8" s="211" t="s">
        <v>245</v>
      </c>
      <c r="D8" s="207" t="s">
        <v>88</v>
      </c>
      <c r="E8" s="207" t="s">
        <v>89</v>
      </c>
      <c r="F8" s="207" t="s">
        <v>167</v>
      </c>
      <c r="G8" s="471" t="s">
        <v>168</v>
      </c>
      <c r="H8" s="472"/>
      <c r="I8" s="472"/>
      <c r="J8" s="473"/>
      <c r="K8" s="206" t="s">
        <v>169</v>
      </c>
      <c r="L8" s="222" t="s">
        <v>246</v>
      </c>
      <c r="M8" s="207" t="s">
        <v>247</v>
      </c>
      <c r="N8" s="169" t="s">
        <v>267</v>
      </c>
      <c r="O8" s="170"/>
      <c r="P8" s="170"/>
      <c r="Q8" s="171" t="s">
        <v>268</v>
      </c>
      <c r="R8" s="172"/>
      <c r="S8" s="173"/>
      <c r="T8" s="242" t="s">
        <v>148</v>
      </c>
      <c r="U8" s="271"/>
      <c r="V8" s="271"/>
      <c r="W8" s="271"/>
      <c r="X8" s="272"/>
      <c r="Y8" s="169" t="s">
        <v>269</v>
      </c>
      <c r="Z8" s="170"/>
      <c r="AA8" s="170"/>
      <c r="AB8" s="171" t="s">
        <v>270</v>
      </c>
      <c r="AC8" s="172"/>
      <c r="AD8" s="173"/>
      <c r="AE8" s="197" t="s">
        <v>262</v>
      </c>
      <c r="AF8" s="261"/>
      <c r="AG8" s="261"/>
      <c r="AH8" s="262"/>
      <c r="AI8" s="169" t="s">
        <v>271</v>
      </c>
      <c r="AJ8" s="170"/>
      <c r="AK8" s="170"/>
      <c r="AL8" s="171" t="s">
        <v>272</v>
      </c>
      <c r="AM8" s="172"/>
      <c r="AN8" s="173"/>
      <c r="AO8" s="197" t="s">
        <v>266</v>
      </c>
      <c r="AP8" s="261"/>
      <c r="AQ8" s="261"/>
      <c r="AR8" s="262"/>
      <c r="AS8" s="155"/>
      <c r="AT8" s="155"/>
      <c r="AU8" s="155"/>
      <c r="AV8" s="155"/>
      <c r="AW8" s="155"/>
      <c r="AX8" s="155"/>
      <c r="AY8" s="155"/>
      <c r="AZ8" s="155"/>
      <c r="BA8" s="155"/>
      <c r="BB8" s="155"/>
      <c r="BC8" s="155"/>
      <c r="BD8" s="155"/>
      <c r="BE8" s="155"/>
      <c r="BF8" s="155"/>
      <c r="BG8" s="458" t="s">
        <v>66</v>
      </c>
      <c r="BH8" s="459"/>
      <c r="BI8" s="459"/>
      <c r="BJ8" s="459"/>
      <c r="BK8" s="459"/>
      <c r="BL8" s="459"/>
      <c r="BM8" s="459"/>
      <c r="BN8" s="459"/>
      <c r="BO8" s="460"/>
      <c r="BP8" s="458" t="s">
        <v>67</v>
      </c>
      <c r="BQ8" s="459"/>
      <c r="BR8" s="460"/>
      <c r="BS8" s="155"/>
    </row>
    <row r="9" spans="1:72" ht="14.4" customHeight="1" x14ac:dyDescent="0.3">
      <c r="A9" s="208" t="s">
        <v>179</v>
      </c>
      <c r="B9" s="223"/>
      <c r="C9" s="224"/>
      <c r="D9" s="223"/>
      <c r="E9" s="223"/>
      <c r="F9" s="223"/>
      <c r="G9" s="210" t="s">
        <v>171</v>
      </c>
      <c r="H9" s="210" t="s">
        <v>172</v>
      </c>
      <c r="I9" s="210" t="s">
        <v>173</v>
      </c>
      <c r="J9" s="210" t="s">
        <v>174</v>
      </c>
      <c r="K9" s="225"/>
      <c r="L9" s="226"/>
      <c r="M9" s="208"/>
      <c r="N9" s="161" t="s">
        <v>175</v>
      </c>
      <c r="O9" s="162" t="s">
        <v>176</v>
      </c>
      <c r="P9" s="195" t="s">
        <v>177</v>
      </c>
      <c r="Q9" s="166" t="s">
        <v>175</v>
      </c>
      <c r="R9" s="196" t="s">
        <v>176</v>
      </c>
      <c r="S9" s="166" t="s">
        <v>177</v>
      </c>
      <c r="T9" s="474" t="s">
        <v>154</v>
      </c>
      <c r="U9" s="474" t="s">
        <v>155</v>
      </c>
      <c r="V9" s="474" t="s">
        <v>178</v>
      </c>
      <c r="W9" s="469" t="s">
        <v>294</v>
      </c>
      <c r="X9" s="474" t="s">
        <v>99</v>
      </c>
      <c r="Y9" s="161" t="s">
        <v>175</v>
      </c>
      <c r="Z9" s="162" t="s">
        <v>176</v>
      </c>
      <c r="AA9" s="195" t="s">
        <v>177</v>
      </c>
      <c r="AB9" s="166" t="s">
        <v>175</v>
      </c>
      <c r="AC9" s="196" t="s">
        <v>176</v>
      </c>
      <c r="AD9" s="166" t="s">
        <v>177</v>
      </c>
      <c r="AE9" s="474" t="s">
        <v>155</v>
      </c>
      <c r="AF9" s="474" t="s">
        <v>178</v>
      </c>
      <c r="AG9" s="469" t="s">
        <v>294</v>
      </c>
      <c r="AH9" s="474" t="s">
        <v>99</v>
      </c>
      <c r="AI9" s="161" t="s">
        <v>175</v>
      </c>
      <c r="AJ9" s="162" t="s">
        <v>176</v>
      </c>
      <c r="AK9" s="195" t="s">
        <v>177</v>
      </c>
      <c r="AL9" s="166" t="s">
        <v>175</v>
      </c>
      <c r="AM9" s="196" t="s">
        <v>176</v>
      </c>
      <c r="AN9" s="166" t="s">
        <v>177</v>
      </c>
      <c r="AO9" s="474" t="s">
        <v>155</v>
      </c>
      <c r="AP9" s="474" t="s">
        <v>178</v>
      </c>
      <c r="AQ9" s="469" t="s">
        <v>294</v>
      </c>
      <c r="AR9" s="474" t="s">
        <v>99</v>
      </c>
      <c r="AS9" s="461" t="s">
        <v>68</v>
      </c>
      <c r="AT9" s="462"/>
      <c r="AU9" s="462"/>
      <c r="AV9" s="462"/>
      <c r="AW9" s="462"/>
      <c r="AX9" s="462"/>
      <c r="AY9" s="462"/>
      <c r="AZ9" s="462"/>
      <c r="BA9" s="463"/>
      <c r="BB9" s="464" t="s">
        <v>69</v>
      </c>
      <c r="BC9" s="464"/>
      <c r="BD9" s="181" t="s">
        <v>70</v>
      </c>
      <c r="BE9" s="182" t="s">
        <v>71</v>
      </c>
      <c r="BF9" s="182" t="s">
        <v>72</v>
      </c>
      <c r="BG9" s="183" t="s">
        <v>73</v>
      </c>
      <c r="BH9" s="183" t="s">
        <v>74</v>
      </c>
      <c r="BI9" s="184" t="s">
        <v>75</v>
      </c>
      <c r="BJ9" s="183" t="s">
        <v>76</v>
      </c>
      <c r="BK9" s="183" t="s">
        <v>77</v>
      </c>
      <c r="BL9" s="184" t="s">
        <v>78</v>
      </c>
      <c r="BM9" s="184" t="s">
        <v>79</v>
      </c>
      <c r="BN9" s="184" t="s">
        <v>80</v>
      </c>
      <c r="BO9" s="183" t="s">
        <v>81</v>
      </c>
      <c r="BP9" s="185" t="s">
        <v>82</v>
      </c>
      <c r="BQ9" s="185" t="s">
        <v>83</v>
      </c>
      <c r="BR9" s="185" t="s">
        <v>84</v>
      </c>
      <c r="BS9" s="156" t="s">
        <v>85</v>
      </c>
    </row>
    <row r="10" spans="1:72" ht="14.4" customHeight="1" x14ac:dyDescent="0.3">
      <c r="A10" s="227"/>
      <c r="B10" s="227"/>
      <c r="C10" s="228"/>
      <c r="D10" s="227"/>
      <c r="E10" s="227"/>
      <c r="F10" s="227"/>
      <c r="G10" s="160">
        <v>1.007277</v>
      </c>
      <c r="H10" s="160">
        <v>18.033826000000001</v>
      </c>
      <c r="I10" s="160">
        <v>22.9892</v>
      </c>
      <c r="J10" s="160"/>
      <c r="K10" s="229"/>
      <c r="L10" s="230"/>
      <c r="M10" s="209"/>
      <c r="N10" s="163" t="s">
        <v>179</v>
      </c>
      <c r="O10" s="164" t="s">
        <v>180</v>
      </c>
      <c r="P10" s="165" t="s">
        <v>181</v>
      </c>
      <c r="Q10" s="167" t="s">
        <v>179</v>
      </c>
      <c r="R10" s="168" t="s">
        <v>180</v>
      </c>
      <c r="S10" s="167" t="s">
        <v>181</v>
      </c>
      <c r="T10" s="475"/>
      <c r="U10" s="475"/>
      <c r="V10" s="475"/>
      <c r="W10" s="470"/>
      <c r="X10" s="475"/>
      <c r="Y10" s="163" t="s">
        <v>179</v>
      </c>
      <c r="Z10" s="164" t="s">
        <v>180</v>
      </c>
      <c r="AA10" s="165" t="s">
        <v>181</v>
      </c>
      <c r="AB10" s="167" t="s">
        <v>179</v>
      </c>
      <c r="AC10" s="168" t="s">
        <v>180</v>
      </c>
      <c r="AD10" s="167" t="s">
        <v>181</v>
      </c>
      <c r="AE10" s="475"/>
      <c r="AF10" s="475"/>
      <c r="AG10" s="470"/>
      <c r="AH10" s="475"/>
      <c r="AI10" s="163" t="s">
        <v>179</v>
      </c>
      <c r="AJ10" s="164" t="s">
        <v>180</v>
      </c>
      <c r="AK10" s="165" t="s">
        <v>181</v>
      </c>
      <c r="AL10" s="167" t="s">
        <v>179</v>
      </c>
      <c r="AM10" s="168" t="s">
        <v>180</v>
      </c>
      <c r="AN10" s="167" t="s">
        <v>181</v>
      </c>
      <c r="AO10" s="475"/>
      <c r="AP10" s="475"/>
      <c r="AQ10" s="470"/>
      <c r="AR10" s="475"/>
      <c r="AS10" s="180" t="s">
        <v>100</v>
      </c>
      <c r="AT10" s="179" t="s">
        <v>101</v>
      </c>
      <c r="AU10" s="178" t="s">
        <v>102</v>
      </c>
      <c r="AV10" s="178" t="s">
        <v>103</v>
      </c>
      <c r="AW10" s="177" t="s">
        <v>104</v>
      </c>
      <c r="AX10" s="177" t="s">
        <v>105</v>
      </c>
      <c r="AY10" s="176" t="s">
        <v>106</v>
      </c>
      <c r="AZ10" s="176" t="s">
        <v>107</v>
      </c>
      <c r="BA10" s="176" t="s">
        <v>108</v>
      </c>
      <c r="BB10" s="156" t="s">
        <v>109</v>
      </c>
      <c r="BC10" s="156" t="s">
        <v>110</v>
      </c>
      <c r="BD10" s="156" t="s">
        <v>111</v>
      </c>
      <c r="BE10" s="156" t="s">
        <v>112</v>
      </c>
      <c r="BF10" s="156" t="s">
        <v>113</v>
      </c>
      <c r="BG10" s="156" t="s">
        <v>114</v>
      </c>
      <c r="BH10" s="156" t="s">
        <v>114</v>
      </c>
      <c r="BI10" s="156" t="s">
        <v>114</v>
      </c>
      <c r="BJ10" s="156" t="s">
        <v>115</v>
      </c>
      <c r="BK10" s="156" t="s">
        <v>116</v>
      </c>
      <c r="BL10" s="156" t="s">
        <v>117</v>
      </c>
      <c r="BM10" s="156" t="s">
        <v>118</v>
      </c>
      <c r="BN10" s="156" t="s">
        <v>119</v>
      </c>
      <c r="BO10" s="156" t="s">
        <v>120</v>
      </c>
      <c r="BP10" s="156" t="s">
        <v>114</v>
      </c>
      <c r="BQ10" s="156" t="s">
        <v>114</v>
      </c>
      <c r="BR10" s="156" t="s">
        <v>114</v>
      </c>
      <c r="BS10" s="156"/>
      <c r="BT10" s="310" t="s">
        <v>8</v>
      </c>
    </row>
    <row r="11" spans="1:72" s="59" customFormat="1" ht="12.75" customHeight="1" x14ac:dyDescent="0.25">
      <c r="A11" s="293">
        <f>IF(Q11="",(IF(AB11="",AL11,ROUND(AB11,1))),ROUND(Q11,1))</f>
        <v>12.2</v>
      </c>
      <c r="B11" s="292" t="s">
        <v>461</v>
      </c>
      <c r="C11" s="293" t="s">
        <v>462</v>
      </c>
      <c r="D11" s="294" cm="1">
        <f t="array" ref="D11">CalcM(E11)</f>
        <v>213.08235100000002</v>
      </c>
      <c r="E11" s="295" t="s">
        <v>460</v>
      </c>
      <c r="F11" s="194">
        <f>IF(G11="",IF(H11="",IF(I11="",IF(J11="","#N/A",J11+$G$10),I11-$I$10),H11-$H$10),G11-$G$10)</f>
        <v>213.08218300000001</v>
      </c>
      <c r="G11" s="194">
        <v>214.08946</v>
      </c>
      <c r="H11" s="194"/>
      <c r="I11" s="194"/>
      <c r="J11" s="194"/>
      <c r="K11" s="273">
        <f>IF(F11="#N/A","#N/A",((F11-D11)/D11)*10^6)</f>
        <v>-0.78842756903018396</v>
      </c>
      <c r="L11" s="81">
        <v>1</v>
      </c>
      <c r="M11" s="296" t="s">
        <v>257</v>
      </c>
      <c r="N11" s="84">
        <v>12.244</v>
      </c>
      <c r="O11" s="274" t="s">
        <v>459</v>
      </c>
      <c r="P11" s="84" t="s">
        <v>459</v>
      </c>
      <c r="Q11" s="84">
        <v>12.244</v>
      </c>
      <c r="R11" s="274" t="s">
        <v>459</v>
      </c>
      <c r="S11" s="275" t="s">
        <v>459</v>
      </c>
      <c r="T11" s="199" t="str">
        <f>IF(R11="","ND",IF(R11="NQ","NQ",(S11*$D$5/$D$6/$D$3)))</f>
        <v>NQ</v>
      </c>
      <c r="U11" s="200" t="str">
        <f>IF(R11="","ND",IF(R11="NQ","NQ",(S11*$D$5/$D$6/$D$4/1000)))</f>
        <v>NQ</v>
      </c>
      <c r="V11" s="174" t="str">
        <f>IF(U11="ND","ND",IF(U11="NQ","NQ",(U11*6)))</f>
        <v>NQ</v>
      </c>
      <c r="W11" s="174" t="str">
        <f>IF(X11="ND","ND",IF(X11="NQ","NQ",(ROUND(X11,3))))</f>
        <v>NQ</v>
      </c>
      <c r="X11" s="174" t="str">
        <f>IF(U11="ND","ND",IF(U11="NQ","NQ",(U11*$V$3/$V$4)))</f>
        <v>NQ</v>
      </c>
      <c r="Y11" s="175"/>
      <c r="Z11" s="175"/>
      <c r="AA11" s="175"/>
      <c r="AB11" s="84"/>
      <c r="AC11" s="274"/>
      <c r="AD11" s="275"/>
      <c r="AE11" s="200" t="str">
        <f>IF(AC11="","ND",IF(AC11="NQ","NQ",(AD11*$I$5/$I$6/$I$4/1000)))</f>
        <v>ND</v>
      </c>
      <c r="AF11" s="174" t="str">
        <f>IF(AE11="ND","ND",IF(AE11="NQ","NQ",(AE11*6)))</f>
        <v>ND</v>
      </c>
      <c r="AG11" s="174" t="str">
        <f>IF(AH11="ND","ND",IF(AH11="NQ","NQ",(ROUND(AH11,3))))</f>
        <v>ND</v>
      </c>
      <c r="AH11" s="174" t="str">
        <f>IF(AE11="ND","ND",IF(AE11="NQ","NQ",(AE11*$AF$3/$AF$4)))</f>
        <v>ND</v>
      </c>
      <c r="AI11" s="175"/>
      <c r="AJ11" s="175"/>
      <c r="AK11" s="175"/>
      <c r="AL11" s="84"/>
      <c r="AM11" s="274"/>
      <c r="AN11" s="275"/>
      <c r="AO11" s="200" t="str">
        <f>IF(AM11="","ND",IF(AM11="NQ","NQ",(AN11*$K$5/$K$6/$K$4/1000)))</f>
        <v>ND</v>
      </c>
      <c r="AP11" s="174" t="str">
        <f>IF(AO11="ND","ND",IF(AO11="NQ","NQ",(AO11*6)))</f>
        <v>ND</v>
      </c>
      <c r="AQ11" s="174" t="str">
        <f>IF(AR11="ND","ND",IF(AR11="NQ","NQ",(ROUND(AR11,3))))</f>
        <v>ND</v>
      </c>
      <c r="AR11" s="174" t="str">
        <f>IF(AO11="ND","ND",IF(AO11="NQ","NQ",(AO11*$AP$3/$AP$4)))</f>
        <v>ND</v>
      </c>
      <c r="AS11" s="203"/>
      <c r="AT11" s="203"/>
      <c r="AU11" s="203"/>
      <c r="AV11" s="203"/>
      <c r="AW11" s="203"/>
      <c r="AX11" s="203"/>
      <c r="AY11" s="203"/>
      <c r="AZ11" s="203"/>
      <c r="BA11" s="203"/>
      <c r="BB11" s="203"/>
      <c r="BC11" s="203"/>
      <c r="BD11" s="203"/>
      <c r="BE11" s="203"/>
      <c r="BF11" s="203"/>
      <c r="BG11" s="203"/>
      <c r="BH11" s="203"/>
      <c r="BI11" s="203"/>
      <c r="BJ11" s="203"/>
      <c r="BK11" s="203"/>
      <c r="BL11" s="203"/>
      <c r="BM11" s="203"/>
      <c r="BN11" s="203"/>
      <c r="BO11" s="203"/>
      <c r="BP11" s="203"/>
      <c r="BQ11" s="203"/>
      <c r="BR11" s="203"/>
      <c r="BS11" s="202"/>
      <c r="BT11" s="276"/>
    </row>
    <row r="12" spans="1:72" s="59" customFormat="1" ht="13.2" x14ac:dyDescent="0.25">
      <c r="A12" s="293">
        <f t="shared" ref="A12:A23" si="0">IF(Q12="",(IF(AB12="",AL12,ROUND(AB12,1))),ROUND(Q12,1))</f>
        <v>19</v>
      </c>
      <c r="B12" s="292" t="s">
        <v>391</v>
      </c>
      <c r="C12" s="293" t="s">
        <v>463</v>
      </c>
      <c r="D12" s="294"/>
      <c r="E12" s="295"/>
      <c r="F12" s="194">
        <f t="shared" ref="F12" si="1">IF(G12="",IF(H12="",IF(I12="",IF(J12="","#N/A",J12+$G$10),I12-$I$10),H12-$H$10),G12-$G$10)</f>
        <v>292.20368400000001</v>
      </c>
      <c r="G12" s="194"/>
      <c r="H12" s="194">
        <v>310.23750999999999</v>
      </c>
      <c r="I12" s="194"/>
      <c r="J12" s="194"/>
      <c r="K12" s="273"/>
      <c r="L12" s="81">
        <v>5</v>
      </c>
      <c r="M12" s="296" t="s">
        <v>257</v>
      </c>
      <c r="N12" s="84">
        <v>18.956</v>
      </c>
      <c r="O12" s="274" t="s">
        <v>459</v>
      </c>
      <c r="P12" s="84" t="s">
        <v>459</v>
      </c>
      <c r="Q12" s="84">
        <v>18.956</v>
      </c>
      <c r="R12" s="274" t="s">
        <v>459</v>
      </c>
      <c r="S12" s="84" t="s">
        <v>459</v>
      </c>
      <c r="T12" s="199" t="str">
        <f t="shared" ref="T12" si="2">IF(R12="","ND",IF(R12="NQ","NQ",(S12*$D$5/$D$6/$D$3)))</f>
        <v>NQ</v>
      </c>
      <c r="U12" s="200" t="str">
        <f t="shared" ref="U12" si="3">IF(R12="","ND",IF(R12="NQ","NQ",(S12*$D$5/$D$6/$D$4/1000)))</f>
        <v>NQ</v>
      </c>
      <c r="V12" s="174" t="str">
        <f t="shared" ref="V12" si="4">IF(U12="ND","ND",IF(U12="NQ","NQ",(U12*6)))</f>
        <v>NQ</v>
      </c>
      <c r="W12" s="174" t="str">
        <f t="shared" ref="W12" si="5">IF(X12="ND","ND",IF(X12="NQ","NQ",(ROUND(X12,3))))</f>
        <v>NQ</v>
      </c>
      <c r="X12" s="174" t="str">
        <f t="shared" ref="X12" si="6">IF(U12="ND","ND",IF(U12="NQ","NQ",(U12*$V$3/$V$4)))</f>
        <v>NQ</v>
      </c>
      <c r="Y12" s="175"/>
      <c r="Z12" s="175"/>
      <c r="AA12" s="175"/>
      <c r="AB12" s="84"/>
      <c r="AC12" s="274"/>
      <c r="AD12" s="275"/>
      <c r="AE12" s="200" t="str">
        <f t="shared" ref="AE12" si="7">IF(AC12="","ND",IF(AC12="NQ","NQ",(AD12*$I$5/$I$6/$I$4/1000)))</f>
        <v>ND</v>
      </c>
      <c r="AF12" s="174" t="str">
        <f t="shared" ref="AF12" si="8">IF(AE12="ND","ND",IF(AE12="NQ","NQ",(AE12*6)))</f>
        <v>ND</v>
      </c>
      <c r="AG12" s="174" t="str">
        <f t="shared" ref="AG12" si="9">IF(AH12="ND","ND",IF(AH12="NQ","NQ",(ROUND(AH12,3))))</f>
        <v>ND</v>
      </c>
      <c r="AH12" s="174" t="str">
        <f t="shared" ref="AH12" si="10">IF(AE12="ND","ND",IF(AE12="NQ","NQ",(AE12*$AF$3/$AF$4)))</f>
        <v>ND</v>
      </c>
      <c r="AI12" s="175"/>
      <c r="AJ12" s="175"/>
      <c r="AK12" s="175"/>
      <c r="AL12" s="84"/>
      <c r="AM12" s="274"/>
      <c r="AN12" s="275"/>
      <c r="AO12" s="200" t="str">
        <f t="shared" ref="AO12" si="11">IF(AM12="","ND",IF(AM12="NQ","NQ",(AN12*$K$5/$K$6/$K$4/1000)))</f>
        <v>ND</v>
      </c>
      <c r="AP12" s="174" t="str">
        <f t="shared" ref="AP12" si="12">IF(AO12="ND","ND",IF(AO12="NQ","NQ",(AO12*6)))</f>
        <v>ND</v>
      </c>
      <c r="AQ12" s="174" t="str">
        <f t="shared" ref="AQ12" si="13">IF(AR12="ND","ND",IF(AR12="NQ","NQ",(ROUND(AR12,3))))</f>
        <v>ND</v>
      </c>
      <c r="AR12" s="174" t="str">
        <f t="shared" ref="AR12" si="14">IF(AO12="ND","ND",IF(AO12="NQ","NQ",(AO12*$AP$3/$AP$4)))</f>
        <v>ND</v>
      </c>
      <c r="AS12" s="276"/>
      <c r="AT12" s="276"/>
      <c r="AU12" s="276"/>
      <c r="AV12" s="276"/>
      <c r="AW12" s="276"/>
      <c r="AX12" s="276"/>
      <c r="AY12" s="276"/>
      <c r="AZ12" s="276"/>
      <c r="BA12" s="276"/>
      <c r="BB12" s="276"/>
      <c r="BC12" s="276"/>
      <c r="BD12" s="276"/>
      <c r="BE12" s="276"/>
      <c r="BF12" s="276"/>
      <c r="BG12" s="276"/>
      <c r="BH12" s="276"/>
      <c r="BI12" s="276"/>
      <c r="BJ12" s="276"/>
      <c r="BK12" s="276"/>
      <c r="BL12" s="276"/>
      <c r="BM12" s="276"/>
      <c r="BN12" s="276"/>
      <c r="BO12" s="276"/>
      <c r="BP12" s="276"/>
      <c r="BQ12" s="276"/>
      <c r="BR12" s="276"/>
      <c r="BS12" s="277"/>
      <c r="BT12" s="276"/>
    </row>
    <row r="13" spans="1:72" s="59" customFormat="1" ht="12.75" customHeight="1" x14ac:dyDescent="0.25">
      <c r="A13" s="293">
        <f t="shared" si="0"/>
        <v>21.6</v>
      </c>
      <c r="B13" s="292" t="s">
        <v>466</v>
      </c>
      <c r="C13" s="293" t="s">
        <v>465</v>
      </c>
      <c r="D13" s="294" cm="1">
        <f t="array" ref="D13">CalcM(E13)</f>
        <v>281.27186399999999</v>
      </c>
      <c r="E13" s="295" t="s">
        <v>464</v>
      </c>
      <c r="F13" s="194">
        <f t="shared" ref="F13:F23" si="15">IF(G13="",IF(H13="",IF(I13="",IF(J13="","#N/A",J13+$G$10),I13-$I$10),H13-$H$10),G13-$G$10)</f>
        <v>281.27165300000001</v>
      </c>
      <c r="G13" s="194">
        <v>282.27893</v>
      </c>
      <c r="H13" s="194"/>
      <c r="I13" s="194"/>
      <c r="J13" s="194"/>
      <c r="K13" s="273">
        <f t="shared" ref="K13:K23" si="16">IF(F13="#N/A","#N/A",((F13-D13)/D13)*10^6)</f>
        <v>-0.75016390540529498</v>
      </c>
      <c r="L13" s="81">
        <v>2</v>
      </c>
      <c r="M13" s="296"/>
      <c r="N13" s="84"/>
      <c r="O13" s="274"/>
      <c r="P13" s="84"/>
      <c r="Q13" s="84">
        <v>21.6129</v>
      </c>
      <c r="R13" s="274">
        <v>1.2053481531392629E-2</v>
      </c>
      <c r="S13" s="275">
        <v>0.72036757660191519</v>
      </c>
      <c r="T13" s="199">
        <f t="shared" ref="T13:T23" si="17">IF(R13="","ND",IF(R13="NQ","NQ",(S13*$D$5/$D$6/$D$3)))</f>
        <v>1.3340140307442874</v>
      </c>
      <c r="U13" s="200">
        <f t="shared" ref="U13:U23" si="18">IF(R13="","ND",IF(R13="NQ","NQ",(S13*$D$5/$D$6/$D$4/1000)))</f>
        <v>7.2036757660191516E-4</v>
      </c>
      <c r="V13" s="174">
        <f t="shared" ref="V13:V23" si="19">IF(U13="ND","ND",IF(U13="NQ","NQ",(U13*6)))</f>
        <v>4.3222054596114912E-3</v>
      </c>
      <c r="W13" s="174">
        <f t="shared" ref="W13:W23" si="20">IF(X13="ND","ND",IF(X13="NQ","NQ",(ROUND(X13,3))))</f>
        <v>4.0000000000000001E-3</v>
      </c>
      <c r="X13" s="174">
        <f t="shared" ref="X13:X23" si="21">IF(U13="ND","ND",IF(U13="NQ","NQ",(U13*$V$3/$V$4)))</f>
        <v>4.3222054596114912E-3</v>
      </c>
      <c r="Y13" s="175"/>
      <c r="Z13" s="175"/>
      <c r="AA13" s="175"/>
      <c r="AB13" s="84"/>
      <c r="AC13" s="274"/>
      <c r="AD13" s="275"/>
      <c r="AE13" s="200" t="str">
        <f t="shared" ref="AE13:AE23" si="22">IF(AC13="","ND",IF(AC13="NQ","NQ",(AD13*$I$5/$I$6/$I$4/1000)))</f>
        <v>ND</v>
      </c>
      <c r="AF13" s="174" t="str">
        <f t="shared" ref="AF13:AF23" si="23">IF(AE13="ND","ND",IF(AE13="NQ","NQ",(AE13*6)))</f>
        <v>ND</v>
      </c>
      <c r="AG13" s="174" t="str">
        <f t="shared" ref="AG13:AG23" si="24">IF(AH13="ND","ND",IF(AH13="NQ","NQ",(ROUND(AH13,3))))</f>
        <v>ND</v>
      </c>
      <c r="AH13" s="174" t="str">
        <f t="shared" ref="AH13:AH23" si="25">IF(AE13="ND","ND",IF(AE13="NQ","NQ",(AE13*$AF$3/$AF$4)))</f>
        <v>ND</v>
      </c>
      <c r="AI13" s="175"/>
      <c r="AJ13" s="175"/>
      <c r="AK13" s="175"/>
      <c r="AL13" s="84"/>
      <c r="AM13" s="274"/>
      <c r="AN13" s="275"/>
      <c r="AO13" s="200" t="str">
        <f t="shared" ref="AO13:AO23" si="26">IF(AM13="","ND",IF(AM13="NQ","NQ",(AN13*$K$5/$K$6/$K$4/1000)))</f>
        <v>ND</v>
      </c>
      <c r="AP13" s="174" t="str">
        <f t="shared" ref="AP13:AP23" si="27">IF(AO13="ND","ND",IF(AO13="NQ","NQ",(AO13*6)))</f>
        <v>ND</v>
      </c>
      <c r="AQ13" s="174" t="str">
        <f t="shared" ref="AQ13:AQ23" si="28">IF(AR13="ND","ND",IF(AR13="NQ","NQ",(ROUND(AR13,3))))</f>
        <v>ND</v>
      </c>
      <c r="AR13" s="174" t="str">
        <f t="shared" ref="AR13:AR23" si="29">IF(AO13="ND","ND",IF(AO13="NQ","NQ",(AO13*$AP$3/$AP$4)))</f>
        <v>ND</v>
      </c>
      <c r="AS13" s="203" t="s">
        <v>493</v>
      </c>
      <c r="AT13" s="203" t="s">
        <v>494</v>
      </c>
      <c r="AU13" s="203" t="s">
        <v>495</v>
      </c>
      <c r="AV13" s="203" t="s">
        <v>496</v>
      </c>
      <c r="AW13" s="203"/>
      <c r="AX13" s="203"/>
      <c r="AY13" s="203"/>
      <c r="AZ13" s="203"/>
      <c r="BA13" s="203"/>
      <c r="BB13" s="203" t="s">
        <v>442</v>
      </c>
      <c r="BC13" s="203" t="s">
        <v>442</v>
      </c>
      <c r="BD13" s="203"/>
      <c r="BE13" s="203"/>
      <c r="BF13" s="203" t="s">
        <v>497</v>
      </c>
      <c r="BG13" s="203"/>
      <c r="BH13" s="203"/>
      <c r="BI13" s="203"/>
      <c r="BJ13" s="203"/>
      <c r="BK13" s="203"/>
      <c r="BL13" s="203"/>
      <c r="BM13" s="203"/>
      <c r="BN13" s="203"/>
      <c r="BO13" s="203"/>
      <c r="BP13" s="203"/>
      <c r="BQ13" s="203"/>
      <c r="BR13" s="203"/>
      <c r="BS13" s="202" t="s">
        <v>498</v>
      </c>
      <c r="BT13" s="276"/>
    </row>
    <row r="14" spans="1:72" s="59" customFormat="1" ht="12.75" customHeight="1" x14ac:dyDescent="0.25">
      <c r="A14" s="293">
        <f t="shared" si="0"/>
        <v>21.6</v>
      </c>
      <c r="B14" s="292" t="s">
        <v>391</v>
      </c>
      <c r="C14" s="293" t="s">
        <v>468</v>
      </c>
      <c r="D14" s="294" cm="1">
        <f t="array" ref="D14">CalcM(E14)</f>
        <v>636.29798200000005</v>
      </c>
      <c r="E14" s="295" t="s">
        <v>467</v>
      </c>
      <c r="F14" s="194">
        <f t="shared" si="15"/>
        <v>636.29815400000007</v>
      </c>
      <c r="G14" s="194"/>
      <c r="H14" s="194">
        <v>654.33198000000004</v>
      </c>
      <c r="I14" s="194"/>
      <c r="J14" s="194"/>
      <c r="K14" s="273">
        <f t="shared" si="16"/>
        <v>0.2703136028812505</v>
      </c>
      <c r="L14" s="81">
        <v>4</v>
      </c>
      <c r="M14" s="296" t="s">
        <v>257</v>
      </c>
      <c r="N14" s="84">
        <v>21.486333333333334</v>
      </c>
      <c r="O14" s="274">
        <v>1.019123530109789E-2</v>
      </c>
      <c r="P14" s="84">
        <v>0.6090717820665682</v>
      </c>
      <c r="Q14" s="84">
        <v>21.6129</v>
      </c>
      <c r="R14" s="274">
        <v>1.2053481531392629E-2</v>
      </c>
      <c r="S14" s="275">
        <v>0.72036757660191519</v>
      </c>
      <c r="T14" s="199">
        <f t="shared" si="17"/>
        <v>1.3340140307442874</v>
      </c>
      <c r="U14" s="200">
        <f t="shared" si="18"/>
        <v>7.2036757660191516E-4</v>
      </c>
      <c r="V14" s="174">
        <f t="shared" si="19"/>
        <v>4.3222054596114912E-3</v>
      </c>
      <c r="W14" s="174">
        <f t="shared" si="20"/>
        <v>4.0000000000000001E-3</v>
      </c>
      <c r="X14" s="174">
        <f t="shared" si="21"/>
        <v>4.3222054596114912E-3</v>
      </c>
      <c r="Y14" s="175"/>
      <c r="Z14" s="175"/>
      <c r="AA14" s="175"/>
      <c r="AB14" s="84"/>
      <c r="AC14" s="274"/>
      <c r="AD14" s="275"/>
      <c r="AE14" s="200" t="str">
        <f t="shared" si="22"/>
        <v>ND</v>
      </c>
      <c r="AF14" s="174" t="str">
        <f t="shared" si="23"/>
        <v>ND</v>
      </c>
      <c r="AG14" s="174" t="str">
        <f t="shared" si="24"/>
        <v>ND</v>
      </c>
      <c r="AH14" s="174" t="str">
        <f t="shared" si="25"/>
        <v>ND</v>
      </c>
      <c r="AI14" s="175"/>
      <c r="AJ14" s="175"/>
      <c r="AK14" s="175"/>
      <c r="AL14" s="84"/>
      <c r="AM14" s="274"/>
      <c r="AN14" s="275"/>
      <c r="AO14" s="200" t="str">
        <f t="shared" si="26"/>
        <v>ND</v>
      </c>
      <c r="AP14" s="174" t="str">
        <f t="shared" si="27"/>
        <v>ND</v>
      </c>
      <c r="AQ14" s="174" t="str">
        <f t="shared" si="28"/>
        <v>ND</v>
      </c>
      <c r="AR14" s="174" t="str">
        <f t="shared" si="29"/>
        <v>ND</v>
      </c>
      <c r="AS14" s="276"/>
      <c r="AT14" s="276"/>
      <c r="AU14" s="276"/>
      <c r="AV14" s="276"/>
      <c r="AW14" s="276"/>
      <c r="AX14" s="276"/>
      <c r="AY14" s="276"/>
      <c r="AZ14" s="276"/>
      <c r="BA14" s="276"/>
      <c r="BB14" s="276"/>
      <c r="BC14" s="276"/>
      <c r="BD14" s="276"/>
      <c r="BE14" s="276"/>
      <c r="BF14" s="276"/>
      <c r="BG14" s="276"/>
      <c r="BH14" s="276"/>
      <c r="BI14" s="276"/>
      <c r="BJ14" s="276"/>
      <c r="BK14" s="276"/>
      <c r="BL14" s="276"/>
      <c r="BM14" s="276"/>
      <c r="BN14" s="276"/>
      <c r="BO14" s="276"/>
      <c r="BP14" s="276"/>
      <c r="BQ14" s="276"/>
      <c r="BR14" s="276"/>
      <c r="BS14" s="277"/>
      <c r="BT14" s="276"/>
    </row>
    <row r="15" spans="1:72" s="59" customFormat="1" ht="12.75" customHeight="1" x14ac:dyDescent="0.25">
      <c r="A15" s="293">
        <f t="shared" si="0"/>
        <v>22</v>
      </c>
      <c r="B15" s="292" t="s">
        <v>391</v>
      </c>
      <c r="C15" s="293" t="s">
        <v>469</v>
      </c>
      <c r="D15" s="294"/>
      <c r="E15" s="295"/>
      <c r="F15" s="194" t="str">
        <f t="shared" si="15"/>
        <v>#N/A</v>
      </c>
      <c r="G15" s="194"/>
      <c r="H15" s="194"/>
      <c r="I15" s="194"/>
      <c r="J15" s="194"/>
      <c r="K15" s="273"/>
      <c r="L15" s="81">
        <v>5</v>
      </c>
      <c r="M15" s="296" t="s">
        <v>257</v>
      </c>
      <c r="N15" s="84">
        <v>22.042999999999999</v>
      </c>
      <c r="O15" s="274">
        <v>2.9108604085943457E-2</v>
      </c>
      <c r="P15" s="84">
        <v>1.7396545992992452</v>
      </c>
      <c r="Q15" s="84">
        <v>22.042983333333332</v>
      </c>
      <c r="R15" s="274">
        <v>2.6023185863534359E-2</v>
      </c>
      <c r="S15" s="275">
        <v>1.5552568183019873</v>
      </c>
      <c r="T15" s="199">
        <f t="shared" si="17"/>
        <v>2.8801052190777541</v>
      </c>
      <c r="U15" s="200">
        <f t="shared" si="18"/>
        <v>1.5552568183019872E-3</v>
      </c>
      <c r="V15" s="174">
        <f t="shared" si="19"/>
        <v>9.331540909811923E-3</v>
      </c>
      <c r="W15" s="174">
        <f t="shared" si="20"/>
        <v>8.9999999999999993E-3</v>
      </c>
      <c r="X15" s="174">
        <f t="shared" si="21"/>
        <v>9.331540909811923E-3</v>
      </c>
      <c r="Y15" s="175"/>
      <c r="Z15" s="175"/>
      <c r="AA15" s="175"/>
      <c r="AB15" s="84"/>
      <c r="AC15" s="274"/>
      <c r="AD15" s="275"/>
      <c r="AE15" s="200" t="str">
        <f t="shared" si="22"/>
        <v>ND</v>
      </c>
      <c r="AF15" s="174" t="str">
        <f t="shared" si="23"/>
        <v>ND</v>
      </c>
      <c r="AG15" s="174" t="str">
        <f t="shared" si="24"/>
        <v>ND</v>
      </c>
      <c r="AH15" s="174" t="str">
        <f t="shared" si="25"/>
        <v>ND</v>
      </c>
      <c r="AI15" s="175"/>
      <c r="AJ15" s="175"/>
      <c r="AK15" s="175"/>
      <c r="AL15" s="84"/>
      <c r="AM15" s="274"/>
      <c r="AN15" s="275"/>
      <c r="AO15" s="200" t="str">
        <f t="shared" si="26"/>
        <v>ND</v>
      </c>
      <c r="AP15" s="174" t="str">
        <f t="shared" si="27"/>
        <v>ND</v>
      </c>
      <c r="AQ15" s="174" t="str">
        <f t="shared" si="28"/>
        <v>ND</v>
      </c>
      <c r="AR15" s="174" t="str">
        <f t="shared" si="29"/>
        <v>ND</v>
      </c>
      <c r="AS15" s="276"/>
      <c r="AT15" s="276"/>
      <c r="AU15" s="276"/>
      <c r="AV15" s="276"/>
      <c r="AW15" s="276"/>
      <c r="AX15" s="276"/>
      <c r="AY15" s="276"/>
      <c r="AZ15" s="276"/>
      <c r="BA15" s="276"/>
      <c r="BB15" s="276"/>
      <c r="BC15" s="276"/>
      <c r="BD15" s="276"/>
      <c r="BE15" s="276"/>
      <c r="BF15" s="276"/>
      <c r="BG15" s="276"/>
      <c r="BH15" s="276"/>
      <c r="BI15" s="276"/>
      <c r="BJ15" s="276"/>
      <c r="BK15" s="276"/>
      <c r="BL15" s="276"/>
      <c r="BM15" s="276"/>
      <c r="BN15" s="276"/>
      <c r="BO15" s="276"/>
      <c r="BP15" s="276"/>
      <c r="BQ15" s="276"/>
      <c r="BR15" s="276"/>
      <c r="BS15" s="277"/>
      <c r="BT15" s="276"/>
    </row>
    <row r="16" spans="1:72" s="59" customFormat="1" ht="12.75" customHeight="1" x14ac:dyDescent="0.25">
      <c r="A16" s="293">
        <f t="shared" si="0"/>
        <v>22.4</v>
      </c>
      <c r="B16" s="292" t="s">
        <v>471</v>
      </c>
      <c r="C16" s="293" t="s">
        <v>472</v>
      </c>
      <c r="D16" s="294" cm="1">
        <f t="array" ref="D16">CalcM(E16)</f>
        <v>358.30831000000001</v>
      </c>
      <c r="E16" s="295" t="s">
        <v>470</v>
      </c>
      <c r="F16" s="194">
        <f t="shared" si="15"/>
        <v>358.30817000000002</v>
      </c>
      <c r="G16" s="194"/>
      <c r="H16" s="194"/>
      <c r="I16" s="194">
        <v>381.29737</v>
      </c>
      <c r="J16" s="194"/>
      <c r="K16" s="273">
        <f t="shared" si="16"/>
        <v>-0.39072495970744997</v>
      </c>
      <c r="L16" s="81">
        <v>3</v>
      </c>
      <c r="M16" s="296" t="s">
        <v>257</v>
      </c>
      <c r="N16" s="84">
        <v>22.354866666666666</v>
      </c>
      <c r="O16" s="274">
        <v>6.9432779070082717E-3</v>
      </c>
      <c r="P16" s="84">
        <v>0.41495996542729024</v>
      </c>
      <c r="Q16" s="84">
        <v>22.363816666666665</v>
      </c>
      <c r="R16" s="274">
        <v>1.3075528625433264E-2</v>
      </c>
      <c r="S16" s="275">
        <v>0.78144947948529053</v>
      </c>
      <c r="T16" s="199">
        <f t="shared" si="17"/>
        <v>1.447128665713501</v>
      </c>
      <c r="U16" s="200">
        <f t="shared" si="18"/>
        <v>7.8144947948529048E-4</v>
      </c>
      <c r="V16" s="174">
        <f t="shared" si="19"/>
        <v>4.6886968769117429E-3</v>
      </c>
      <c r="W16" s="174">
        <f t="shared" si="20"/>
        <v>5.0000000000000001E-3</v>
      </c>
      <c r="X16" s="174">
        <f t="shared" si="21"/>
        <v>4.6886968769117429E-3</v>
      </c>
      <c r="Y16" s="175"/>
      <c r="Z16" s="175"/>
      <c r="AA16" s="175"/>
      <c r="AB16" s="84"/>
      <c r="AC16" s="274"/>
      <c r="AD16" s="275"/>
      <c r="AE16" s="200" t="str">
        <f t="shared" si="22"/>
        <v>ND</v>
      </c>
      <c r="AF16" s="174" t="str">
        <f t="shared" si="23"/>
        <v>ND</v>
      </c>
      <c r="AG16" s="174" t="str">
        <f t="shared" si="24"/>
        <v>ND</v>
      </c>
      <c r="AH16" s="174" t="str">
        <f t="shared" si="25"/>
        <v>ND</v>
      </c>
      <c r="AI16" s="175"/>
      <c r="AJ16" s="175"/>
      <c r="AK16" s="175"/>
      <c r="AL16" s="84"/>
      <c r="AM16" s="274"/>
      <c r="AN16" s="275"/>
      <c r="AO16" s="200" t="str">
        <f t="shared" si="26"/>
        <v>ND</v>
      </c>
      <c r="AP16" s="174" t="str">
        <f t="shared" si="27"/>
        <v>ND</v>
      </c>
      <c r="AQ16" s="174" t="str">
        <f t="shared" si="28"/>
        <v>ND</v>
      </c>
      <c r="AR16" s="174" t="str">
        <f t="shared" si="29"/>
        <v>ND</v>
      </c>
      <c r="AS16" s="276"/>
      <c r="AT16" s="276"/>
      <c r="AU16" s="276"/>
      <c r="AV16" s="276"/>
      <c r="AW16" s="276"/>
      <c r="AX16" s="276"/>
      <c r="AY16" s="276"/>
      <c r="AZ16" s="276"/>
      <c r="BA16" s="276"/>
      <c r="BB16" s="276"/>
      <c r="BC16" s="276"/>
      <c r="BD16" s="276"/>
      <c r="BE16" s="276"/>
      <c r="BF16" s="276"/>
      <c r="BG16" s="276"/>
      <c r="BH16" s="276"/>
      <c r="BI16" s="276"/>
      <c r="BJ16" s="276"/>
      <c r="BK16" s="276"/>
      <c r="BL16" s="276"/>
      <c r="BM16" s="276"/>
      <c r="BN16" s="276"/>
      <c r="BO16" s="276"/>
      <c r="BP16" s="276"/>
      <c r="BQ16" s="276"/>
      <c r="BR16" s="276"/>
      <c r="BS16" s="277"/>
      <c r="BT16" s="276"/>
    </row>
    <row r="17" spans="1:72" s="59" customFormat="1" ht="12.75" customHeight="1" x14ac:dyDescent="0.25">
      <c r="A17" s="293">
        <f t="shared" si="0"/>
        <v>22.6</v>
      </c>
      <c r="B17" s="292" t="s">
        <v>474</v>
      </c>
      <c r="C17" s="293" t="s">
        <v>475</v>
      </c>
      <c r="D17" s="294" cm="1">
        <f t="array" ref="D17">CalcM(E17)</f>
        <v>390.27701000000002</v>
      </c>
      <c r="E17" s="295" t="s">
        <v>473</v>
      </c>
      <c r="F17" s="194">
        <f t="shared" si="15"/>
        <v>390.27695299999999</v>
      </c>
      <c r="G17" s="194">
        <v>391.28422999999998</v>
      </c>
      <c r="H17" s="194"/>
      <c r="I17" s="194"/>
      <c r="J17" s="194"/>
      <c r="K17" s="273">
        <f t="shared" si="16"/>
        <v>-0.14605010945076957</v>
      </c>
      <c r="L17" s="81">
        <v>2</v>
      </c>
      <c r="M17" s="296" t="s">
        <v>257</v>
      </c>
      <c r="N17" s="84">
        <v>22.56</v>
      </c>
      <c r="O17" s="274" t="s">
        <v>459</v>
      </c>
      <c r="P17" s="84" t="s">
        <v>459</v>
      </c>
      <c r="Q17" s="84">
        <v>22.557316666666665</v>
      </c>
      <c r="R17" s="274">
        <v>8.7520362687262265E-3</v>
      </c>
      <c r="S17" s="275">
        <v>0.52305909631289349</v>
      </c>
      <c r="T17" s="199">
        <f t="shared" si="17"/>
        <v>0.96862795613498787</v>
      </c>
      <c r="U17" s="200">
        <f t="shared" si="18"/>
        <v>5.2305909631289351E-4</v>
      </c>
      <c r="V17" s="174">
        <f t="shared" si="19"/>
        <v>3.1383545778773609E-3</v>
      </c>
      <c r="W17" s="174">
        <f t="shared" si="20"/>
        <v>3.0000000000000001E-3</v>
      </c>
      <c r="X17" s="174">
        <f t="shared" si="21"/>
        <v>3.1383545778773609E-3</v>
      </c>
      <c r="Y17" s="175"/>
      <c r="Z17" s="175"/>
      <c r="AA17" s="175"/>
      <c r="AB17" s="84"/>
      <c r="AC17" s="274"/>
      <c r="AD17" s="275"/>
      <c r="AE17" s="200" t="str">
        <f t="shared" si="22"/>
        <v>ND</v>
      </c>
      <c r="AF17" s="174" t="str">
        <f t="shared" si="23"/>
        <v>ND</v>
      </c>
      <c r="AG17" s="174" t="str">
        <f t="shared" si="24"/>
        <v>ND</v>
      </c>
      <c r="AH17" s="174" t="str">
        <f t="shared" si="25"/>
        <v>ND</v>
      </c>
      <c r="AI17" s="175"/>
      <c r="AJ17" s="175"/>
      <c r="AK17" s="175"/>
      <c r="AL17" s="84"/>
      <c r="AM17" s="274"/>
      <c r="AN17" s="275"/>
      <c r="AO17" s="200" t="str">
        <f t="shared" si="26"/>
        <v>ND</v>
      </c>
      <c r="AP17" s="174" t="str">
        <f t="shared" si="27"/>
        <v>ND</v>
      </c>
      <c r="AQ17" s="174" t="str">
        <f t="shared" si="28"/>
        <v>ND</v>
      </c>
      <c r="AR17" s="174" t="str">
        <f t="shared" si="29"/>
        <v>ND</v>
      </c>
      <c r="AS17" s="276"/>
      <c r="AT17" s="276"/>
      <c r="AU17" s="276"/>
      <c r="AV17" s="276"/>
      <c r="AW17" s="276"/>
      <c r="AX17" s="276"/>
      <c r="AY17" s="276"/>
      <c r="AZ17" s="276"/>
      <c r="BA17" s="276"/>
      <c r="BB17" s="276"/>
      <c r="BC17" s="276"/>
      <c r="BD17" s="276"/>
      <c r="BE17" s="276"/>
      <c r="BF17" s="276"/>
      <c r="BG17" s="276"/>
      <c r="BH17" s="276"/>
      <c r="BI17" s="276"/>
      <c r="BJ17" s="276"/>
      <c r="BK17" s="276"/>
      <c r="BL17" s="276"/>
      <c r="BM17" s="276"/>
      <c r="BN17" s="276"/>
      <c r="BO17" s="276"/>
      <c r="BP17" s="276"/>
      <c r="BQ17" s="276"/>
      <c r="BR17" s="276"/>
      <c r="BS17" s="277"/>
      <c r="BT17" s="276"/>
    </row>
    <row r="18" spans="1:72" s="59" customFormat="1" ht="12.75" customHeight="1" x14ac:dyDescent="0.25">
      <c r="A18" s="293">
        <f t="shared" si="0"/>
        <v>22.9</v>
      </c>
      <c r="B18" s="292" t="s">
        <v>391</v>
      </c>
      <c r="C18" s="293" t="s">
        <v>476</v>
      </c>
      <c r="D18" s="294"/>
      <c r="E18" s="295"/>
      <c r="F18" s="194" t="str">
        <f t="shared" si="15"/>
        <v>#N/A</v>
      </c>
      <c r="G18" s="194"/>
      <c r="H18" s="194"/>
      <c r="I18" s="194"/>
      <c r="J18" s="194"/>
      <c r="K18" s="273"/>
      <c r="L18" s="81">
        <v>5</v>
      </c>
      <c r="M18" s="296" t="s">
        <v>257</v>
      </c>
      <c r="N18" s="84">
        <v>22.852583333333332</v>
      </c>
      <c r="O18" s="274">
        <v>2.199860835381913E-2</v>
      </c>
      <c r="P18" s="84">
        <v>1.3147308640397777</v>
      </c>
      <c r="Q18" s="84">
        <v>22.852499999999999</v>
      </c>
      <c r="R18" s="274">
        <v>8.915263631415149E-3</v>
      </c>
      <c r="S18" s="275">
        <v>0.53281426119111575</v>
      </c>
      <c r="T18" s="199">
        <f t="shared" si="17"/>
        <v>0.98669307627984393</v>
      </c>
      <c r="U18" s="200">
        <f t="shared" si="18"/>
        <v>5.3281426119111577E-4</v>
      </c>
      <c r="V18" s="174">
        <f t="shared" si="19"/>
        <v>3.1968855671466946E-3</v>
      </c>
      <c r="W18" s="174">
        <f t="shared" si="20"/>
        <v>3.0000000000000001E-3</v>
      </c>
      <c r="X18" s="174">
        <f t="shared" si="21"/>
        <v>3.1968855671466946E-3</v>
      </c>
      <c r="Y18" s="175"/>
      <c r="Z18" s="175"/>
      <c r="AA18" s="175"/>
      <c r="AB18" s="84"/>
      <c r="AC18" s="274"/>
      <c r="AD18" s="275"/>
      <c r="AE18" s="200" t="str">
        <f t="shared" si="22"/>
        <v>ND</v>
      </c>
      <c r="AF18" s="174" t="str">
        <f t="shared" si="23"/>
        <v>ND</v>
      </c>
      <c r="AG18" s="174" t="str">
        <f t="shared" si="24"/>
        <v>ND</v>
      </c>
      <c r="AH18" s="174" t="str">
        <f t="shared" si="25"/>
        <v>ND</v>
      </c>
      <c r="AI18" s="175"/>
      <c r="AJ18" s="175"/>
      <c r="AK18" s="175"/>
      <c r="AL18" s="84"/>
      <c r="AM18" s="274"/>
      <c r="AN18" s="275"/>
      <c r="AO18" s="200" t="str">
        <f t="shared" si="26"/>
        <v>ND</v>
      </c>
      <c r="AP18" s="174" t="str">
        <f t="shared" si="27"/>
        <v>ND</v>
      </c>
      <c r="AQ18" s="174" t="str">
        <f t="shared" si="28"/>
        <v>ND</v>
      </c>
      <c r="AR18" s="174" t="str">
        <f t="shared" si="29"/>
        <v>ND</v>
      </c>
      <c r="AS18" s="276"/>
      <c r="AT18" s="276"/>
      <c r="AU18" s="276"/>
      <c r="AV18" s="276"/>
      <c r="AW18" s="276"/>
      <c r="AX18" s="276"/>
      <c r="AY18" s="276"/>
      <c r="AZ18" s="276"/>
      <c r="BA18" s="276"/>
      <c r="BB18" s="276"/>
      <c r="BC18" s="276"/>
      <c r="BD18" s="276"/>
      <c r="BE18" s="276"/>
      <c r="BF18" s="276"/>
      <c r="BG18" s="276"/>
      <c r="BH18" s="276"/>
      <c r="BI18" s="276"/>
      <c r="BJ18" s="276"/>
      <c r="BK18" s="276"/>
      <c r="BL18" s="276"/>
      <c r="BM18" s="276"/>
      <c r="BN18" s="276"/>
      <c r="BO18" s="276"/>
      <c r="BP18" s="276"/>
      <c r="BQ18" s="276"/>
      <c r="BR18" s="276"/>
      <c r="BS18" s="277"/>
      <c r="BT18" s="276"/>
    </row>
    <row r="19" spans="1:72" s="59" customFormat="1" ht="12.75" customHeight="1" x14ac:dyDescent="0.25">
      <c r="A19" s="293">
        <f t="shared" si="0"/>
        <v>23.1</v>
      </c>
      <c r="B19" s="292" t="s">
        <v>479</v>
      </c>
      <c r="C19" s="293" t="s">
        <v>477</v>
      </c>
      <c r="D19" s="294" cm="1">
        <f t="array" ref="D19">CalcM(E19)</f>
        <v>337.33446400000003</v>
      </c>
      <c r="E19" s="295" t="s">
        <v>478</v>
      </c>
      <c r="F19" s="194">
        <f t="shared" si="15"/>
        <v>337.33421300000003</v>
      </c>
      <c r="G19" s="194">
        <v>338.34149000000002</v>
      </c>
      <c r="H19" s="194"/>
      <c r="I19" s="194"/>
      <c r="J19" s="194"/>
      <c r="K19" s="273">
        <f t="shared" si="16"/>
        <v>-0.74406865226662255</v>
      </c>
      <c r="L19" s="81">
        <v>2</v>
      </c>
      <c r="M19" s="296" t="s">
        <v>257</v>
      </c>
      <c r="N19" s="84">
        <v>23.046499999999998</v>
      </c>
      <c r="O19" s="274">
        <v>8.6967347495104652E-3</v>
      </c>
      <c r="P19" s="84">
        <v>0.51975404114886414</v>
      </c>
      <c r="Q19" s="84">
        <v>23.055016666666667</v>
      </c>
      <c r="R19" s="274">
        <v>8.6355550510235357E-3</v>
      </c>
      <c r="S19" s="275">
        <v>0.51609768086644425</v>
      </c>
      <c r="T19" s="199">
        <f t="shared" si="17"/>
        <v>0.95573644604897079</v>
      </c>
      <c r="U19" s="200">
        <f t="shared" si="18"/>
        <v>5.1609768086644425E-4</v>
      </c>
      <c r="V19" s="174">
        <f t="shared" si="19"/>
        <v>3.0965860851986655E-3</v>
      </c>
      <c r="W19" s="174">
        <f t="shared" si="20"/>
        <v>3.0000000000000001E-3</v>
      </c>
      <c r="X19" s="174">
        <f t="shared" si="21"/>
        <v>3.0965860851986655E-3</v>
      </c>
      <c r="Y19" s="175"/>
      <c r="Z19" s="175"/>
      <c r="AA19" s="175"/>
      <c r="AB19" s="84"/>
      <c r="AC19" s="274"/>
      <c r="AD19" s="275"/>
      <c r="AE19" s="200" t="str">
        <f t="shared" si="22"/>
        <v>ND</v>
      </c>
      <c r="AF19" s="174" t="str">
        <f t="shared" si="23"/>
        <v>ND</v>
      </c>
      <c r="AG19" s="174" t="str">
        <f t="shared" si="24"/>
        <v>ND</v>
      </c>
      <c r="AH19" s="174" t="str">
        <f t="shared" si="25"/>
        <v>ND</v>
      </c>
      <c r="AI19" s="175"/>
      <c r="AJ19" s="175"/>
      <c r="AK19" s="175"/>
      <c r="AL19" s="84"/>
      <c r="AM19" s="274"/>
      <c r="AN19" s="275"/>
      <c r="AO19" s="200" t="str">
        <f t="shared" si="26"/>
        <v>ND</v>
      </c>
      <c r="AP19" s="174" t="str">
        <f t="shared" si="27"/>
        <v>ND</v>
      </c>
      <c r="AQ19" s="174" t="str">
        <f t="shared" si="28"/>
        <v>ND</v>
      </c>
      <c r="AR19" s="174" t="str">
        <f t="shared" si="29"/>
        <v>ND</v>
      </c>
      <c r="AS19" s="276"/>
      <c r="AT19" s="276"/>
      <c r="AU19" s="276"/>
      <c r="AV19" s="276"/>
      <c r="AW19" s="276"/>
      <c r="AX19" s="276"/>
      <c r="AY19" s="276"/>
      <c r="AZ19" s="276"/>
      <c r="BA19" s="276"/>
      <c r="BB19" s="276"/>
      <c r="BC19" s="276"/>
      <c r="BD19" s="276"/>
      <c r="BE19" s="276"/>
      <c r="BF19" s="276"/>
      <c r="BG19" s="276"/>
      <c r="BH19" s="276"/>
      <c r="BI19" s="276"/>
      <c r="BJ19" s="276"/>
      <c r="BK19" s="276"/>
      <c r="BL19" s="276"/>
      <c r="BM19" s="276"/>
      <c r="BN19" s="276"/>
      <c r="BO19" s="276"/>
      <c r="BP19" s="276"/>
      <c r="BQ19" s="276"/>
      <c r="BR19" s="276"/>
      <c r="BS19" s="277"/>
      <c r="BT19" s="276"/>
    </row>
    <row r="20" spans="1:72" s="59" customFormat="1" ht="12.75" customHeight="1" x14ac:dyDescent="0.25">
      <c r="A20" s="293">
        <f t="shared" si="0"/>
        <v>24.5</v>
      </c>
      <c r="B20" s="292" t="s">
        <v>480</v>
      </c>
      <c r="C20" s="293" t="s">
        <v>481</v>
      </c>
      <c r="D20" s="294" cm="1">
        <f t="array" ref="D20">CalcM(E20)</f>
        <v>474.40729499999998</v>
      </c>
      <c r="E20" s="295" t="s">
        <v>482</v>
      </c>
      <c r="F20" s="194">
        <f t="shared" si="15"/>
        <v>474.40732400000002</v>
      </c>
      <c r="G20" s="194"/>
      <c r="H20" s="194">
        <v>492.44114999999999</v>
      </c>
      <c r="I20" s="194"/>
      <c r="J20" s="194"/>
      <c r="K20" s="273">
        <f t="shared" si="16"/>
        <v>6.1128908315941637E-2</v>
      </c>
      <c r="L20" s="81">
        <v>1</v>
      </c>
      <c r="M20" s="296" t="s">
        <v>257</v>
      </c>
      <c r="N20" s="84">
        <v>24.5046</v>
      </c>
      <c r="O20" s="274">
        <v>1.2138066473809828E-2</v>
      </c>
      <c r="P20" s="84">
        <v>0.72542273430281645</v>
      </c>
      <c r="Q20" s="84">
        <v>24.506233333333334</v>
      </c>
      <c r="R20" s="274">
        <v>1.344864041212579E-2</v>
      </c>
      <c r="S20" s="275">
        <v>0.80374823465252487</v>
      </c>
      <c r="T20" s="199">
        <f t="shared" si="17"/>
        <v>1.4884226567639349</v>
      </c>
      <c r="U20" s="200">
        <f t="shared" si="18"/>
        <v>8.0374823465252491E-4</v>
      </c>
      <c r="V20" s="174">
        <f t="shared" si="19"/>
        <v>4.8224894079151497E-3</v>
      </c>
      <c r="W20" s="174">
        <f t="shared" si="20"/>
        <v>5.0000000000000001E-3</v>
      </c>
      <c r="X20" s="174">
        <f t="shared" si="21"/>
        <v>4.8224894079151497E-3</v>
      </c>
      <c r="Y20" s="175"/>
      <c r="Z20" s="175"/>
      <c r="AA20" s="175"/>
      <c r="AB20" s="84"/>
      <c r="AC20" s="274"/>
      <c r="AD20" s="275"/>
      <c r="AE20" s="200" t="str">
        <f t="shared" si="22"/>
        <v>ND</v>
      </c>
      <c r="AF20" s="174" t="str">
        <f t="shared" si="23"/>
        <v>ND</v>
      </c>
      <c r="AG20" s="174" t="str">
        <f t="shared" si="24"/>
        <v>ND</v>
      </c>
      <c r="AH20" s="174" t="str">
        <f t="shared" si="25"/>
        <v>ND</v>
      </c>
      <c r="AI20" s="175"/>
      <c r="AJ20" s="175"/>
      <c r="AK20" s="175"/>
      <c r="AL20" s="84"/>
      <c r="AM20" s="274"/>
      <c r="AN20" s="275"/>
      <c r="AO20" s="200" t="str">
        <f t="shared" si="26"/>
        <v>ND</v>
      </c>
      <c r="AP20" s="174" t="str">
        <f t="shared" si="27"/>
        <v>ND</v>
      </c>
      <c r="AQ20" s="174" t="str">
        <f t="shared" si="28"/>
        <v>ND</v>
      </c>
      <c r="AR20" s="174" t="str">
        <f t="shared" si="29"/>
        <v>ND</v>
      </c>
      <c r="AS20" s="276"/>
      <c r="AT20" s="276"/>
      <c r="AU20" s="276"/>
      <c r="AV20" s="276"/>
      <c r="AW20" s="276"/>
      <c r="AX20" s="276"/>
      <c r="AY20" s="276"/>
      <c r="AZ20" s="276"/>
      <c r="BA20" s="276"/>
      <c r="BB20" s="276"/>
      <c r="BC20" s="276"/>
      <c r="BD20" s="276"/>
      <c r="BE20" s="276"/>
      <c r="BF20" s="276"/>
      <c r="BG20" s="276"/>
      <c r="BH20" s="276"/>
      <c r="BI20" s="276"/>
      <c r="BJ20" s="276"/>
      <c r="BK20" s="276"/>
      <c r="BL20" s="276"/>
      <c r="BM20" s="276"/>
      <c r="BN20" s="276"/>
      <c r="BO20" s="276"/>
      <c r="BP20" s="276"/>
      <c r="BQ20" s="276"/>
      <c r="BR20" s="276"/>
      <c r="BS20" s="277"/>
      <c r="BT20" s="276"/>
    </row>
    <row r="21" spans="1:72" s="59" customFormat="1" ht="12.75" customHeight="1" x14ac:dyDescent="0.25">
      <c r="A21" s="293">
        <f t="shared" si="0"/>
        <v>24.8</v>
      </c>
      <c r="B21" s="292" t="s">
        <v>483</v>
      </c>
      <c r="C21" s="293" t="s">
        <v>484</v>
      </c>
      <c r="D21" s="294" cm="1">
        <f t="array" ref="D21">CalcM(E21)</f>
        <v>536.52807800000005</v>
      </c>
      <c r="E21" s="295" t="s">
        <v>485</v>
      </c>
      <c r="F21" s="194">
        <f t="shared" si="15"/>
        <v>536.5282729999999</v>
      </c>
      <c r="G21" s="194">
        <v>537.53554999999994</v>
      </c>
      <c r="H21" s="194"/>
      <c r="I21" s="194"/>
      <c r="J21" s="194"/>
      <c r="K21" s="273">
        <f t="shared" si="16"/>
        <v>0.3634478936789825</v>
      </c>
      <c r="L21" s="81">
        <v>1</v>
      </c>
      <c r="M21" s="296" t="s">
        <v>257</v>
      </c>
      <c r="N21" s="84">
        <v>24.799366666666668</v>
      </c>
      <c r="O21" s="274">
        <v>3.7943866720746011E-3</v>
      </c>
      <c r="P21" s="84">
        <v>0.22676876589839365</v>
      </c>
      <c r="Q21" s="84">
        <v>24.809816666666666</v>
      </c>
      <c r="R21" s="274">
        <v>3.1830965568387937E-3</v>
      </c>
      <c r="S21" s="275">
        <v>0.19023545577000897</v>
      </c>
      <c r="T21" s="199">
        <f t="shared" si="17"/>
        <v>0.35228788105557213</v>
      </c>
      <c r="U21" s="200">
        <f t="shared" si="18"/>
        <v>1.9023545577000897E-4</v>
      </c>
      <c r="V21" s="174">
        <f t="shared" si="19"/>
        <v>1.1414127346200539E-3</v>
      </c>
      <c r="W21" s="174">
        <f t="shared" si="20"/>
        <v>1E-3</v>
      </c>
      <c r="X21" s="174">
        <f t="shared" si="21"/>
        <v>1.1414127346200539E-3</v>
      </c>
      <c r="Y21" s="175"/>
      <c r="Z21" s="175"/>
      <c r="AA21" s="175"/>
      <c r="AB21" s="84"/>
      <c r="AC21" s="274"/>
      <c r="AD21" s="275"/>
      <c r="AE21" s="200" t="str">
        <f t="shared" si="22"/>
        <v>ND</v>
      </c>
      <c r="AF21" s="174" t="str">
        <f t="shared" si="23"/>
        <v>ND</v>
      </c>
      <c r="AG21" s="174" t="str">
        <f t="shared" si="24"/>
        <v>ND</v>
      </c>
      <c r="AH21" s="174" t="str">
        <f t="shared" si="25"/>
        <v>ND</v>
      </c>
      <c r="AI21" s="175"/>
      <c r="AJ21" s="175"/>
      <c r="AK21" s="175"/>
      <c r="AL21" s="84"/>
      <c r="AM21" s="274"/>
      <c r="AN21" s="275"/>
      <c r="AO21" s="200" t="str">
        <f t="shared" si="26"/>
        <v>ND</v>
      </c>
      <c r="AP21" s="174" t="str">
        <f t="shared" si="27"/>
        <v>ND</v>
      </c>
      <c r="AQ21" s="174" t="str">
        <f t="shared" si="28"/>
        <v>ND</v>
      </c>
      <c r="AR21" s="174" t="str">
        <f t="shared" si="29"/>
        <v>ND</v>
      </c>
      <c r="AS21" s="276"/>
      <c r="AT21" s="276"/>
      <c r="AU21" s="276"/>
      <c r="AV21" s="276"/>
      <c r="AW21" s="276"/>
      <c r="AX21" s="276"/>
      <c r="AY21" s="276"/>
      <c r="AZ21" s="276"/>
      <c r="BA21" s="276"/>
      <c r="BB21" s="276"/>
      <c r="BC21" s="276"/>
      <c r="BD21" s="276"/>
      <c r="BE21" s="276"/>
      <c r="BF21" s="276"/>
      <c r="BG21" s="276"/>
      <c r="BH21" s="276"/>
      <c r="BI21" s="276"/>
      <c r="BJ21" s="276"/>
      <c r="BK21" s="276"/>
      <c r="BL21" s="276"/>
      <c r="BM21" s="276"/>
      <c r="BN21" s="276"/>
      <c r="BO21" s="276"/>
      <c r="BP21" s="276"/>
      <c r="BQ21" s="276"/>
      <c r="BR21" s="276"/>
      <c r="BS21" s="277"/>
      <c r="BT21" s="276"/>
    </row>
    <row r="22" spans="1:72" s="59" customFormat="1" ht="12.75" customHeight="1" x14ac:dyDescent="0.25">
      <c r="A22" s="293">
        <f t="shared" si="0"/>
        <v>25.2</v>
      </c>
      <c r="B22" s="292" t="s">
        <v>486</v>
      </c>
      <c r="C22" s="293" t="s">
        <v>487</v>
      </c>
      <c r="D22" s="294" cm="1">
        <f t="array" ref="D22">CalcM(E22)</f>
        <v>530.46989499999995</v>
      </c>
      <c r="E22" s="295" t="s">
        <v>488</v>
      </c>
      <c r="F22" s="194">
        <f t="shared" si="15"/>
        <v>530.46989400000007</v>
      </c>
      <c r="G22" s="194"/>
      <c r="H22" s="194">
        <v>548.50372000000004</v>
      </c>
      <c r="I22" s="194"/>
      <c r="J22" s="194"/>
      <c r="K22" s="273">
        <f t="shared" si="16"/>
        <v>-1.8851208960470889E-3</v>
      </c>
      <c r="L22" s="81">
        <v>1</v>
      </c>
      <c r="M22" s="296" t="s">
        <v>257</v>
      </c>
      <c r="N22" s="84">
        <v>25.178599999999999</v>
      </c>
      <c r="O22" s="274">
        <v>6.8566777507233778E-2</v>
      </c>
      <c r="P22" s="84">
        <v>4.0978436993201193</v>
      </c>
      <c r="Q22" s="84">
        <v>25.172316666666667</v>
      </c>
      <c r="R22" s="274">
        <v>6.3668178023807975E-2</v>
      </c>
      <c r="S22" s="275">
        <v>3.8050824560703336</v>
      </c>
      <c r="T22" s="199">
        <f t="shared" si="17"/>
        <v>7.0464489927228389</v>
      </c>
      <c r="U22" s="200">
        <f t="shared" si="18"/>
        <v>3.805082456070333E-3</v>
      </c>
      <c r="V22" s="174">
        <f t="shared" si="19"/>
        <v>2.2830494736422E-2</v>
      </c>
      <c r="W22" s="174">
        <f t="shared" si="20"/>
        <v>2.3E-2</v>
      </c>
      <c r="X22" s="174">
        <f t="shared" si="21"/>
        <v>2.2830494736422E-2</v>
      </c>
      <c r="Y22" s="175"/>
      <c r="Z22" s="175"/>
      <c r="AA22" s="175"/>
      <c r="AB22" s="84"/>
      <c r="AC22" s="274"/>
      <c r="AD22" s="275"/>
      <c r="AE22" s="200" t="str">
        <f t="shared" si="22"/>
        <v>ND</v>
      </c>
      <c r="AF22" s="174" t="str">
        <f t="shared" si="23"/>
        <v>ND</v>
      </c>
      <c r="AG22" s="174" t="str">
        <f t="shared" si="24"/>
        <v>ND</v>
      </c>
      <c r="AH22" s="174" t="str">
        <f t="shared" si="25"/>
        <v>ND</v>
      </c>
      <c r="AI22" s="175"/>
      <c r="AJ22" s="175"/>
      <c r="AK22" s="175"/>
      <c r="AL22" s="84"/>
      <c r="AM22" s="274"/>
      <c r="AN22" s="275"/>
      <c r="AO22" s="200" t="str">
        <f t="shared" si="26"/>
        <v>ND</v>
      </c>
      <c r="AP22" s="174" t="str">
        <f t="shared" si="27"/>
        <v>ND</v>
      </c>
      <c r="AQ22" s="174" t="str">
        <f t="shared" si="28"/>
        <v>ND</v>
      </c>
      <c r="AR22" s="174" t="str">
        <f t="shared" si="29"/>
        <v>ND</v>
      </c>
      <c r="AS22" s="276"/>
      <c r="AT22" s="276"/>
      <c r="AU22" s="276"/>
      <c r="AV22" s="276"/>
      <c r="AW22" s="276"/>
      <c r="AX22" s="276"/>
      <c r="AY22" s="276"/>
      <c r="AZ22" s="276"/>
      <c r="BA22" s="276"/>
      <c r="BB22" s="276"/>
      <c r="BC22" s="276"/>
      <c r="BD22" s="276"/>
      <c r="BE22" s="276"/>
      <c r="BF22" s="276"/>
      <c r="BG22" s="276"/>
      <c r="BH22" s="276"/>
      <c r="BI22" s="276"/>
      <c r="BJ22" s="276"/>
      <c r="BK22" s="276"/>
      <c r="BL22" s="276"/>
      <c r="BM22" s="276"/>
      <c r="BN22" s="276"/>
      <c r="BO22" s="276"/>
      <c r="BP22" s="276"/>
      <c r="BQ22" s="276"/>
      <c r="BR22" s="276"/>
      <c r="BS22" s="277"/>
      <c r="BT22" s="276"/>
    </row>
    <row r="23" spans="1:72" s="59" customFormat="1" ht="12.75" customHeight="1" x14ac:dyDescent="0.25">
      <c r="A23" s="293">
        <f t="shared" si="0"/>
        <v>26</v>
      </c>
      <c r="B23" s="292" t="s">
        <v>490</v>
      </c>
      <c r="C23" s="293" t="s">
        <v>489</v>
      </c>
      <c r="D23" s="294" cm="1">
        <f t="array" ref="D23">CalcM(E23)</f>
        <v>646.45148299999994</v>
      </c>
      <c r="E23" s="295" t="s">
        <v>491</v>
      </c>
      <c r="F23" s="194">
        <f t="shared" si="15"/>
        <v>646.45117299999993</v>
      </c>
      <c r="G23" s="194">
        <v>647.45844999999997</v>
      </c>
      <c r="H23" s="194"/>
      <c r="I23" s="194"/>
      <c r="J23" s="194"/>
      <c r="K23" s="273">
        <f t="shared" si="16"/>
        <v>-0.47954101454684589</v>
      </c>
      <c r="L23" s="81">
        <v>1</v>
      </c>
      <c r="M23" s="296" t="s">
        <v>257</v>
      </c>
      <c r="N23" s="84">
        <v>25.996216666666665</v>
      </c>
      <c r="O23" s="274">
        <v>3.4490280840794585E-3</v>
      </c>
      <c r="P23" s="84">
        <v>0.2061286605110188</v>
      </c>
      <c r="Q23" s="84">
        <v>25.999066666666668</v>
      </c>
      <c r="R23" s="274">
        <v>5.0778110838902712E-3</v>
      </c>
      <c r="S23" s="275">
        <v>0.30347169449902128</v>
      </c>
      <c r="T23" s="199">
        <f t="shared" si="17"/>
        <v>0.56198461944263201</v>
      </c>
      <c r="U23" s="200">
        <f t="shared" si="18"/>
        <v>3.0347169449902126E-4</v>
      </c>
      <c r="V23" s="174">
        <f t="shared" si="19"/>
        <v>1.8208301669941276E-3</v>
      </c>
      <c r="W23" s="174">
        <f t="shared" si="20"/>
        <v>2E-3</v>
      </c>
      <c r="X23" s="174">
        <f t="shared" si="21"/>
        <v>1.8208301669941276E-3</v>
      </c>
      <c r="Y23" s="175"/>
      <c r="Z23" s="175"/>
      <c r="AA23" s="175"/>
      <c r="AB23" s="84"/>
      <c r="AC23" s="274"/>
      <c r="AD23" s="275"/>
      <c r="AE23" s="200" t="str">
        <f t="shared" si="22"/>
        <v>ND</v>
      </c>
      <c r="AF23" s="174" t="str">
        <f t="shared" si="23"/>
        <v>ND</v>
      </c>
      <c r="AG23" s="174" t="str">
        <f t="shared" si="24"/>
        <v>ND</v>
      </c>
      <c r="AH23" s="174" t="str">
        <f t="shared" si="25"/>
        <v>ND</v>
      </c>
      <c r="AI23" s="175"/>
      <c r="AJ23" s="175"/>
      <c r="AK23" s="175"/>
      <c r="AL23" s="84"/>
      <c r="AM23" s="274"/>
      <c r="AN23" s="275"/>
      <c r="AO23" s="200" t="str">
        <f t="shared" si="26"/>
        <v>ND</v>
      </c>
      <c r="AP23" s="174" t="str">
        <f t="shared" si="27"/>
        <v>ND</v>
      </c>
      <c r="AQ23" s="174" t="str">
        <f t="shared" si="28"/>
        <v>ND</v>
      </c>
      <c r="AR23" s="174" t="str">
        <f t="shared" si="29"/>
        <v>ND</v>
      </c>
      <c r="AS23" s="276"/>
      <c r="AT23" s="276"/>
      <c r="AU23" s="276"/>
      <c r="AV23" s="276"/>
      <c r="AW23" s="276"/>
      <c r="AX23" s="276"/>
      <c r="AY23" s="276"/>
      <c r="AZ23" s="276"/>
      <c r="BA23" s="276"/>
      <c r="BB23" s="276"/>
      <c r="BC23" s="276"/>
      <c r="BD23" s="276"/>
      <c r="BE23" s="276"/>
      <c r="BF23" s="276"/>
      <c r="BG23" s="276"/>
      <c r="BH23" s="276"/>
      <c r="BI23" s="276"/>
      <c r="BJ23" s="276"/>
      <c r="BK23" s="276"/>
      <c r="BL23" s="276"/>
      <c r="BM23" s="276"/>
      <c r="BN23" s="276"/>
      <c r="BO23" s="276"/>
      <c r="BP23" s="276"/>
      <c r="BQ23" s="276"/>
      <c r="BR23" s="276"/>
      <c r="BS23" s="277"/>
      <c r="BT23" s="276"/>
    </row>
    <row r="24" spans="1:72" s="52" customFormat="1" ht="13.2" x14ac:dyDescent="0.25">
      <c r="A24" s="278"/>
      <c r="B24" s="55"/>
      <c r="C24" s="279"/>
      <c r="D24" s="55"/>
      <c r="E24" s="55"/>
      <c r="F24" s="279"/>
      <c r="G24" s="55"/>
      <c r="H24" s="55"/>
      <c r="I24" s="280"/>
      <c r="J24" s="280"/>
      <c r="K24" s="280"/>
      <c r="L24" s="281"/>
      <c r="M24" s="282"/>
      <c r="N24" s="280"/>
      <c r="O24" s="280"/>
      <c r="P24" s="55"/>
      <c r="Q24" s="55"/>
      <c r="R24" s="55"/>
      <c r="T24" s="201">
        <f>SUM(T11:T23)</f>
        <v>19.35546357472861</v>
      </c>
      <c r="U24" s="201">
        <f>SUM(U11:U23)</f>
        <v>1.0451950330353448E-2</v>
      </c>
      <c r="V24" s="201">
        <f>SUM(V11:V23)</f>
        <v>6.2711701982120699E-2</v>
      </c>
      <c r="W24" s="201"/>
      <c r="X24" s="201">
        <f>SUM(X11:X23)</f>
        <v>6.2711701982120699E-2</v>
      </c>
      <c r="AE24" s="201">
        <f>SUM(AE11:AE23)</f>
        <v>0</v>
      </c>
      <c r="AF24" s="201">
        <f>SUM(AF11:AF23)</f>
        <v>0</v>
      </c>
      <c r="AG24" s="201"/>
      <c r="AH24" s="201">
        <f>SUM(AH11:AH23)</f>
        <v>0</v>
      </c>
      <c r="AO24" s="201">
        <f>SUM(AO11:AO23)</f>
        <v>0</v>
      </c>
      <c r="AP24" s="201">
        <f>SUM(AP11:AP23)</f>
        <v>0</v>
      </c>
      <c r="AQ24" s="201"/>
      <c r="AR24" s="201">
        <f>SUM(AR11:AR23)</f>
        <v>0</v>
      </c>
    </row>
  </sheetData>
  <autoFilter ref="A10:BT24" xr:uid="{6D3457AB-F84D-4020-AEDC-82824103065B}"/>
  <mergeCells count="18">
    <mergeCell ref="W9:W10"/>
    <mergeCell ref="AG9:AG10"/>
    <mergeCell ref="AQ9:AQ10"/>
    <mergeCell ref="G8:J8"/>
    <mergeCell ref="BG8:BO8"/>
    <mergeCell ref="BP8:BR8"/>
    <mergeCell ref="T9:T10"/>
    <mergeCell ref="U9:U10"/>
    <mergeCell ref="V9:V10"/>
    <mergeCell ref="X9:X10"/>
    <mergeCell ref="AE9:AE10"/>
    <mergeCell ref="AF9:AF10"/>
    <mergeCell ref="AH9:AH10"/>
    <mergeCell ref="AO9:AO10"/>
    <mergeCell ref="AP9:AP10"/>
    <mergeCell ref="AR9:AR10"/>
    <mergeCell ref="AS9:BA9"/>
    <mergeCell ref="BB9:BC9"/>
  </mergeCells>
  <hyperlinks>
    <hyperlink ref="BB9:BC9" r:id="rId1" display="Packaging FPF database" xr:uid="{6485C1A8-5A9D-4DD2-A1E6-0A56DDBDDE18}"/>
    <hyperlink ref="BD9" r:id="rId2" xr:uid="{76883B03-A719-48F8-8149-19FAB2A252C0}"/>
    <hyperlink ref="BE9" r:id="rId3" xr:uid="{D1AF63EC-DCB7-42DA-8329-74A15F905E72}"/>
    <hyperlink ref="BF9" r:id="rId4" xr:uid="{3E73FE1B-BDCC-4EFF-B594-22C5C37A3D39}"/>
    <hyperlink ref="BG9" r:id="rId5" xr:uid="{853E1B56-A673-427F-ABEF-0C47C0492442}"/>
    <hyperlink ref="BH9" r:id="rId6" xr:uid="{860283DB-0937-4341-864E-14B393847A4E}"/>
    <hyperlink ref="BI9" r:id="rId7" xr:uid="{7FB0B065-96E9-40B8-98EF-96D27C7F76A3}"/>
    <hyperlink ref="BJ9" r:id="rId8" xr:uid="{8D9A6201-27CE-4367-B208-F31D8BF72F1A}"/>
    <hyperlink ref="BK9" r:id="rId9" xr:uid="{E7BCA828-88E8-4B14-A30B-FC306BEC15D6}"/>
    <hyperlink ref="BL9" r:id="rId10" xr:uid="{C6B064D0-0C19-447A-80BC-8C7F11A8FB2E}"/>
    <hyperlink ref="BM9" r:id="rId11" xr:uid="{23FC4EC6-3E7E-4A44-9044-81984BB91993}"/>
    <hyperlink ref="BN9" r:id="rId12" xr:uid="{4B4A7CB7-3359-4BB5-9704-15AD2E6DEE92}"/>
    <hyperlink ref="BO9" r:id="rId13" xr:uid="{B94F4921-8C69-419F-8E1E-F05F1723C9E0}"/>
    <hyperlink ref="BP9" r:id="rId14" xr:uid="{E2A04E9B-7EEB-4A74-8ECC-63330D7EACFF}"/>
    <hyperlink ref="BQ9" r:id="rId15" xr:uid="{3540C8AE-91D1-48AD-92C0-601062FA0E5B}"/>
    <hyperlink ref="BR9" r:id="rId16" xr:uid="{5E1D721E-3B82-46C2-852A-3D73B5CE21A1}"/>
    <hyperlink ref="AS9:BA9" r:id="rId17" display="Packaging Substances list" xr:uid="{CA1D5C8A-A305-4D87-BDDA-2D6A51DD7F79}"/>
  </hyperlinks>
  <pageMargins left="0.25" right="0.25" top="0.75" bottom="0.75" header="0.3" footer="0.3"/>
  <pageSetup paperSize="9" fitToHeight="0" orientation="portrait" r:id="rId18"/>
  <headerFooter>
    <oddHeader xml:space="preserve">&amp;LDUND-102085 Paris Project
</oddHeader>
    <oddFooter xml:space="preserve">&amp;R&amp;D
</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7087D-2436-4711-852F-2718A4E489A2}">
  <sheetPr codeName="Sheet15">
    <tabColor theme="9" tint="0.59999389629810485"/>
    <pageSetUpPr fitToPage="1"/>
  </sheetPr>
  <dimension ref="A1:AQ440"/>
  <sheetViews>
    <sheetView showGridLines="0" zoomScale="70" zoomScaleNormal="70" workbookViewId="0">
      <pane ySplit="4" topLeftCell="A5" activePane="bottomLeft" state="frozen"/>
      <selection pane="bottomLeft" activeCell="D7" sqref="D7"/>
    </sheetView>
  </sheetViews>
  <sheetFormatPr defaultColWidth="8.6640625" defaultRowHeight="13.2" outlineLevelCol="1" x14ac:dyDescent="0.25"/>
  <cols>
    <col min="1" max="1" width="4.5546875" style="55" customWidth="1"/>
    <col min="2" max="2" width="8.6640625" style="55"/>
    <col min="3" max="3" width="12.33203125" style="55" customWidth="1"/>
    <col min="4" max="4" width="55.33203125" style="55" customWidth="1"/>
    <col min="5" max="5" width="14.44140625" style="55" customWidth="1"/>
    <col min="6" max="6" width="15.88671875" style="55" bestFit="1" customWidth="1"/>
    <col min="7" max="7" width="11.44140625" style="55" customWidth="1"/>
    <col min="8" max="11" width="10.88671875" style="55" customWidth="1"/>
    <col min="12" max="15" width="11.33203125" style="55" customWidth="1"/>
    <col min="16" max="17" width="10.88671875" style="55" bestFit="1" customWidth="1" outlineLevel="1"/>
    <col min="18" max="41" width="8.6640625" style="52" outlineLevel="1"/>
    <col min="42" max="42" width="58.6640625" style="52" customWidth="1"/>
    <col min="43" max="43" width="50.6640625" style="52" customWidth="1"/>
    <col min="44" max="16384" width="8.6640625" style="52"/>
  </cols>
  <sheetData>
    <row r="1" spans="1:43" ht="15.75" customHeight="1" x14ac:dyDescent="0.3">
      <c r="P1" s="58"/>
      <c r="Q1" s="59"/>
      <c r="R1" s="59"/>
      <c r="S1" s="59"/>
      <c r="T1" s="59"/>
      <c r="U1" s="59"/>
      <c r="V1" s="59"/>
      <c r="X1"/>
      <c r="Y1"/>
      <c r="Z1"/>
      <c r="AA1"/>
      <c r="AB1"/>
      <c r="AC1"/>
      <c r="AD1" s="191" t="s">
        <v>59</v>
      </c>
      <c r="AE1" s="191" t="s">
        <v>60</v>
      </c>
      <c r="AF1" s="191" t="s">
        <v>61</v>
      </c>
      <c r="AG1" s="191" t="s">
        <v>62</v>
      </c>
      <c r="AH1" s="192"/>
      <c r="AI1" s="192"/>
      <c r="AJ1" s="192"/>
      <c r="AK1" s="191"/>
      <c r="AL1" s="192"/>
      <c r="AM1" s="191" t="s">
        <v>63</v>
      </c>
      <c r="AN1" s="191" t="s">
        <v>64</v>
      </c>
      <c r="AO1" s="191" t="s">
        <v>65</v>
      </c>
      <c r="AP1"/>
    </row>
    <row r="2" spans="1:43" ht="15.75" customHeight="1" x14ac:dyDescent="0.3">
      <c r="A2" s="476" t="s">
        <v>182</v>
      </c>
      <c r="B2" s="476"/>
      <c r="C2" s="476"/>
      <c r="D2" s="476"/>
      <c r="E2" s="476"/>
      <c r="F2" s="476"/>
      <c r="G2" s="476"/>
      <c r="H2" s="476"/>
      <c r="I2" s="476"/>
      <c r="J2" s="476"/>
      <c r="K2" s="476"/>
      <c r="L2" s="212"/>
      <c r="M2" s="212"/>
      <c r="N2" s="212"/>
      <c r="O2" s="212"/>
      <c r="P2" s="155"/>
      <c r="Q2" s="155"/>
      <c r="R2" s="155"/>
      <c r="S2" s="155"/>
      <c r="T2" s="155"/>
      <c r="U2" s="155"/>
      <c r="V2" s="155"/>
      <c r="W2" s="155"/>
      <c r="X2" s="155"/>
      <c r="Y2" s="155"/>
      <c r="Z2" s="155"/>
      <c r="AA2" s="155"/>
      <c r="AB2" s="155"/>
      <c r="AC2" s="155"/>
      <c r="AD2" s="458" t="s">
        <v>66</v>
      </c>
      <c r="AE2" s="459"/>
      <c r="AF2" s="459"/>
      <c r="AG2" s="459"/>
      <c r="AH2" s="459"/>
      <c r="AI2" s="459"/>
      <c r="AJ2" s="459"/>
      <c r="AK2" s="459"/>
      <c r="AL2" s="460"/>
      <c r="AM2" s="458" t="s">
        <v>67</v>
      </c>
      <c r="AN2" s="459"/>
      <c r="AO2" s="460"/>
      <c r="AP2" s="155"/>
    </row>
    <row r="3" spans="1:43" ht="14.4" customHeight="1" x14ac:dyDescent="0.3">
      <c r="A3" s="52"/>
      <c r="C3" s="52"/>
      <c r="D3" s="123"/>
      <c r="E3" s="52"/>
      <c r="F3" s="52"/>
      <c r="G3" s="52"/>
      <c r="H3" s="52"/>
      <c r="I3" s="52"/>
      <c r="J3" s="52"/>
      <c r="K3" s="52"/>
      <c r="L3" s="52"/>
      <c r="M3" s="52"/>
      <c r="N3" s="52"/>
      <c r="O3" s="52"/>
      <c r="P3" s="461" t="s">
        <v>68</v>
      </c>
      <c r="Q3" s="462"/>
      <c r="R3" s="462"/>
      <c r="S3" s="462"/>
      <c r="T3" s="462"/>
      <c r="U3" s="462"/>
      <c r="V3" s="462"/>
      <c r="W3" s="462"/>
      <c r="X3" s="463"/>
      <c r="Y3" s="464" t="s">
        <v>69</v>
      </c>
      <c r="Z3" s="464"/>
      <c r="AA3" s="181" t="s">
        <v>70</v>
      </c>
      <c r="AB3" s="182" t="s">
        <v>71</v>
      </c>
      <c r="AC3" s="182" t="s">
        <v>72</v>
      </c>
      <c r="AD3" s="183" t="s">
        <v>73</v>
      </c>
      <c r="AE3" s="183" t="s">
        <v>74</v>
      </c>
      <c r="AF3" s="184" t="s">
        <v>75</v>
      </c>
      <c r="AG3" s="183" t="s">
        <v>76</v>
      </c>
      <c r="AH3" s="183" t="s">
        <v>77</v>
      </c>
      <c r="AI3" s="184" t="s">
        <v>78</v>
      </c>
      <c r="AJ3" s="184" t="s">
        <v>79</v>
      </c>
      <c r="AK3" s="184" t="s">
        <v>80</v>
      </c>
      <c r="AL3" s="183" t="s">
        <v>81</v>
      </c>
      <c r="AM3" s="185" t="s">
        <v>82</v>
      </c>
      <c r="AN3" s="185" t="s">
        <v>83</v>
      </c>
      <c r="AO3" s="185" t="s">
        <v>84</v>
      </c>
      <c r="AP3" s="156" t="s">
        <v>85</v>
      </c>
    </row>
    <row r="4" spans="1:43" s="55" customFormat="1" ht="115.2" x14ac:dyDescent="0.3">
      <c r="A4" s="43" t="s">
        <v>183</v>
      </c>
      <c r="B4" s="43" t="s">
        <v>184</v>
      </c>
      <c r="C4" s="44" t="s">
        <v>87</v>
      </c>
      <c r="D4" s="43" t="s">
        <v>245</v>
      </c>
      <c r="E4" s="43" t="s">
        <v>88</v>
      </c>
      <c r="F4" s="43" t="s">
        <v>89</v>
      </c>
      <c r="G4" s="43" t="s">
        <v>290</v>
      </c>
      <c r="H4" s="43" t="s">
        <v>291</v>
      </c>
      <c r="I4" s="297" t="s">
        <v>295</v>
      </c>
      <c r="J4" s="297" t="s">
        <v>185</v>
      </c>
      <c r="K4" s="297" t="s">
        <v>273</v>
      </c>
      <c r="L4" s="297" t="s">
        <v>274</v>
      </c>
      <c r="M4" s="297" t="s">
        <v>275</v>
      </c>
      <c r="N4" s="297" t="s">
        <v>276</v>
      </c>
      <c r="O4" s="297" t="s">
        <v>277</v>
      </c>
      <c r="P4" s="180" t="s">
        <v>100</v>
      </c>
      <c r="Q4" s="179" t="s">
        <v>101</v>
      </c>
      <c r="R4" s="178" t="s">
        <v>102</v>
      </c>
      <c r="S4" s="178" t="s">
        <v>103</v>
      </c>
      <c r="T4" s="177" t="s">
        <v>104</v>
      </c>
      <c r="U4" s="177" t="s">
        <v>105</v>
      </c>
      <c r="V4" s="176" t="s">
        <v>106</v>
      </c>
      <c r="W4" s="176" t="s">
        <v>107</v>
      </c>
      <c r="X4" s="176" t="s">
        <v>108</v>
      </c>
      <c r="Y4" s="156" t="s">
        <v>109</v>
      </c>
      <c r="Z4" s="156" t="s">
        <v>110</v>
      </c>
      <c r="AA4" s="156" t="s">
        <v>111</v>
      </c>
      <c r="AB4" s="156" t="s">
        <v>112</v>
      </c>
      <c r="AC4" s="156" t="s">
        <v>113</v>
      </c>
      <c r="AD4" s="156" t="s">
        <v>114</v>
      </c>
      <c r="AE4" s="156" t="s">
        <v>114</v>
      </c>
      <c r="AF4" s="156" t="s">
        <v>114</v>
      </c>
      <c r="AG4" s="156" t="s">
        <v>115</v>
      </c>
      <c r="AH4" s="156" t="s">
        <v>116</v>
      </c>
      <c r="AI4" s="156" t="s">
        <v>117</v>
      </c>
      <c r="AJ4" s="156" t="s">
        <v>118</v>
      </c>
      <c r="AK4" s="156" t="s">
        <v>119</v>
      </c>
      <c r="AL4" s="156" t="s">
        <v>120</v>
      </c>
      <c r="AM4" s="156" t="s">
        <v>114</v>
      </c>
      <c r="AN4" s="156" t="s">
        <v>114</v>
      </c>
      <c r="AO4" s="156" t="s">
        <v>114</v>
      </c>
      <c r="AP4" s="156"/>
      <c r="AQ4" s="310" t="s">
        <v>8</v>
      </c>
    </row>
    <row r="5" spans="1:43" ht="12.75" customHeight="1" x14ac:dyDescent="0.3">
      <c r="A5" s="122" t="s">
        <v>186</v>
      </c>
      <c r="B5" s="111" t="e">
        <f>IF(('HS-GC-MS'!#REF!)="","",('HS-GC-MS'!#REF!))</f>
        <v>#REF!</v>
      </c>
      <c r="C5" s="141" t="e">
        <f>IF(('HS-GC-MS'!#REF!)="","",('HS-GC-MS'!#REF!))</f>
        <v>#REF!</v>
      </c>
      <c r="D5" s="142" t="e">
        <f>IF(('HS-GC-MS'!#REF!)="","",('HS-GC-MS'!#REF!))</f>
        <v>#REF!</v>
      </c>
      <c r="E5" s="143" t="e">
        <f>IF(('HS-GC-MS'!#REF!)="","",('HS-GC-MS'!#REF!))</f>
        <v>#REF!</v>
      </c>
      <c r="F5" s="142" t="e">
        <f>IF(('HS-GC-MS'!#REF!)="","",('HS-GC-MS'!#REF!))</f>
        <v>#REF!</v>
      </c>
      <c r="G5" s="111" t="e">
        <f>IF(('HS-GC-MS'!#REF!)="","",('HS-GC-MS'!#REF!))</f>
        <v>#REF!</v>
      </c>
      <c r="H5" s="111" t="e">
        <f>IF(('HS-GC-MS'!#REF!)="","",('HS-GC-MS'!#REF!))</f>
        <v>#REF!</v>
      </c>
      <c r="I5" s="144" t="e">
        <f>IF(('HS-GC-MS'!#REF!)="","",('HS-GC-MS'!#REF!))</f>
        <v>#REF!</v>
      </c>
      <c r="J5" s="154" t="e">
        <f>IF(('HS-GC-MS'!#REF!)="","",('HS-GC-MS'!#REF!))</f>
        <v>#REF!</v>
      </c>
      <c r="K5" s="154" t="e">
        <f>IF(('HS-GC-MS'!#REF!)="","",('HS-GC-MS'!#REF!))</f>
        <v>#REF!</v>
      </c>
      <c r="L5" s="154"/>
      <c r="M5" s="154"/>
      <c r="N5" s="154"/>
      <c r="O5" s="154"/>
      <c r="P5" s="67" t="e">
        <f>IF(('HS-GC-MS'!#REF!)="","",('HS-GC-MS'!#REF!))</f>
        <v>#REF!</v>
      </c>
      <c r="Q5" s="67" t="e">
        <f>IF(('HS-GC-MS'!#REF!)="","",('HS-GC-MS'!#REF!))</f>
        <v>#REF!</v>
      </c>
      <c r="R5" s="67" t="e">
        <f>IF(('HS-GC-MS'!#REF!)="","",('HS-GC-MS'!#REF!))</f>
        <v>#REF!</v>
      </c>
      <c r="S5" s="67" t="e">
        <f>IF(('HS-GC-MS'!#REF!)="","",('HS-GC-MS'!#REF!))</f>
        <v>#REF!</v>
      </c>
      <c r="T5" s="67" t="e">
        <f>IF(('HS-GC-MS'!#REF!)="","",('HS-GC-MS'!#REF!))</f>
        <v>#REF!</v>
      </c>
      <c r="U5" s="67" t="e">
        <f>IF(('HS-GC-MS'!#REF!)="","",('HS-GC-MS'!#REF!))</f>
        <v>#REF!</v>
      </c>
      <c r="V5" s="67" t="e">
        <f>IF(('HS-GC-MS'!#REF!)="","",('HS-GC-MS'!#REF!))</f>
        <v>#REF!</v>
      </c>
      <c r="W5" s="67" t="e">
        <f>IF(('HS-GC-MS'!#REF!)="","",('HS-GC-MS'!#REF!))</f>
        <v>#REF!</v>
      </c>
      <c r="X5" s="67" t="e">
        <f>IF(('HS-GC-MS'!#REF!)="","",('HS-GC-MS'!#REF!))</f>
        <v>#REF!</v>
      </c>
      <c r="Y5" s="67" t="e">
        <f>IF(('HS-GC-MS'!#REF!)="","",('HS-GC-MS'!#REF!))</f>
        <v>#REF!</v>
      </c>
      <c r="Z5" s="67" t="e">
        <f>IF(('HS-GC-MS'!#REF!)="","",('HS-GC-MS'!#REF!))</f>
        <v>#REF!</v>
      </c>
      <c r="AA5" s="67" t="e">
        <f>IF(('HS-GC-MS'!#REF!)="","",('HS-GC-MS'!#REF!))</f>
        <v>#REF!</v>
      </c>
      <c r="AB5" s="67" t="e">
        <f>IF(('HS-GC-MS'!#REF!)="","",('HS-GC-MS'!#REF!))</f>
        <v>#REF!</v>
      </c>
      <c r="AC5" s="67" t="e">
        <f>IF(('HS-GC-MS'!#REF!)="","",('HS-GC-MS'!#REF!))</f>
        <v>#REF!</v>
      </c>
      <c r="AD5" s="67" t="e">
        <f>IF(('HS-GC-MS'!#REF!)="","",('HS-GC-MS'!#REF!))</f>
        <v>#REF!</v>
      </c>
      <c r="AE5" s="67" t="e">
        <f>IF(('HS-GC-MS'!#REF!)="","",('HS-GC-MS'!#REF!))</f>
        <v>#REF!</v>
      </c>
      <c r="AF5" s="67" t="e">
        <f>IF(('HS-GC-MS'!#REF!)="","",('HS-GC-MS'!#REF!))</f>
        <v>#REF!</v>
      </c>
      <c r="AG5" s="67" t="e">
        <f>IF(('HS-GC-MS'!#REF!)="","",('HS-GC-MS'!#REF!))</f>
        <v>#REF!</v>
      </c>
      <c r="AH5" s="67" t="e">
        <f>IF(('HS-GC-MS'!#REF!)="","",('HS-GC-MS'!#REF!))</f>
        <v>#REF!</v>
      </c>
      <c r="AI5" s="67" t="e">
        <f>IF(('HS-GC-MS'!#REF!)="","",('HS-GC-MS'!#REF!))</f>
        <v>#REF!</v>
      </c>
      <c r="AJ5" s="67" t="e">
        <f>IF(('HS-GC-MS'!#REF!)="","",('HS-GC-MS'!#REF!))</f>
        <v>#REF!</v>
      </c>
      <c r="AK5" s="67" t="e">
        <f>IF(('HS-GC-MS'!#REF!)="","",('HS-GC-MS'!#REF!))</f>
        <v>#REF!</v>
      </c>
      <c r="AL5" s="67" t="e">
        <f>IF(('HS-GC-MS'!#REF!)="","",('HS-GC-MS'!#REF!))</f>
        <v>#REF!</v>
      </c>
      <c r="AM5" s="67" t="e">
        <f>IF(('HS-GC-MS'!#REF!)="","",('HS-GC-MS'!#REF!))</f>
        <v>#REF!</v>
      </c>
      <c r="AN5" s="67" t="e">
        <f>IF(('HS-GC-MS'!#REF!)="","",('HS-GC-MS'!#REF!))</f>
        <v>#REF!</v>
      </c>
      <c r="AO5" s="67" t="e">
        <f>IF(('HS-GC-MS'!#REF!)="","",('HS-GC-MS'!#REF!))</f>
        <v>#REF!</v>
      </c>
      <c r="AP5" s="298" t="e">
        <f>IF(('HS-GC-MS'!#REF!)="","",('HS-GC-MS'!#REF!))</f>
        <v>#REF!</v>
      </c>
      <c r="AQ5" s="298" t="e">
        <f>IF(('HS-GC-MS'!#REF!)="","",('HS-GC-MS'!#REF!))</f>
        <v>#REF!</v>
      </c>
    </row>
    <row r="6" spans="1:43" ht="12.75" customHeight="1" x14ac:dyDescent="0.3">
      <c r="A6" s="122" t="s">
        <v>186</v>
      </c>
      <c r="B6" s="111">
        <f>IF(('HS-GC-MS'!A10)="","",('HS-GC-MS'!A10))</f>
        <v>594</v>
      </c>
      <c r="C6" s="141" t="str">
        <f>IF(('HS-GC-MS'!B10)="","",('HS-GC-MS'!B10))</f>
        <v>110-54-3</v>
      </c>
      <c r="D6" s="142" t="str">
        <f>IF(('HS-GC-MS'!C10)="","",('HS-GC-MS'!C10))</f>
        <v>n-Hexane</v>
      </c>
      <c r="E6" s="143">
        <f>IF(('HS-GC-MS'!D10)="","",('HS-GC-MS'!D10))</f>
        <v>86.109549999999999</v>
      </c>
      <c r="F6" s="142" t="str">
        <f>IF(('HS-GC-MS'!E10)="","",('HS-GC-MS'!E10))</f>
        <v>C6H14</v>
      </c>
      <c r="G6" s="111" t="str">
        <f>IF(('HS-GC-MS'!L10)="","",('HS-GC-MS'!L10))</f>
        <v>B</v>
      </c>
      <c r="H6" s="111" t="str">
        <f>IF(('HS-GC-MS'!M10)="","",('HS-GC-MS'!M10))</f>
        <v>x</v>
      </c>
      <c r="I6" s="144">
        <f>IF(('HS-GC-MS'!Y10)="","",('HS-GC-MS'!Y10))</f>
        <v>4.8234975942084438E-2</v>
      </c>
      <c r="J6" s="154">
        <f>IF(('HS-GC-MS'!Z10)="","",('HS-GC-MS'!Z10))</f>
        <v>2.6046887008725599E-5</v>
      </c>
      <c r="K6" s="154">
        <f>IF(('HS-GC-MS'!AB10)="","",('HS-GC-MS'!AB10))</f>
        <v>1.5628132205235359E-4</v>
      </c>
      <c r="L6" s="154"/>
      <c r="M6" s="154"/>
      <c r="N6" s="154"/>
      <c r="O6" s="154"/>
      <c r="P6" s="67" t="str">
        <f>IF(('HS-GC-MS'!AC10)="","",('HS-GC-MS'!AC10))</f>
        <v/>
      </c>
      <c r="Q6" s="67" t="str">
        <f>IF(('HS-GC-MS'!AD10)="","",('HS-GC-MS'!AD10))</f>
        <v/>
      </c>
      <c r="R6" s="67" t="str">
        <f>IF(('HS-GC-MS'!AE10)="","",('HS-GC-MS'!AE10))</f>
        <v/>
      </c>
      <c r="S6" s="67" t="str">
        <f>IF(('HS-GC-MS'!AF10)="","",('HS-GC-MS'!AF10))</f>
        <v/>
      </c>
      <c r="T6" s="67" t="str">
        <f>IF(('HS-GC-MS'!AG10)="","",('HS-GC-MS'!AG10))</f>
        <v/>
      </c>
      <c r="U6" s="67" t="str">
        <f>IF(('HS-GC-MS'!AH10)="","",('HS-GC-MS'!AH10))</f>
        <v/>
      </c>
      <c r="V6" s="67" t="str">
        <f>IF(('HS-GC-MS'!AI10)="","",('HS-GC-MS'!AI10))</f>
        <v/>
      </c>
      <c r="W6" s="67" t="str">
        <f>IF(('HS-GC-MS'!AJ10)="","",('HS-GC-MS'!AJ10))</f>
        <v/>
      </c>
      <c r="X6" s="67" t="str">
        <f>IF(('HS-GC-MS'!AK10)="","",('HS-GC-MS'!AK10))</f>
        <v/>
      </c>
      <c r="Y6" s="67" t="str">
        <f>IF(('HS-GC-MS'!AL10)="","",('HS-GC-MS'!AL10))</f>
        <v/>
      </c>
      <c r="Z6" s="67" t="str">
        <f>IF(('HS-GC-MS'!AM10)="","",('HS-GC-MS'!AM10))</f>
        <v/>
      </c>
      <c r="AA6" s="67" t="str">
        <f>IF(('HS-GC-MS'!AN10)="","",('HS-GC-MS'!AN10))</f>
        <v/>
      </c>
      <c r="AB6" s="67" t="str">
        <f>IF(('HS-GC-MS'!AO10)="","",('HS-GC-MS'!AO10))</f>
        <v/>
      </c>
      <c r="AC6" s="67" t="str">
        <f>IF(('HS-GC-MS'!AP10)="","",('HS-GC-MS'!AP10))</f>
        <v/>
      </c>
      <c r="AD6" s="67" t="str">
        <f>IF(('HS-GC-MS'!AQ10)="","",('HS-GC-MS'!AQ10))</f>
        <v/>
      </c>
      <c r="AE6" s="67" t="str">
        <f>IF(('HS-GC-MS'!AR10)="","",('HS-GC-MS'!AR10))</f>
        <v/>
      </c>
      <c r="AF6" s="67" t="str">
        <f>IF(('HS-GC-MS'!AS10)="","",('HS-GC-MS'!AS10))</f>
        <v/>
      </c>
      <c r="AG6" s="67" t="str">
        <f>IF(('HS-GC-MS'!AT10)="","",('HS-GC-MS'!AT10))</f>
        <v/>
      </c>
      <c r="AH6" s="67" t="str">
        <f>IF(('HS-GC-MS'!AU10)="","",('HS-GC-MS'!AU10))</f>
        <v/>
      </c>
      <c r="AI6" s="67" t="str">
        <f>IF(('HS-GC-MS'!AV10)="","",('HS-GC-MS'!AV10))</f>
        <v/>
      </c>
      <c r="AJ6" s="67" t="str">
        <f>IF(('HS-GC-MS'!AW10)="","",('HS-GC-MS'!AW10))</f>
        <v/>
      </c>
      <c r="AK6" s="67" t="str">
        <f>IF(('HS-GC-MS'!AX10)="","",('HS-GC-MS'!AX10))</f>
        <v/>
      </c>
      <c r="AL6" s="67" t="str">
        <f>IF(('HS-GC-MS'!AY10)="","",('HS-GC-MS'!AY10))</f>
        <v/>
      </c>
      <c r="AM6" s="67" t="str">
        <f>IF(('HS-GC-MS'!AZ10)="","",('HS-GC-MS'!AZ10))</f>
        <v/>
      </c>
      <c r="AN6" s="67" t="str">
        <f>IF(('HS-GC-MS'!BA10)="","",('HS-GC-MS'!BA10))</f>
        <v/>
      </c>
      <c r="AO6" s="67" t="str">
        <f>IF(('HS-GC-MS'!BB10)="","",('HS-GC-MS'!BB10))</f>
        <v/>
      </c>
      <c r="AP6" s="298" t="str">
        <f>IF(('HS-GC-MS'!BC10)="","",('HS-GC-MS'!BC10))</f>
        <v/>
      </c>
      <c r="AQ6" s="298" t="str">
        <f>IF(('HS-GC-MS'!BD10)="","",('HS-GC-MS'!BD10))</f>
        <v/>
      </c>
    </row>
    <row r="7" spans="1:43" ht="12.75" customHeight="1" x14ac:dyDescent="0.3">
      <c r="A7" s="122" t="s">
        <v>186</v>
      </c>
      <c r="B7" s="111">
        <f>IF(('HS-GC-MS'!A11)="","",('HS-GC-MS'!A11))</f>
        <v>681</v>
      </c>
      <c r="C7" s="141" t="str">
        <f>IF(('HS-GC-MS'!B11)="","",('HS-GC-MS'!B11))</f>
        <v>96-37-7</v>
      </c>
      <c r="D7" s="142" t="str">
        <f>IF(('HS-GC-MS'!C11)="","",('HS-GC-MS'!C11))</f>
        <v>Cyclopentane, methyl-</v>
      </c>
      <c r="E7" s="143">
        <f>IF(('HS-GC-MS'!D11)="","",('HS-GC-MS'!D11))</f>
        <v>84.093900000000005</v>
      </c>
      <c r="F7" s="142" t="str">
        <f>IF(('HS-GC-MS'!E11)="","",('HS-GC-MS'!E11))</f>
        <v>C6H12</v>
      </c>
      <c r="G7" s="111" t="str">
        <f>IF(('HS-GC-MS'!L11)="","",('HS-GC-MS'!L11))</f>
        <v>B</v>
      </c>
      <c r="H7" s="111" t="str">
        <f>IF(('HS-GC-MS'!M11)="","",('HS-GC-MS'!M11))</f>
        <v>x</v>
      </c>
      <c r="I7" s="144">
        <f>IF(('HS-GC-MS'!Y11)="","",('HS-GC-MS'!Y11))</f>
        <v>1.9883041528798436E-2</v>
      </c>
      <c r="J7" s="154">
        <f>IF(('HS-GC-MS'!Z11)="","",('HS-GC-MS'!Z11))</f>
        <v>1.0736842425551157E-5</v>
      </c>
      <c r="K7" s="154">
        <f>IF(('HS-GC-MS'!AB11)="","",('HS-GC-MS'!AB11))</f>
        <v>6.4421054553306939E-5</v>
      </c>
      <c r="L7" s="154"/>
      <c r="M7" s="154"/>
      <c r="N7" s="154"/>
      <c r="O7" s="154"/>
      <c r="P7" s="67" t="str">
        <f>IF(('HS-GC-MS'!AC11)="","",('HS-GC-MS'!AC11))</f>
        <v/>
      </c>
      <c r="Q7" s="67" t="str">
        <f>IF(('HS-GC-MS'!AD11)="","",('HS-GC-MS'!AD11))</f>
        <v/>
      </c>
      <c r="R7" s="67" t="str">
        <f>IF(('HS-GC-MS'!AE11)="","",('HS-GC-MS'!AE11))</f>
        <v/>
      </c>
      <c r="S7" s="67" t="str">
        <f>IF(('HS-GC-MS'!AF11)="","",('HS-GC-MS'!AF11))</f>
        <v/>
      </c>
      <c r="T7" s="67" t="str">
        <f>IF(('HS-GC-MS'!AG11)="","",('HS-GC-MS'!AG11))</f>
        <v/>
      </c>
      <c r="U7" s="67" t="str">
        <f>IF(('HS-GC-MS'!AH11)="","",('HS-GC-MS'!AH11))</f>
        <v/>
      </c>
      <c r="V7" s="67" t="str">
        <f>IF(('HS-GC-MS'!AI11)="","",('HS-GC-MS'!AI11))</f>
        <v/>
      </c>
      <c r="W7" s="67" t="str">
        <f>IF(('HS-GC-MS'!AJ11)="","",('HS-GC-MS'!AJ11))</f>
        <v/>
      </c>
      <c r="X7" s="67" t="str">
        <f>IF(('HS-GC-MS'!AK11)="","",('HS-GC-MS'!AK11))</f>
        <v/>
      </c>
      <c r="Y7" s="67" t="str">
        <f>IF(('HS-GC-MS'!AL11)="","",('HS-GC-MS'!AL11))</f>
        <v/>
      </c>
      <c r="Z7" s="67" t="str">
        <f>IF(('HS-GC-MS'!AM11)="","",('HS-GC-MS'!AM11))</f>
        <v/>
      </c>
      <c r="AA7" s="67" t="str">
        <f>IF(('HS-GC-MS'!AN11)="","",('HS-GC-MS'!AN11))</f>
        <v/>
      </c>
      <c r="AB7" s="67" t="str">
        <f>IF(('HS-GC-MS'!AO11)="","",('HS-GC-MS'!AO11))</f>
        <v/>
      </c>
      <c r="AC7" s="67" t="str">
        <f>IF(('HS-GC-MS'!AP11)="","",('HS-GC-MS'!AP11))</f>
        <v/>
      </c>
      <c r="AD7" s="67" t="str">
        <f>IF(('HS-GC-MS'!AQ11)="","",('HS-GC-MS'!AQ11))</f>
        <v/>
      </c>
      <c r="AE7" s="67" t="str">
        <f>IF(('HS-GC-MS'!AR11)="","",('HS-GC-MS'!AR11))</f>
        <v/>
      </c>
      <c r="AF7" s="67" t="str">
        <f>IF(('HS-GC-MS'!AS11)="","",('HS-GC-MS'!AS11))</f>
        <v/>
      </c>
      <c r="AG7" s="67" t="str">
        <f>IF(('HS-GC-MS'!AT11)="","",('HS-GC-MS'!AT11))</f>
        <v/>
      </c>
      <c r="AH7" s="67" t="str">
        <f>IF(('HS-GC-MS'!AU11)="","",('HS-GC-MS'!AU11))</f>
        <v/>
      </c>
      <c r="AI7" s="67" t="str">
        <f>IF(('HS-GC-MS'!AV11)="","",('HS-GC-MS'!AV11))</f>
        <v/>
      </c>
      <c r="AJ7" s="67" t="str">
        <f>IF(('HS-GC-MS'!AW11)="","",('HS-GC-MS'!AW11))</f>
        <v/>
      </c>
      <c r="AK7" s="67" t="str">
        <f>IF(('HS-GC-MS'!AX11)="","",('HS-GC-MS'!AX11))</f>
        <v/>
      </c>
      <c r="AL7" s="67" t="str">
        <f>IF(('HS-GC-MS'!AY11)="","",('HS-GC-MS'!AY11))</f>
        <v/>
      </c>
      <c r="AM7" s="67" t="str">
        <f>IF(('HS-GC-MS'!AZ11)="","",('HS-GC-MS'!AZ11))</f>
        <v/>
      </c>
      <c r="AN7" s="67" t="str">
        <f>IF(('HS-GC-MS'!BA11)="","",('HS-GC-MS'!BA11))</f>
        <v/>
      </c>
      <c r="AO7" s="67" t="str">
        <f>IF(('HS-GC-MS'!BB11)="","",('HS-GC-MS'!BB11))</f>
        <v/>
      </c>
      <c r="AP7" s="298" t="str">
        <f>IF(('HS-GC-MS'!BC11)="","",('HS-GC-MS'!BC11))</f>
        <v/>
      </c>
      <c r="AQ7" s="298" t="str">
        <f>IF(('HS-GC-MS'!BD11)="","",('HS-GC-MS'!BD11))</f>
        <v/>
      </c>
    </row>
    <row r="8" spans="1:43" ht="12.75" customHeight="1" x14ac:dyDescent="0.3">
      <c r="A8" s="122" t="s">
        <v>186</v>
      </c>
      <c r="B8" s="111">
        <f>IF(('HS-GC-MS'!A12)="","",('HS-GC-MS'!A12))</f>
        <v>743</v>
      </c>
      <c r="C8" s="141" t="str">
        <f>IF(('HS-GC-MS'!B12)="","",('HS-GC-MS'!B12))</f>
        <v>107-39-1</v>
      </c>
      <c r="D8" s="142" t="str">
        <f>IF(('HS-GC-MS'!C12)="","",('HS-GC-MS'!C12))</f>
        <v>1-Pentene, 2,4,4-trimethyl-</v>
      </c>
      <c r="E8" s="143">
        <f>IF(('HS-GC-MS'!D12)="","",('HS-GC-MS'!D12))</f>
        <v>112.12520000000001</v>
      </c>
      <c r="F8" s="142" t="str">
        <f>IF(('HS-GC-MS'!E12)="","",('HS-GC-MS'!E12))</f>
        <v>C8H16</v>
      </c>
      <c r="G8" s="111" t="str">
        <f>IF(('HS-GC-MS'!L12)="","",('HS-GC-MS'!L12))</f>
        <v>B</v>
      </c>
      <c r="H8" s="111" t="str">
        <f>IF(('HS-GC-MS'!M12)="","",('HS-GC-MS'!M12))</f>
        <v>x</v>
      </c>
      <c r="I8" s="144">
        <f>IF(('HS-GC-MS'!Y12)="","",('HS-GC-MS'!Y12))</f>
        <v>2.0403026525185049E-2</v>
      </c>
      <c r="J8" s="154">
        <f>IF(('HS-GC-MS'!Z12)="","",('HS-GC-MS'!Z12))</f>
        <v>1.1017634323599927E-5</v>
      </c>
      <c r="K8" s="154">
        <f>IF(('HS-GC-MS'!AB12)="","",('HS-GC-MS'!AB12))</f>
        <v>6.6105805941599568E-5</v>
      </c>
      <c r="L8" s="154"/>
      <c r="M8" s="154"/>
      <c r="N8" s="154"/>
      <c r="O8" s="154"/>
      <c r="P8" s="67" t="str">
        <f>IF(('HS-GC-MS'!AC12)="","",('HS-GC-MS'!AC12))</f>
        <v/>
      </c>
      <c r="Q8" s="67" t="str">
        <f>IF(('HS-GC-MS'!AD12)="","",('HS-GC-MS'!AD12))</f>
        <v/>
      </c>
      <c r="R8" s="67" t="str">
        <f>IF(('HS-GC-MS'!AE12)="","",('HS-GC-MS'!AE12))</f>
        <v/>
      </c>
      <c r="S8" s="67" t="str">
        <f>IF(('HS-GC-MS'!AF12)="","",('HS-GC-MS'!AF12))</f>
        <v/>
      </c>
      <c r="T8" s="67" t="str">
        <f>IF(('HS-GC-MS'!AG12)="","",('HS-GC-MS'!AG12))</f>
        <v/>
      </c>
      <c r="U8" s="67" t="str">
        <f>IF(('HS-GC-MS'!AH12)="","",('HS-GC-MS'!AH12))</f>
        <v/>
      </c>
      <c r="V8" s="67" t="str">
        <f>IF(('HS-GC-MS'!AI12)="","",('HS-GC-MS'!AI12))</f>
        <v/>
      </c>
      <c r="W8" s="67" t="str">
        <f>IF(('HS-GC-MS'!AJ12)="","",('HS-GC-MS'!AJ12))</f>
        <v/>
      </c>
      <c r="X8" s="67" t="str">
        <f>IF(('HS-GC-MS'!AK12)="","",('HS-GC-MS'!AK12))</f>
        <v/>
      </c>
      <c r="Y8" s="67" t="str">
        <f>IF(('HS-GC-MS'!AL12)="","",('HS-GC-MS'!AL12))</f>
        <v/>
      </c>
      <c r="Z8" s="67" t="str">
        <f>IF(('HS-GC-MS'!AM12)="","",('HS-GC-MS'!AM12))</f>
        <v/>
      </c>
      <c r="AA8" s="67" t="str">
        <f>IF(('HS-GC-MS'!AN12)="","",('HS-GC-MS'!AN12))</f>
        <v/>
      </c>
      <c r="AB8" s="67" t="str">
        <f>IF(('HS-GC-MS'!AO12)="","",('HS-GC-MS'!AO12))</f>
        <v/>
      </c>
      <c r="AC8" s="67" t="str">
        <f>IF(('HS-GC-MS'!AP12)="","",('HS-GC-MS'!AP12))</f>
        <v/>
      </c>
      <c r="AD8" s="67" t="str">
        <f>IF(('HS-GC-MS'!AQ12)="","",('HS-GC-MS'!AQ12))</f>
        <v/>
      </c>
      <c r="AE8" s="67" t="str">
        <f>IF(('HS-GC-MS'!AR12)="","",('HS-GC-MS'!AR12))</f>
        <v/>
      </c>
      <c r="AF8" s="67" t="str">
        <f>IF(('HS-GC-MS'!AS12)="","",('HS-GC-MS'!AS12))</f>
        <v/>
      </c>
      <c r="AG8" s="67" t="str">
        <f>IF(('HS-GC-MS'!AT12)="","",('HS-GC-MS'!AT12))</f>
        <v/>
      </c>
      <c r="AH8" s="67" t="str">
        <f>IF(('HS-GC-MS'!AU12)="","",('HS-GC-MS'!AU12))</f>
        <v/>
      </c>
      <c r="AI8" s="67" t="str">
        <f>IF(('HS-GC-MS'!AV12)="","",('HS-GC-MS'!AV12))</f>
        <v/>
      </c>
      <c r="AJ8" s="67" t="str">
        <f>IF(('HS-GC-MS'!AW12)="","",('HS-GC-MS'!AW12))</f>
        <v/>
      </c>
      <c r="AK8" s="67" t="str">
        <f>IF(('HS-GC-MS'!AX12)="","",('HS-GC-MS'!AX12))</f>
        <v/>
      </c>
      <c r="AL8" s="67" t="str">
        <f>IF(('HS-GC-MS'!AY12)="","",('HS-GC-MS'!AY12))</f>
        <v/>
      </c>
      <c r="AM8" s="67" t="str">
        <f>IF(('HS-GC-MS'!AZ12)="","",('HS-GC-MS'!AZ12))</f>
        <v/>
      </c>
      <c r="AN8" s="67" t="str">
        <f>IF(('HS-GC-MS'!BA12)="","",('HS-GC-MS'!BA12))</f>
        <v/>
      </c>
      <c r="AO8" s="67" t="str">
        <f>IF(('HS-GC-MS'!BB12)="","",('HS-GC-MS'!BB12))</f>
        <v/>
      </c>
      <c r="AP8" s="298" t="str">
        <f>IF(('HS-GC-MS'!BC12)="","",('HS-GC-MS'!BC12))</f>
        <v/>
      </c>
      <c r="AQ8" s="298" t="str">
        <f>IF(('HS-GC-MS'!BD12)="","",('HS-GC-MS'!BD12))</f>
        <v/>
      </c>
    </row>
    <row r="9" spans="1:43" ht="12.75" customHeight="1" x14ac:dyDescent="0.3">
      <c r="A9" s="122" t="s">
        <v>186</v>
      </c>
      <c r="B9" s="111">
        <f>IF(('HS-GC-MS'!A13)="","",('HS-GC-MS'!A13))</f>
        <v>817</v>
      </c>
      <c r="C9" s="141" t="str">
        <f>IF(('HS-GC-MS'!B13)="","",('HS-GC-MS'!B13))</f>
        <v>541-05-9</v>
      </c>
      <c r="D9" s="142" t="str">
        <f>IF(('HS-GC-MS'!C13)="","",('HS-GC-MS'!C13))</f>
        <v>Cyclotrisiloxane, hexamethyl-</v>
      </c>
      <c r="E9" s="143">
        <f>IF(('HS-GC-MS'!D13)="","",('HS-GC-MS'!D13))</f>
        <v>222.05637900000002</v>
      </c>
      <c r="F9" s="142" t="str">
        <f>IF(('HS-GC-MS'!E13)="","",('HS-GC-MS'!E13))</f>
        <v>C6H18O3Si3</v>
      </c>
      <c r="G9" s="111" t="str">
        <f>IF(('HS-GC-MS'!L13)="","",('HS-GC-MS'!L13))</f>
        <v>B</v>
      </c>
      <c r="H9" s="111" t="str">
        <f>IF(('HS-GC-MS'!M13)="","",('HS-GC-MS'!M13))</f>
        <v>x</v>
      </c>
      <c r="I9" s="144">
        <f>IF(('HS-GC-MS'!Y13)="","",('HS-GC-MS'!Y13))</f>
        <v>1.7949674259147824E-2</v>
      </c>
      <c r="J9" s="154">
        <f>IF(('HS-GC-MS'!Z13)="","",('HS-GC-MS'!Z13))</f>
        <v>9.6928240999398254E-6</v>
      </c>
      <c r="K9" s="154">
        <f>IF(('HS-GC-MS'!AB13)="","",('HS-GC-MS'!AB13))</f>
        <v>5.8156944599638949E-5</v>
      </c>
      <c r="L9" s="154"/>
      <c r="M9" s="154"/>
      <c r="N9" s="154"/>
      <c r="O9" s="154"/>
      <c r="P9" s="67" t="str">
        <f>IF(('HS-GC-MS'!AC13)="","",('HS-GC-MS'!AC13))</f>
        <v/>
      </c>
      <c r="Q9" s="67" t="str">
        <f>IF(('HS-GC-MS'!AD13)="","",('HS-GC-MS'!AD13))</f>
        <v/>
      </c>
      <c r="R9" s="67" t="str">
        <f>IF(('HS-GC-MS'!AE13)="","",('HS-GC-MS'!AE13))</f>
        <v/>
      </c>
      <c r="S9" s="67" t="str">
        <f>IF(('HS-GC-MS'!AF13)="","",('HS-GC-MS'!AF13))</f>
        <v/>
      </c>
      <c r="T9" s="67" t="str">
        <f>IF(('HS-GC-MS'!AG13)="","",('HS-GC-MS'!AG13))</f>
        <v/>
      </c>
      <c r="U9" s="67" t="str">
        <f>IF(('HS-GC-MS'!AH13)="","",('HS-GC-MS'!AH13))</f>
        <v/>
      </c>
      <c r="V9" s="67" t="str">
        <f>IF(('HS-GC-MS'!AI13)="","",('HS-GC-MS'!AI13))</f>
        <v/>
      </c>
      <c r="W9" s="67" t="str">
        <f>IF(('HS-GC-MS'!AJ13)="","",('HS-GC-MS'!AJ13))</f>
        <v/>
      </c>
      <c r="X9" s="67" t="str">
        <f>IF(('HS-GC-MS'!AK13)="","",('HS-GC-MS'!AK13))</f>
        <v/>
      </c>
      <c r="Y9" s="67" t="str">
        <f>IF(('HS-GC-MS'!AL13)="","",('HS-GC-MS'!AL13))</f>
        <v/>
      </c>
      <c r="Z9" s="67" t="str">
        <f>IF(('HS-GC-MS'!AM13)="","",('HS-GC-MS'!AM13))</f>
        <v/>
      </c>
      <c r="AA9" s="67" t="str">
        <f>IF(('HS-GC-MS'!AN13)="","",('HS-GC-MS'!AN13))</f>
        <v/>
      </c>
      <c r="AB9" s="67" t="str">
        <f>IF(('HS-GC-MS'!AO13)="","",('HS-GC-MS'!AO13))</f>
        <v/>
      </c>
      <c r="AC9" s="67" t="str">
        <f>IF(('HS-GC-MS'!AP13)="","",('HS-GC-MS'!AP13))</f>
        <v/>
      </c>
      <c r="AD9" s="67" t="str">
        <f>IF(('HS-GC-MS'!AQ13)="","",('HS-GC-MS'!AQ13))</f>
        <v/>
      </c>
      <c r="AE9" s="67" t="str">
        <f>IF(('HS-GC-MS'!AR13)="","",('HS-GC-MS'!AR13))</f>
        <v/>
      </c>
      <c r="AF9" s="67" t="str">
        <f>IF(('HS-GC-MS'!AS13)="","",('HS-GC-MS'!AS13))</f>
        <v/>
      </c>
      <c r="AG9" s="67" t="str">
        <f>IF(('HS-GC-MS'!AT13)="","",('HS-GC-MS'!AT13))</f>
        <v/>
      </c>
      <c r="AH9" s="67" t="str">
        <f>IF(('HS-GC-MS'!AU13)="","",('HS-GC-MS'!AU13))</f>
        <v/>
      </c>
      <c r="AI9" s="67" t="str">
        <f>IF(('HS-GC-MS'!AV13)="","",('HS-GC-MS'!AV13))</f>
        <v/>
      </c>
      <c r="AJ9" s="67" t="str">
        <f>IF(('HS-GC-MS'!AW13)="","",('HS-GC-MS'!AW13))</f>
        <v/>
      </c>
      <c r="AK9" s="67" t="str">
        <f>IF(('HS-GC-MS'!AX13)="","",('HS-GC-MS'!AX13))</f>
        <v/>
      </c>
      <c r="AL9" s="67" t="str">
        <f>IF(('HS-GC-MS'!AY13)="","",('HS-GC-MS'!AY13))</f>
        <v/>
      </c>
      <c r="AM9" s="67" t="str">
        <f>IF(('HS-GC-MS'!AZ13)="","",('HS-GC-MS'!AZ13))</f>
        <v/>
      </c>
      <c r="AN9" s="67" t="str">
        <f>IF(('HS-GC-MS'!BA13)="","",('HS-GC-MS'!BA13))</f>
        <v/>
      </c>
      <c r="AO9" s="67" t="str">
        <f>IF(('HS-GC-MS'!BB13)="","",('HS-GC-MS'!BB13))</f>
        <v/>
      </c>
      <c r="AP9" s="298" t="str">
        <f>IF(('HS-GC-MS'!BC13)="","",('HS-GC-MS'!BC13))</f>
        <v/>
      </c>
      <c r="AQ9" s="298" t="str">
        <f>IF(('HS-GC-MS'!BD13)="","",('HS-GC-MS'!BD13))</f>
        <v/>
      </c>
    </row>
    <row r="10" spans="1:43" ht="12.75" customHeight="1" x14ac:dyDescent="0.3">
      <c r="A10" s="122" t="s">
        <v>186</v>
      </c>
      <c r="B10" s="111">
        <f>IF(('HS-GC-MS'!A14)="","",('HS-GC-MS'!A14))</f>
        <v>939</v>
      </c>
      <c r="C10" s="141" t="str">
        <f>IF(('HS-GC-MS'!B14)="","",('HS-GC-MS'!B14))</f>
        <v>//</v>
      </c>
      <c r="D10" s="142" t="str">
        <f>IF(('HS-GC-MS'!C14)="","",('HS-GC-MS'!C14))</f>
        <v>U_939_220</v>
      </c>
      <c r="E10" s="143" t="str">
        <f>IF(('HS-GC-MS'!D14)="","",('HS-GC-MS'!D14))</f>
        <v/>
      </c>
      <c r="F10" s="142" t="str">
        <f>IF(('HS-GC-MS'!E14)="","",('HS-GC-MS'!E14))</f>
        <v/>
      </c>
      <c r="G10" s="111" t="str">
        <f>IF(('HS-GC-MS'!L14)="","",('HS-GC-MS'!L14))</f>
        <v>E</v>
      </c>
      <c r="H10" s="111" t="str">
        <f>IF(('HS-GC-MS'!M14)="","",('HS-GC-MS'!M14))</f>
        <v/>
      </c>
      <c r="I10" s="144">
        <f>IF(('HS-GC-MS'!Y14)="","",('HS-GC-MS'!Y14))</f>
        <v>2.2227722683114915E-3</v>
      </c>
      <c r="J10" s="154">
        <f>IF(('HS-GC-MS'!Z14)="","",('HS-GC-MS'!Z14))</f>
        <v>1.2002970248882055E-6</v>
      </c>
      <c r="K10" s="154">
        <f>IF(('HS-GC-MS'!AB14)="","",('HS-GC-MS'!AB14))</f>
        <v>7.201782149329233E-6</v>
      </c>
      <c r="L10" s="154"/>
      <c r="M10" s="154"/>
      <c r="N10" s="154"/>
      <c r="O10" s="154"/>
      <c r="P10" s="67" t="str">
        <f>IF(('HS-GC-MS'!AC14)="","",('HS-GC-MS'!AC14))</f>
        <v/>
      </c>
      <c r="Q10" s="67" t="str">
        <f>IF(('HS-GC-MS'!AD14)="","",('HS-GC-MS'!AD14))</f>
        <v/>
      </c>
      <c r="R10" s="67" t="str">
        <f>IF(('HS-GC-MS'!AE14)="","",('HS-GC-MS'!AE14))</f>
        <v/>
      </c>
      <c r="S10" s="67" t="str">
        <f>IF(('HS-GC-MS'!AF14)="","",('HS-GC-MS'!AF14))</f>
        <v/>
      </c>
      <c r="T10" s="67" t="str">
        <f>IF(('HS-GC-MS'!AG14)="","",('HS-GC-MS'!AG14))</f>
        <v/>
      </c>
      <c r="U10" s="67" t="str">
        <f>IF(('HS-GC-MS'!AH14)="","",('HS-GC-MS'!AH14))</f>
        <v/>
      </c>
      <c r="V10" s="67" t="str">
        <f>IF(('HS-GC-MS'!AI14)="","",('HS-GC-MS'!AI14))</f>
        <v/>
      </c>
      <c r="W10" s="67" t="str">
        <f>IF(('HS-GC-MS'!AJ14)="","",('HS-GC-MS'!AJ14))</f>
        <v/>
      </c>
      <c r="X10" s="67" t="str">
        <f>IF(('HS-GC-MS'!AK14)="","",('HS-GC-MS'!AK14))</f>
        <v/>
      </c>
      <c r="Y10" s="67" t="str">
        <f>IF(('HS-GC-MS'!AL14)="","",('HS-GC-MS'!AL14))</f>
        <v/>
      </c>
      <c r="Z10" s="67" t="str">
        <f>IF(('HS-GC-MS'!AM14)="","",('HS-GC-MS'!AM14))</f>
        <v/>
      </c>
      <c r="AA10" s="67" t="str">
        <f>IF(('HS-GC-MS'!AN14)="","",('HS-GC-MS'!AN14))</f>
        <v/>
      </c>
      <c r="AB10" s="67" t="str">
        <f>IF(('HS-GC-MS'!AO14)="","",('HS-GC-MS'!AO14))</f>
        <v/>
      </c>
      <c r="AC10" s="67" t="str">
        <f>IF(('HS-GC-MS'!AP14)="","",('HS-GC-MS'!AP14))</f>
        <v/>
      </c>
      <c r="AD10" s="67" t="str">
        <f>IF(('HS-GC-MS'!AQ14)="","",('HS-GC-MS'!AQ14))</f>
        <v/>
      </c>
      <c r="AE10" s="67" t="str">
        <f>IF(('HS-GC-MS'!AR14)="","",('HS-GC-MS'!AR14))</f>
        <v/>
      </c>
      <c r="AF10" s="67" t="str">
        <f>IF(('HS-GC-MS'!AS14)="","",('HS-GC-MS'!AS14))</f>
        <v/>
      </c>
      <c r="AG10" s="67" t="str">
        <f>IF(('HS-GC-MS'!AT14)="","",('HS-GC-MS'!AT14))</f>
        <v/>
      </c>
      <c r="AH10" s="67" t="str">
        <f>IF(('HS-GC-MS'!AU14)="","",('HS-GC-MS'!AU14))</f>
        <v/>
      </c>
      <c r="AI10" s="67" t="str">
        <f>IF(('HS-GC-MS'!AV14)="","",('HS-GC-MS'!AV14))</f>
        <v/>
      </c>
      <c r="AJ10" s="67" t="str">
        <f>IF(('HS-GC-MS'!AW14)="","",('HS-GC-MS'!AW14))</f>
        <v/>
      </c>
      <c r="AK10" s="67" t="str">
        <f>IF(('HS-GC-MS'!AX14)="","",('HS-GC-MS'!AX14))</f>
        <v/>
      </c>
      <c r="AL10" s="67" t="str">
        <f>IF(('HS-GC-MS'!AY14)="","",('HS-GC-MS'!AY14))</f>
        <v/>
      </c>
      <c r="AM10" s="67" t="str">
        <f>IF(('HS-GC-MS'!AZ14)="","",('HS-GC-MS'!AZ14))</f>
        <v/>
      </c>
      <c r="AN10" s="67" t="str">
        <f>IF(('HS-GC-MS'!BA14)="","",('HS-GC-MS'!BA14))</f>
        <v/>
      </c>
      <c r="AO10" s="67" t="str">
        <f>IF(('HS-GC-MS'!BB14)="","",('HS-GC-MS'!BB14))</f>
        <v/>
      </c>
      <c r="AP10" s="298" t="str">
        <f>IF(('HS-GC-MS'!BC14)="","",('HS-GC-MS'!BC14))</f>
        <v/>
      </c>
      <c r="AQ10" s="298" t="str">
        <f>IF(('HS-GC-MS'!BD14)="","",('HS-GC-MS'!BD14))</f>
        <v/>
      </c>
    </row>
    <row r="11" spans="1:43" ht="12.75" customHeight="1" x14ac:dyDescent="0.3">
      <c r="A11" s="122" t="s">
        <v>186</v>
      </c>
      <c r="B11" s="111">
        <f>IF(('HS-GC-MS'!A15)="","",('HS-GC-MS'!A15))</f>
        <v>1032</v>
      </c>
      <c r="C11" s="141" t="str">
        <f>IF(('HS-GC-MS'!B15)="","",('HS-GC-MS'!B15))</f>
        <v>//</v>
      </c>
      <c r="D11" s="142" t="str">
        <f>IF(('HS-GC-MS'!C15)="","",('HS-GC-MS'!C15))</f>
        <v>U_1032_293</v>
      </c>
      <c r="E11" s="143" t="str">
        <f>IF(('HS-GC-MS'!D15)="","",('HS-GC-MS'!D15))</f>
        <v/>
      </c>
      <c r="F11" s="142" t="str">
        <f>IF(('HS-GC-MS'!E15)="","",('HS-GC-MS'!E15))</f>
        <v/>
      </c>
      <c r="G11" s="111" t="str">
        <f>IF(('HS-GC-MS'!L15)="","",('HS-GC-MS'!L15))</f>
        <v>E</v>
      </c>
      <c r="H11" s="111" t="str">
        <f>IF(('HS-GC-MS'!M15)="","",('HS-GC-MS'!M15))</f>
        <v/>
      </c>
      <c r="I11" s="144">
        <f>IF(('HS-GC-MS'!Y15)="","",('HS-GC-MS'!Y15))</f>
        <v>4.0986946165345942E-3</v>
      </c>
      <c r="J11" s="154">
        <f>IF(('HS-GC-MS'!Z15)="","",('HS-GC-MS'!Z15))</f>
        <v>2.213295092928681E-6</v>
      </c>
      <c r="K11" s="154">
        <f>IF(('HS-GC-MS'!AB15)="","",('HS-GC-MS'!AB15))</f>
        <v>1.3279770557572086E-5</v>
      </c>
      <c r="L11" s="154"/>
      <c r="M11" s="154"/>
      <c r="N11" s="154"/>
      <c r="O11" s="154"/>
      <c r="P11" s="67" t="str">
        <f>IF(('HS-GC-MS'!AC15)="","",('HS-GC-MS'!AC15))</f>
        <v/>
      </c>
      <c r="Q11" s="67" t="str">
        <f>IF(('HS-GC-MS'!AD15)="","",('HS-GC-MS'!AD15))</f>
        <v/>
      </c>
      <c r="R11" s="67" t="str">
        <f>IF(('HS-GC-MS'!AE15)="","",('HS-GC-MS'!AE15))</f>
        <v/>
      </c>
      <c r="S11" s="67" t="str">
        <f>IF(('HS-GC-MS'!AF15)="","",('HS-GC-MS'!AF15))</f>
        <v/>
      </c>
      <c r="T11" s="67" t="str">
        <f>IF(('HS-GC-MS'!AG15)="","",('HS-GC-MS'!AG15))</f>
        <v/>
      </c>
      <c r="U11" s="67" t="str">
        <f>IF(('HS-GC-MS'!AH15)="","",('HS-GC-MS'!AH15))</f>
        <v/>
      </c>
      <c r="V11" s="67" t="str">
        <f>IF(('HS-GC-MS'!AI15)="","",('HS-GC-MS'!AI15))</f>
        <v/>
      </c>
      <c r="W11" s="67" t="str">
        <f>IF(('HS-GC-MS'!AJ15)="","",('HS-GC-MS'!AJ15))</f>
        <v/>
      </c>
      <c r="X11" s="67" t="str">
        <f>IF(('HS-GC-MS'!AK15)="","",('HS-GC-MS'!AK15))</f>
        <v/>
      </c>
      <c r="Y11" s="67" t="str">
        <f>IF(('HS-GC-MS'!AL15)="","",('HS-GC-MS'!AL15))</f>
        <v/>
      </c>
      <c r="Z11" s="67" t="str">
        <f>IF(('HS-GC-MS'!AM15)="","",('HS-GC-MS'!AM15))</f>
        <v/>
      </c>
      <c r="AA11" s="67" t="str">
        <f>IF(('HS-GC-MS'!AN15)="","",('HS-GC-MS'!AN15))</f>
        <v/>
      </c>
      <c r="AB11" s="67" t="str">
        <f>IF(('HS-GC-MS'!AO15)="","",('HS-GC-MS'!AO15))</f>
        <v/>
      </c>
      <c r="AC11" s="67" t="str">
        <f>IF(('HS-GC-MS'!AP15)="","",('HS-GC-MS'!AP15))</f>
        <v/>
      </c>
      <c r="AD11" s="67" t="str">
        <f>IF(('HS-GC-MS'!AQ15)="","",('HS-GC-MS'!AQ15))</f>
        <v/>
      </c>
      <c r="AE11" s="67" t="str">
        <f>IF(('HS-GC-MS'!AR15)="","",('HS-GC-MS'!AR15))</f>
        <v/>
      </c>
      <c r="AF11" s="67" t="str">
        <f>IF(('HS-GC-MS'!AS15)="","",('HS-GC-MS'!AS15))</f>
        <v/>
      </c>
      <c r="AG11" s="67" t="str">
        <f>IF(('HS-GC-MS'!AT15)="","",('HS-GC-MS'!AT15))</f>
        <v/>
      </c>
      <c r="AH11" s="67" t="str">
        <f>IF(('HS-GC-MS'!AU15)="","",('HS-GC-MS'!AU15))</f>
        <v/>
      </c>
      <c r="AI11" s="67" t="str">
        <f>IF(('HS-GC-MS'!AV15)="","",('HS-GC-MS'!AV15))</f>
        <v/>
      </c>
      <c r="AJ11" s="67" t="str">
        <f>IF(('HS-GC-MS'!AW15)="","",('HS-GC-MS'!AW15))</f>
        <v/>
      </c>
      <c r="AK11" s="67" t="str">
        <f>IF(('HS-GC-MS'!AX15)="","",('HS-GC-MS'!AX15))</f>
        <v/>
      </c>
      <c r="AL11" s="67" t="str">
        <f>IF(('HS-GC-MS'!AY15)="","",('HS-GC-MS'!AY15))</f>
        <v/>
      </c>
      <c r="AM11" s="67" t="str">
        <f>IF(('HS-GC-MS'!AZ15)="","",('HS-GC-MS'!AZ15))</f>
        <v/>
      </c>
      <c r="AN11" s="67" t="str">
        <f>IF(('HS-GC-MS'!BA15)="","",('HS-GC-MS'!BA15))</f>
        <v/>
      </c>
      <c r="AO11" s="67" t="str">
        <f>IF(('HS-GC-MS'!BB15)="","",('HS-GC-MS'!BB15))</f>
        <v/>
      </c>
      <c r="AP11" s="298" t="str">
        <f>IF(('HS-GC-MS'!BC15)="","",('HS-GC-MS'!BC15))</f>
        <v/>
      </c>
      <c r="AQ11" s="298" t="str">
        <f>IF(('HS-GC-MS'!BD15)="","",('HS-GC-MS'!BD15))</f>
        <v/>
      </c>
    </row>
    <row r="12" spans="1:43" ht="12.75" customHeight="1" x14ac:dyDescent="0.3">
      <c r="A12" s="122" t="s">
        <v>186</v>
      </c>
      <c r="B12" s="111">
        <f>IF(('HS-GC-MS'!A16)="","",('HS-GC-MS'!A16))</f>
        <v>1137</v>
      </c>
      <c r="C12" s="141" t="str">
        <f>IF(('HS-GC-MS'!B16)="","",('HS-GC-MS'!B16))</f>
        <v>//</v>
      </c>
      <c r="D12" s="142" t="str">
        <f>IF(('HS-GC-MS'!C16)="","",('HS-GC-MS'!C16))</f>
        <v>U_1137_98</v>
      </c>
      <c r="E12" s="143" t="str">
        <f>IF(('HS-GC-MS'!D16)="","",('HS-GC-MS'!D16))</f>
        <v/>
      </c>
      <c r="F12" s="142" t="str">
        <f>IF(('HS-GC-MS'!E16)="","",('HS-GC-MS'!E16))</f>
        <v/>
      </c>
      <c r="G12" s="111" t="str">
        <f>IF(('HS-GC-MS'!L16)="","",('HS-GC-MS'!L16))</f>
        <v>E</v>
      </c>
      <c r="H12" s="111" t="str">
        <f>IF(('HS-GC-MS'!M16)="","",('HS-GC-MS'!M16))</f>
        <v>x</v>
      </c>
      <c r="I12" s="144">
        <f>IF(('HS-GC-MS'!Y16)="","",('HS-GC-MS'!Y16))</f>
        <v>6.9940291052352282E-3</v>
      </c>
      <c r="J12" s="154">
        <f>IF(('HS-GC-MS'!Z16)="","",('HS-GC-MS'!Z16))</f>
        <v>3.7767757168270235E-6</v>
      </c>
      <c r="K12" s="154">
        <f>IF(('HS-GC-MS'!AB16)="","",('HS-GC-MS'!AB16))</f>
        <v>2.2660654300962142E-5</v>
      </c>
      <c r="L12" s="154"/>
      <c r="M12" s="154"/>
      <c r="N12" s="154"/>
      <c r="O12" s="154"/>
      <c r="P12" s="67" t="str">
        <f>IF(('HS-GC-MS'!AC16)="","",('HS-GC-MS'!AC16))</f>
        <v/>
      </c>
      <c r="Q12" s="67" t="str">
        <f>IF(('HS-GC-MS'!AD16)="","",('HS-GC-MS'!AD16))</f>
        <v/>
      </c>
      <c r="R12" s="67" t="str">
        <f>IF(('HS-GC-MS'!AE16)="","",('HS-GC-MS'!AE16))</f>
        <v/>
      </c>
      <c r="S12" s="67" t="str">
        <f>IF(('HS-GC-MS'!AF16)="","",('HS-GC-MS'!AF16))</f>
        <v/>
      </c>
      <c r="T12" s="67" t="str">
        <f>IF(('HS-GC-MS'!AG16)="","",('HS-GC-MS'!AG16))</f>
        <v/>
      </c>
      <c r="U12" s="67" t="str">
        <f>IF(('HS-GC-MS'!AH16)="","",('HS-GC-MS'!AH16))</f>
        <v/>
      </c>
      <c r="V12" s="67" t="str">
        <f>IF(('HS-GC-MS'!AI16)="","",('HS-GC-MS'!AI16))</f>
        <v/>
      </c>
      <c r="W12" s="67" t="str">
        <f>IF(('HS-GC-MS'!AJ16)="","",('HS-GC-MS'!AJ16))</f>
        <v/>
      </c>
      <c r="X12" s="67" t="str">
        <f>IF(('HS-GC-MS'!AK16)="","",('HS-GC-MS'!AK16))</f>
        <v/>
      </c>
      <c r="Y12" s="67" t="str">
        <f>IF(('HS-GC-MS'!AL16)="","",('HS-GC-MS'!AL16))</f>
        <v/>
      </c>
      <c r="Z12" s="67" t="str">
        <f>IF(('HS-GC-MS'!AM16)="","",('HS-GC-MS'!AM16))</f>
        <v/>
      </c>
      <c r="AA12" s="67" t="str">
        <f>IF(('HS-GC-MS'!AN16)="","",('HS-GC-MS'!AN16))</f>
        <v/>
      </c>
      <c r="AB12" s="67" t="str">
        <f>IF(('HS-GC-MS'!AO16)="","",('HS-GC-MS'!AO16))</f>
        <v/>
      </c>
      <c r="AC12" s="67" t="str">
        <f>IF(('HS-GC-MS'!AP16)="","",('HS-GC-MS'!AP16))</f>
        <v/>
      </c>
      <c r="AD12" s="67" t="str">
        <f>IF(('HS-GC-MS'!AQ16)="","",('HS-GC-MS'!AQ16))</f>
        <v/>
      </c>
      <c r="AE12" s="67" t="str">
        <f>IF(('HS-GC-MS'!AR16)="","",('HS-GC-MS'!AR16))</f>
        <v/>
      </c>
      <c r="AF12" s="67" t="str">
        <f>IF(('HS-GC-MS'!AS16)="","",('HS-GC-MS'!AS16))</f>
        <v/>
      </c>
      <c r="AG12" s="67" t="str">
        <f>IF(('HS-GC-MS'!AT16)="","",('HS-GC-MS'!AT16))</f>
        <v/>
      </c>
      <c r="AH12" s="67" t="str">
        <f>IF(('HS-GC-MS'!AU16)="","",('HS-GC-MS'!AU16))</f>
        <v/>
      </c>
      <c r="AI12" s="67" t="str">
        <f>IF(('HS-GC-MS'!AV16)="","",('HS-GC-MS'!AV16))</f>
        <v/>
      </c>
      <c r="AJ12" s="67" t="str">
        <f>IF(('HS-GC-MS'!AW16)="","",('HS-GC-MS'!AW16))</f>
        <v/>
      </c>
      <c r="AK12" s="67" t="str">
        <f>IF(('HS-GC-MS'!AX16)="","",('HS-GC-MS'!AX16))</f>
        <v/>
      </c>
      <c r="AL12" s="67" t="str">
        <f>IF(('HS-GC-MS'!AY16)="","",('HS-GC-MS'!AY16))</f>
        <v/>
      </c>
      <c r="AM12" s="67" t="str">
        <f>IF(('HS-GC-MS'!AZ16)="","",('HS-GC-MS'!AZ16))</f>
        <v/>
      </c>
      <c r="AN12" s="67" t="str">
        <f>IF(('HS-GC-MS'!BA16)="","",('HS-GC-MS'!BA16))</f>
        <v/>
      </c>
      <c r="AO12" s="67" t="str">
        <f>IF(('HS-GC-MS'!BB16)="","",('HS-GC-MS'!BB16))</f>
        <v/>
      </c>
      <c r="AP12" s="298" t="str">
        <f>IF(('HS-GC-MS'!BC16)="","",('HS-GC-MS'!BC16))</f>
        <v/>
      </c>
      <c r="AQ12" s="298" t="str">
        <f>IF(('HS-GC-MS'!BD16)="","",('HS-GC-MS'!BD16))</f>
        <v/>
      </c>
    </row>
    <row r="13" spans="1:43" ht="12.75" customHeight="1" x14ac:dyDescent="0.3">
      <c r="A13" s="122" t="s">
        <v>186</v>
      </c>
      <c r="B13" s="111">
        <f>IF(('HS-GC-MS'!A17)="","",('HS-GC-MS'!A17))</f>
        <v>1142</v>
      </c>
      <c r="C13" s="141" t="str">
        <f>IF(('HS-GC-MS'!B17)="","",('HS-GC-MS'!B17))</f>
        <v>108-38-3</v>
      </c>
      <c r="D13" s="142" t="str">
        <f>IF(('HS-GC-MS'!C17)="","",('HS-GC-MS'!C17))</f>
        <v>1,3-Dimethyl benzene</v>
      </c>
      <c r="E13" s="143">
        <f>IF(('HS-GC-MS'!D17)="","",('HS-GC-MS'!D17))</f>
        <v>106.07825</v>
      </c>
      <c r="F13" s="142" t="str">
        <f>IF(('HS-GC-MS'!E17)="","",('HS-GC-MS'!E17))</f>
        <v>C8H10</v>
      </c>
      <c r="G13" s="111" t="str">
        <f>IF(('HS-GC-MS'!L17)="","",('HS-GC-MS'!L17))</f>
        <v>B</v>
      </c>
      <c r="H13" s="111" t="str">
        <f>IF(('HS-GC-MS'!M17)="","",('HS-GC-MS'!M17))</f>
        <v/>
      </c>
      <c r="I13" s="144">
        <f>IF(('HS-GC-MS'!Y17)="","",('HS-GC-MS'!Y17))</f>
        <v>4.6259697015100919E-3</v>
      </c>
      <c r="J13" s="154">
        <f>IF(('HS-GC-MS'!Z17)="","",('HS-GC-MS'!Z17))</f>
        <v>2.4980236388154501E-6</v>
      </c>
      <c r="K13" s="154">
        <f>IF(('HS-GC-MS'!AB17)="","",('HS-GC-MS'!AB17))</f>
        <v>1.49881418328927E-5</v>
      </c>
      <c r="L13" s="154"/>
      <c r="M13" s="154"/>
      <c r="N13" s="154"/>
      <c r="O13" s="154"/>
      <c r="P13" s="67" t="str">
        <f>IF(('HS-GC-MS'!AC17)="","",('HS-GC-MS'!AC17))</f>
        <v>Additive for inks
Solvent for inks</v>
      </c>
      <c r="Q13" s="67" t="str">
        <f>IF(('HS-GC-MS'!AD17)="","",('HS-GC-MS'!AD17))</f>
        <v/>
      </c>
      <c r="R13" s="67" t="str">
        <f>IF(('HS-GC-MS'!AE17)="","",('HS-GC-MS'!AE17))</f>
        <v>Part B</v>
      </c>
      <c r="S13" s="67" t="str">
        <f>IF(('HS-GC-MS'!AF17)="","",('HS-GC-MS'!AF17))</f>
        <v xml:space="preserve">0.01
</v>
      </c>
      <c r="T13" s="67" t="str">
        <f>IF(('HS-GC-MS'!AG17)="","",('HS-GC-MS'!AG17))</f>
        <v/>
      </c>
      <c r="U13" s="67" t="str">
        <f>IF(('HS-GC-MS'!AH17)="","",('HS-GC-MS'!AH17))</f>
        <v/>
      </c>
      <c r="V13" s="67" t="str">
        <f>IF(('HS-GC-MS'!AI17)="","",('HS-GC-MS'!AI17))</f>
        <v/>
      </c>
      <c r="W13" s="67" t="str">
        <f>IF(('HS-GC-MS'!AJ17)="","",('HS-GC-MS'!AJ17))</f>
        <v/>
      </c>
      <c r="X13" s="67" t="str">
        <f>IF(('HS-GC-MS'!AK17)="","",('HS-GC-MS'!AK17))</f>
        <v/>
      </c>
      <c r="Y13" s="67" t="str">
        <f>IF(('HS-GC-MS'!AL17)="","",('HS-GC-MS'!AL17))</f>
        <v>no</v>
      </c>
      <c r="Z13" s="67" t="str">
        <f>IF(('HS-GC-MS'!AM17)="","",('HS-GC-MS'!AM17))</f>
        <v>no</v>
      </c>
      <c r="AA13" s="67" t="str">
        <f>IF(('HS-GC-MS'!AN17)="","",('HS-GC-MS'!AN17))</f>
        <v>M-xylene, also known as 1,3-dimethylbenzene or M-xylol, is a member of the class of compounds known as M-xylenes. M-xylenes are aromatic compounds that contain a m-xylene moiety, which is a monocyclic benzene carrying exactly two methyl groups at the 1- and 3-positions. M-xylene is a plastic tasting compound found in black walnut, parsley, and safflower, which makes M-xylene a potential biomarker for the consumption of these food products. M-xylene can be found primarily in blood and feces. M-xylene exists in all eukaryotes, ranging from yeast to humans. M-xylene is formally rated as an unfounded non-carcinogenic (IARC 3) potentially toxic compound. m-Xylene (meta-xylene) is an aromatic hydrocarbon. It is one of the three isomers of dimethylbenzene known collectively as xylenes. The m- stands for meta-, indicating that the two methyl groups in m-xylene occupy positions 1 and 3 on a benzene ring. It is in the positions of the two methyl groups, their arene substitution pattern, that it differs from the other isomers, o-xylene and p-xylene. All have the same chemical formula C6H4(CH3)2. All xylene isomers are colorless and highly flammable . If the compound has been ingested, rapid gastric lavage should be performed using 5% sodium bicarbonate. For skin contact, the skin should be washed with soap and water. If the compound has entered the eyes, they should be washed with large quantities of isotonic saline or water. In serious cases, atropine and/or pralidoxime should be administered. Anti-cholinergic drugs work to counteract the effects of excess acetylcholine and reactivate AChE. Atropine can be used as an antidote in conjunction with pralidoxime or other pyridinium oximes (such as trimedoxime or obidoxime), though the use of '-oximes' has been found to be of no benefit, or possibly harmful, in at least two meta-analyses. Atropine is a muscarinic antagonist, and thus blocks the action of acetylcholine peripherally (T3DB).</v>
      </c>
      <c r="AB13" s="67" t="str">
        <f>IF(('HS-GC-MS'!AO17)="","",('HS-GC-MS'!AO17))</f>
        <v/>
      </c>
      <c r="AC13" s="67" t="str">
        <f>IF(('HS-GC-MS'!AP17)="","",('HS-GC-MS'!AP17))</f>
        <v/>
      </c>
      <c r="AD13" s="67" t="str">
        <f>IF(('HS-GC-MS'!AQ17)="","",('HS-GC-MS'!AQ17))</f>
        <v/>
      </c>
      <c r="AE13" s="67" t="str">
        <f>IF(('HS-GC-MS'!AR17)="","",('HS-GC-MS'!AR17))</f>
        <v/>
      </c>
      <c r="AF13" s="67" t="str">
        <f>IF(('HS-GC-MS'!AS17)="","",('HS-GC-MS'!AS17))</f>
        <v/>
      </c>
      <c r="AG13" s="67" t="str">
        <f>IF(('HS-GC-MS'!AT17)="","",('HS-GC-MS'!AT17))</f>
        <v/>
      </c>
      <c r="AH13" s="67" t="str">
        <f>IF(('HS-GC-MS'!AU17)="","",('HS-GC-MS'!AU17))</f>
        <v/>
      </c>
      <c r="AI13" s="67" t="str">
        <f>IF(('HS-GC-MS'!AV17)="","",('HS-GC-MS'!AV17))</f>
        <v/>
      </c>
      <c r="AJ13" s="67" t="str">
        <f>IF(('HS-GC-MS'!AW17)="","",('HS-GC-MS'!AW17))</f>
        <v/>
      </c>
      <c r="AK13" s="67" t="str">
        <f>IF(('HS-GC-MS'!AX17)="","",('HS-GC-MS'!AX17))</f>
        <v>Suspected CMR#Suspected Sensitiser#Consumer use#Cumulative exposure#High (aggregated) tonnage#High RCR#Wide dispersive use</v>
      </c>
      <c r="AL13" s="67" t="str">
        <f>IF(('HS-GC-MS'!AY17)="","",('HS-GC-MS'!AY17))</f>
        <v/>
      </c>
      <c r="AM13" s="67" t="str">
        <f>IF(('HS-GC-MS'!AZ17)="","",('HS-GC-MS'!AZ17))</f>
        <v/>
      </c>
      <c r="AN13" s="67" t="str">
        <f>IF(('HS-GC-MS'!BA17)="","",('HS-GC-MS'!BA17))</f>
        <v/>
      </c>
      <c r="AO13" s="67" t="str">
        <f>IF(('HS-GC-MS'!BB17)="","",('HS-GC-MS'!BB17))</f>
        <v/>
      </c>
      <c r="AP13" s="298" t="str">
        <f>IF(('HS-GC-MS'!BC17)="","",('HS-GC-MS'!BC17))</f>
        <v>&gt; Role/Use: Additive for inks Solvent for inks
&gt; CH ink ord.: Part B; SML: 0.01mg/kg
&gt; Nestlé policy: -; Nestlé SBL: -mg/kg
&gt; Hazardous/potential concern: no/no
&gt; FooDB info: M-xylene, also known as 1,3-dimethylbenzene or M-xylol, is a member of the class of compounds known as M-xylenes. M-xylenes are aromatic compounds that contain a m-xylene moiety, which is a monocyclic benzene carrying exactly two methyl groups at the 1- and 3-positions. M-xylene is a plastic tasting compound found in black walnut, parsley, and safflower, which makes M-xylene a potential biomarker for the consumption of these food products. M-xylene can be found primarily in blood and feces. M-xylene exists in all eukaryotes, ranging from yeast to humans. M-xylene is formally rated as an unfounded non-carcinogenic (IARC 3) potentially toxic compound. m-Xylene (meta-xylene) is an aromatic hydrocarbon. It is one of the three isomers of dimethylbenzene known collectively as xylenes. The m- stands for meta-, indicating that the two methyl groups in m-xylene occupy positions 1 and 3 on a benzene ring. It is in the positions of the two methyl groups, their arene substitution pattern, that it differs from the other isomers, o-xylene and p-xylene. All have the same chemical formula C6H4(CH3)2. All xylene isomers are colorless and highly flammable . If the compound has been ingested, rapid gastric lavage should be performed using 5% sodium bicarbonate. For skin contact, the skin should be washed with soap and water. If the compound has entered the eyes, they should be washed with large quantities of isotonic saline or water. In serious cases, atropine and/or pralidoxime should be administered. Anti-cholinergic drugs work to counteract the effects of excess acetylcholine and reactivate AChE. Atropine can be used as an antidote in conjunction with pralidoxime or other pyridinium oximes (such as trimedoxime or obidoxime), though the use of '-oximes' has been found to be of no benefit, or possibly harmful, in at least two meta-analyses. Atropine is a muscarinic antagonist, and thus blocks the action of acetylcholine peripherally (T3DB).</v>
      </c>
      <c r="AQ13" s="298" t="str">
        <f>IF(('HS-GC-MS'!BD17)="","",('HS-GC-MS'!BD17))</f>
        <v/>
      </c>
    </row>
    <row r="14" spans="1:43" ht="12.75" customHeight="1" x14ac:dyDescent="0.3">
      <c r="A14" s="122" t="s">
        <v>186</v>
      </c>
      <c r="B14" s="111">
        <f>IF(('HS-GC-MS'!A18)="","",('HS-GC-MS'!A18))</f>
        <v>1158</v>
      </c>
      <c r="C14" s="141" t="str">
        <f>IF(('HS-GC-MS'!B18)="","",('HS-GC-MS'!B18))</f>
        <v>95-47-6</v>
      </c>
      <c r="D14" s="142" t="str">
        <f>IF(('HS-GC-MS'!C18)="","",('HS-GC-MS'!C18))</f>
        <v>o-Xylene</v>
      </c>
      <c r="E14" s="143">
        <f>IF(('HS-GC-MS'!D18)="","",('HS-GC-MS'!D18))</f>
        <v>106.07825</v>
      </c>
      <c r="F14" s="142" t="str">
        <f>IF(('HS-GC-MS'!E18)="","",('HS-GC-MS'!E18))</f>
        <v>C8H10</v>
      </c>
      <c r="G14" s="111" t="str">
        <f>IF(('HS-GC-MS'!L18)="","",('HS-GC-MS'!L18))</f>
        <v>B</v>
      </c>
      <c r="H14" s="111" t="str">
        <f>IF(('HS-GC-MS'!M18)="","",('HS-GC-MS'!M18))</f>
        <v>x</v>
      </c>
      <c r="I14" s="144">
        <f>IF(('HS-GC-MS'!Y18)="","",('HS-GC-MS'!Y18))</f>
        <v>1.1555176980788447E-2</v>
      </c>
      <c r="J14" s="154">
        <f>IF(('HS-GC-MS'!Z18)="","",('HS-GC-MS'!Z18))</f>
        <v>6.239795569625762E-6</v>
      </c>
      <c r="K14" s="154">
        <f>IF(('HS-GC-MS'!AB18)="","",('HS-GC-MS'!AB18))</f>
        <v>3.7438773417754574E-5</v>
      </c>
      <c r="L14" s="154"/>
      <c r="M14" s="154"/>
      <c r="N14" s="154"/>
      <c r="O14" s="154"/>
      <c r="P14" s="67" t="str">
        <f>IF(('HS-GC-MS'!AC18)="","",('HS-GC-MS'!AC18))</f>
        <v/>
      </c>
      <c r="Q14" s="67" t="str">
        <f>IF(('HS-GC-MS'!AD18)="","",('HS-GC-MS'!AD18))</f>
        <v/>
      </c>
      <c r="R14" s="67" t="str">
        <f>IF(('HS-GC-MS'!AE18)="","",('HS-GC-MS'!AE18))</f>
        <v/>
      </c>
      <c r="S14" s="67" t="str">
        <f>IF(('HS-GC-MS'!AF18)="","",('HS-GC-MS'!AF18))</f>
        <v/>
      </c>
      <c r="T14" s="67" t="str">
        <f>IF(('HS-GC-MS'!AG18)="","",('HS-GC-MS'!AG18))</f>
        <v/>
      </c>
      <c r="U14" s="67" t="str">
        <f>IF(('HS-GC-MS'!AH18)="","",('HS-GC-MS'!AH18))</f>
        <v/>
      </c>
      <c r="V14" s="67" t="str">
        <f>IF(('HS-GC-MS'!AI18)="","",('HS-GC-MS'!AI18))</f>
        <v/>
      </c>
      <c r="W14" s="67" t="str">
        <f>IF(('HS-GC-MS'!AJ18)="","",('HS-GC-MS'!AJ18))</f>
        <v/>
      </c>
      <c r="X14" s="67" t="str">
        <f>IF(('HS-GC-MS'!AK18)="","",('HS-GC-MS'!AK18))</f>
        <v/>
      </c>
      <c r="Y14" s="67" t="str">
        <f>IF(('HS-GC-MS'!AL18)="","",('HS-GC-MS'!AL18))</f>
        <v/>
      </c>
      <c r="Z14" s="67" t="str">
        <f>IF(('HS-GC-MS'!AM18)="","",('HS-GC-MS'!AM18))</f>
        <v/>
      </c>
      <c r="AA14" s="67" t="str">
        <f>IF(('HS-GC-MS'!AN18)="","",('HS-GC-MS'!AN18))</f>
        <v/>
      </c>
      <c r="AB14" s="67" t="str">
        <f>IF(('HS-GC-MS'!AO18)="","",('HS-GC-MS'!AO18))</f>
        <v/>
      </c>
      <c r="AC14" s="67" t="str">
        <f>IF(('HS-GC-MS'!AP18)="","",('HS-GC-MS'!AP18))</f>
        <v/>
      </c>
      <c r="AD14" s="67" t="str">
        <f>IF(('HS-GC-MS'!AQ18)="","",('HS-GC-MS'!AQ18))</f>
        <v/>
      </c>
      <c r="AE14" s="67" t="str">
        <f>IF(('HS-GC-MS'!AR18)="","",('HS-GC-MS'!AR18))</f>
        <v/>
      </c>
      <c r="AF14" s="67" t="str">
        <f>IF(('HS-GC-MS'!AS18)="","",('HS-GC-MS'!AS18))</f>
        <v/>
      </c>
      <c r="AG14" s="67" t="str">
        <f>IF(('HS-GC-MS'!AT18)="","",('HS-GC-MS'!AT18))</f>
        <v/>
      </c>
      <c r="AH14" s="67" t="str">
        <f>IF(('HS-GC-MS'!AU18)="","",('HS-GC-MS'!AU18))</f>
        <v/>
      </c>
      <c r="AI14" s="67" t="str">
        <f>IF(('HS-GC-MS'!AV18)="","",('HS-GC-MS'!AV18))</f>
        <v/>
      </c>
      <c r="AJ14" s="67" t="str">
        <f>IF(('HS-GC-MS'!AW18)="","",('HS-GC-MS'!AW18))</f>
        <v/>
      </c>
      <c r="AK14" s="67" t="str">
        <f>IF(('HS-GC-MS'!AX18)="","",('HS-GC-MS'!AX18))</f>
        <v/>
      </c>
      <c r="AL14" s="67" t="str">
        <f>IF(('HS-GC-MS'!AY18)="","",('HS-GC-MS'!AY18))</f>
        <v/>
      </c>
      <c r="AM14" s="67" t="str">
        <f>IF(('HS-GC-MS'!AZ18)="","",('HS-GC-MS'!AZ18))</f>
        <v/>
      </c>
      <c r="AN14" s="67" t="str">
        <f>IF(('HS-GC-MS'!BA18)="","",('HS-GC-MS'!BA18))</f>
        <v/>
      </c>
      <c r="AO14" s="67" t="str">
        <f>IF(('HS-GC-MS'!BB18)="","",('HS-GC-MS'!BB18))</f>
        <v/>
      </c>
      <c r="AP14" s="298" t="str">
        <f>IF(('HS-GC-MS'!BC18)="","",('HS-GC-MS'!BC18))</f>
        <v/>
      </c>
      <c r="AQ14" s="298" t="str">
        <f>IF(('HS-GC-MS'!BD18)="","",('HS-GC-MS'!BD18))</f>
        <v/>
      </c>
    </row>
    <row r="15" spans="1:43" ht="12.75" customHeight="1" x14ac:dyDescent="0.3">
      <c r="A15" s="122" t="s">
        <v>186</v>
      </c>
      <c r="B15" s="111">
        <f>IF(('HS-GC-MS'!A19)="","",('HS-GC-MS'!A19))</f>
        <v>1204</v>
      </c>
      <c r="C15" s="141" t="str">
        <f>IF(('HS-GC-MS'!B19)="","",('HS-GC-MS'!B19))</f>
        <v>106-42-3</v>
      </c>
      <c r="D15" s="142" t="str">
        <f>IF(('HS-GC-MS'!C19)="","",('HS-GC-MS'!C19))</f>
        <v>p-Xylene</v>
      </c>
      <c r="E15" s="143">
        <f>IF(('HS-GC-MS'!D19)="","",('HS-GC-MS'!D19))</f>
        <v>106.07825</v>
      </c>
      <c r="F15" s="142" t="str">
        <f>IF(('HS-GC-MS'!E19)="","",('HS-GC-MS'!E19))</f>
        <v>C8H10</v>
      </c>
      <c r="G15" s="111" t="str">
        <f>IF(('HS-GC-MS'!L19)="","",('HS-GC-MS'!L19))</f>
        <v>B</v>
      </c>
      <c r="H15" s="111" t="str">
        <f>IF(('HS-GC-MS'!M19)="","",('HS-GC-MS'!M19))</f>
        <v>x</v>
      </c>
      <c r="I15" s="144">
        <f>IF(('HS-GC-MS'!Y19)="","",('HS-GC-MS'!Y19))</f>
        <v>8.2563590060278219E-3</v>
      </c>
      <c r="J15" s="154">
        <f>IF(('HS-GC-MS'!Z19)="","",('HS-GC-MS'!Z19))</f>
        <v>4.4584338632550239E-6</v>
      </c>
      <c r="K15" s="154">
        <f>IF(('HS-GC-MS'!AB19)="","",('HS-GC-MS'!AB19))</f>
        <v>2.6750603179530143E-5</v>
      </c>
      <c r="L15" s="154"/>
      <c r="M15" s="154"/>
      <c r="N15" s="154"/>
      <c r="O15" s="154"/>
      <c r="P15" s="67" t="str">
        <f>IF(('HS-GC-MS'!AC19)="","",('HS-GC-MS'!AC19))</f>
        <v/>
      </c>
      <c r="Q15" s="67" t="str">
        <f>IF(('HS-GC-MS'!AD19)="","",('HS-GC-MS'!AD19))</f>
        <v/>
      </c>
      <c r="R15" s="67" t="str">
        <f>IF(('HS-GC-MS'!AE19)="","",('HS-GC-MS'!AE19))</f>
        <v/>
      </c>
      <c r="S15" s="67" t="str">
        <f>IF(('HS-GC-MS'!AF19)="","",('HS-GC-MS'!AF19))</f>
        <v/>
      </c>
      <c r="T15" s="67" t="str">
        <f>IF(('HS-GC-MS'!AG19)="","",('HS-GC-MS'!AG19))</f>
        <v/>
      </c>
      <c r="U15" s="67" t="str">
        <f>IF(('HS-GC-MS'!AH19)="","",('HS-GC-MS'!AH19))</f>
        <v/>
      </c>
      <c r="V15" s="67" t="str">
        <f>IF(('HS-GC-MS'!AI19)="","",('HS-GC-MS'!AI19))</f>
        <v/>
      </c>
      <c r="W15" s="67" t="str">
        <f>IF(('HS-GC-MS'!AJ19)="","",('HS-GC-MS'!AJ19))</f>
        <v/>
      </c>
      <c r="X15" s="67" t="str">
        <f>IF(('HS-GC-MS'!AK19)="","",('HS-GC-MS'!AK19))</f>
        <v/>
      </c>
      <c r="Y15" s="67" t="str">
        <f>IF(('HS-GC-MS'!AL19)="","",('HS-GC-MS'!AL19))</f>
        <v/>
      </c>
      <c r="Z15" s="67" t="str">
        <f>IF(('HS-GC-MS'!AM19)="","",('HS-GC-MS'!AM19))</f>
        <v/>
      </c>
      <c r="AA15" s="67" t="str">
        <f>IF(('HS-GC-MS'!AN19)="","",('HS-GC-MS'!AN19))</f>
        <v/>
      </c>
      <c r="AB15" s="67" t="str">
        <f>IF(('HS-GC-MS'!AO19)="","",('HS-GC-MS'!AO19))</f>
        <v/>
      </c>
      <c r="AC15" s="67" t="str">
        <f>IF(('HS-GC-MS'!AP19)="","",('HS-GC-MS'!AP19))</f>
        <v/>
      </c>
      <c r="AD15" s="67" t="str">
        <f>IF(('HS-GC-MS'!AQ19)="","",('HS-GC-MS'!AQ19))</f>
        <v/>
      </c>
      <c r="AE15" s="67" t="str">
        <f>IF(('HS-GC-MS'!AR19)="","",('HS-GC-MS'!AR19))</f>
        <v/>
      </c>
      <c r="AF15" s="67" t="str">
        <f>IF(('HS-GC-MS'!AS19)="","",('HS-GC-MS'!AS19))</f>
        <v/>
      </c>
      <c r="AG15" s="67" t="str">
        <f>IF(('HS-GC-MS'!AT19)="","",('HS-GC-MS'!AT19))</f>
        <v/>
      </c>
      <c r="AH15" s="67" t="str">
        <f>IF(('HS-GC-MS'!AU19)="","",('HS-GC-MS'!AU19))</f>
        <v/>
      </c>
      <c r="AI15" s="67" t="str">
        <f>IF(('HS-GC-MS'!AV19)="","",('HS-GC-MS'!AV19))</f>
        <v/>
      </c>
      <c r="AJ15" s="67" t="str">
        <f>IF(('HS-GC-MS'!AW19)="","",('HS-GC-MS'!AW19))</f>
        <v/>
      </c>
      <c r="AK15" s="67" t="str">
        <f>IF(('HS-GC-MS'!AX19)="","",('HS-GC-MS'!AX19))</f>
        <v/>
      </c>
      <c r="AL15" s="67" t="str">
        <f>IF(('HS-GC-MS'!AY19)="","",('HS-GC-MS'!AY19))</f>
        <v/>
      </c>
      <c r="AM15" s="67" t="str">
        <f>IF(('HS-GC-MS'!AZ19)="","",('HS-GC-MS'!AZ19))</f>
        <v/>
      </c>
      <c r="AN15" s="67" t="str">
        <f>IF(('HS-GC-MS'!BA19)="","",('HS-GC-MS'!BA19))</f>
        <v/>
      </c>
      <c r="AO15" s="67" t="str">
        <f>IF(('HS-GC-MS'!BB19)="","",('HS-GC-MS'!BB19))</f>
        <v/>
      </c>
      <c r="AP15" s="298" t="str">
        <f>IF(('HS-GC-MS'!BC19)="","",('HS-GC-MS'!BC19))</f>
        <v/>
      </c>
      <c r="AQ15" s="298" t="str">
        <f>IF(('HS-GC-MS'!BD19)="","",('HS-GC-MS'!BD19))</f>
        <v/>
      </c>
    </row>
    <row r="16" spans="1:43" ht="12.75" customHeight="1" x14ac:dyDescent="0.3">
      <c r="A16" s="122" t="s">
        <v>186</v>
      </c>
      <c r="B16" s="111">
        <f>IF(('HS-GC-MS'!A20)="","",('HS-GC-MS'!A20))</f>
        <v>1274</v>
      </c>
      <c r="C16" s="141" t="str">
        <f>IF(('HS-GC-MS'!B20)="","",('HS-GC-MS'!B20))</f>
        <v>19361-62-7</v>
      </c>
      <c r="D16" s="142" t="str">
        <f>IF(('HS-GC-MS'!C20)="","",('HS-GC-MS'!C20))</f>
        <v>Styrene-D8</v>
      </c>
      <c r="E16" s="143">
        <f>IF(('HS-GC-MS'!D20)="","",('HS-GC-MS'!D20))</f>
        <v>112.112816</v>
      </c>
      <c r="F16" s="142" t="str">
        <f>IF(('HS-GC-MS'!E20)="","",('HS-GC-MS'!E20))</f>
        <v>C8D8</v>
      </c>
      <c r="G16" s="111" t="str">
        <f>IF(('HS-GC-MS'!L20)="","",('HS-GC-MS'!L20))</f>
        <v>A</v>
      </c>
      <c r="H16" s="111" t="str">
        <f>IF(('HS-GC-MS'!M20)="","",('HS-GC-MS'!M20))</f>
        <v>x</v>
      </c>
      <c r="I16" s="144">
        <f>IF(('HS-GC-MS'!Y20)="","",('HS-GC-MS'!Y20))</f>
        <v>1.8518518518518516</v>
      </c>
      <c r="J16" s="154">
        <f>IF(('HS-GC-MS'!Z20)="","",('HS-GC-MS'!Z20))</f>
        <v>1E-3</v>
      </c>
      <c r="K16" s="154">
        <f>IF(('HS-GC-MS'!AB20)="","",('HS-GC-MS'!AB20))</f>
        <v>6.0000000000000001E-3</v>
      </c>
      <c r="L16" s="154"/>
      <c r="M16" s="154"/>
      <c r="N16" s="154"/>
      <c r="O16" s="154"/>
      <c r="P16" s="67" t="str">
        <f>IF(('HS-GC-MS'!AC20)="","",('HS-GC-MS'!AC20))</f>
        <v/>
      </c>
      <c r="Q16" s="67" t="str">
        <f>IF(('HS-GC-MS'!AD20)="","",('HS-GC-MS'!AD20))</f>
        <v/>
      </c>
      <c r="R16" s="67" t="str">
        <f>IF(('HS-GC-MS'!AE20)="","",('HS-GC-MS'!AE20))</f>
        <v/>
      </c>
      <c r="S16" s="67" t="str">
        <f>IF(('HS-GC-MS'!AF20)="","",('HS-GC-MS'!AF20))</f>
        <v/>
      </c>
      <c r="T16" s="67" t="str">
        <f>IF(('HS-GC-MS'!AG20)="","",('HS-GC-MS'!AG20))</f>
        <v/>
      </c>
      <c r="U16" s="67" t="str">
        <f>IF(('HS-GC-MS'!AH20)="","",('HS-GC-MS'!AH20))</f>
        <v/>
      </c>
      <c r="V16" s="67" t="str">
        <f>IF(('HS-GC-MS'!AI20)="","",('HS-GC-MS'!AI20))</f>
        <v/>
      </c>
      <c r="W16" s="67" t="str">
        <f>IF(('HS-GC-MS'!AJ20)="","",('HS-GC-MS'!AJ20))</f>
        <v/>
      </c>
      <c r="X16" s="67" t="str">
        <f>IF(('HS-GC-MS'!AK20)="","",('HS-GC-MS'!AK20))</f>
        <v/>
      </c>
      <c r="Y16" s="67" t="str">
        <f>IF(('HS-GC-MS'!AL20)="","",('HS-GC-MS'!AL20))</f>
        <v/>
      </c>
      <c r="Z16" s="67" t="str">
        <f>IF(('HS-GC-MS'!AM20)="","",('HS-GC-MS'!AM20))</f>
        <v/>
      </c>
      <c r="AA16" s="67" t="str">
        <f>IF(('HS-GC-MS'!AN20)="","",('HS-GC-MS'!AN20))</f>
        <v/>
      </c>
      <c r="AB16" s="67" t="str">
        <f>IF(('HS-GC-MS'!AO20)="","",('HS-GC-MS'!AO20))</f>
        <v/>
      </c>
      <c r="AC16" s="67" t="str">
        <f>IF(('HS-GC-MS'!AP20)="","",('HS-GC-MS'!AP20))</f>
        <v/>
      </c>
      <c r="AD16" s="67" t="str">
        <f>IF(('HS-GC-MS'!AQ20)="","",('HS-GC-MS'!AQ20))</f>
        <v/>
      </c>
      <c r="AE16" s="67" t="str">
        <f>IF(('HS-GC-MS'!AR20)="","",('HS-GC-MS'!AR20))</f>
        <v/>
      </c>
      <c r="AF16" s="67" t="str">
        <f>IF(('HS-GC-MS'!AS20)="","",('HS-GC-MS'!AS20))</f>
        <v/>
      </c>
      <c r="AG16" s="67" t="str">
        <f>IF(('HS-GC-MS'!AT20)="","",('HS-GC-MS'!AT20))</f>
        <v/>
      </c>
      <c r="AH16" s="67" t="str">
        <f>IF(('HS-GC-MS'!AU20)="","",('HS-GC-MS'!AU20))</f>
        <v/>
      </c>
      <c r="AI16" s="67" t="str">
        <f>IF(('HS-GC-MS'!AV20)="","",('HS-GC-MS'!AV20))</f>
        <v/>
      </c>
      <c r="AJ16" s="67" t="str">
        <f>IF(('HS-GC-MS'!AW20)="","",('HS-GC-MS'!AW20))</f>
        <v/>
      </c>
      <c r="AK16" s="67" t="str">
        <f>IF(('HS-GC-MS'!AX20)="","",('HS-GC-MS'!AX20))</f>
        <v/>
      </c>
      <c r="AL16" s="67" t="str">
        <f>IF(('HS-GC-MS'!AY20)="","",('HS-GC-MS'!AY20))</f>
        <v/>
      </c>
      <c r="AM16" s="67" t="str">
        <f>IF(('HS-GC-MS'!AZ20)="","",('HS-GC-MS'!AZ20))</f>
        <v/>
      </c>
      <c r="AN16" s="67" t="str">
        <f>IF(('HS-GC-MS'!BA20)="","",('HS-GC-MS'!BA20))</f>
        <v/>
      </c>
      <c r="AO16" s="67" t="str">
        <f>IF(('HS-GC-MS'!BB20)="","",('HS-GC-MS'!BB20))</f>
        <v/>
      </c>
      <c r="AP16" s="298" t="str">
        <f>IF(('HS-GC-MS'!BC20)="","",('HS-GC-MS'!BC20))</f>
        <v/>
      </c>
      <c r="AQ16" s="298" t="str">
        <f>IF(('HS-GC-MS'!BD20)="","",('HS-GC-MS'!BD20))</f>
        <v/>
      </c>
    </row>
    <row r="17" spans="1:43" ht="12.75" customHeight="1" x14ac:dyDescent="0.3">
      <c r="A17" s="122" t="s">
        <v>186</v>
      </c>
      <c r="B17" s="111">
        <f>IF(('HS-GC-MS'!A21)="","",('HS-GC-MS'!A21))</f>
        <v>1411</v>
      </c>
      <c r="C17" s="141" t="str">
        <f>IF(('HS-GC-MS'!B21)="","",('HS-GC-MS'!B21))</f>
        <v>124-19-6</v>
      </c>
      <c r="D17" s="142" t="str">
        <f>IF(('HS-GC-MS'!C21)="","",('HS-GC-MS'!C21))</f>
        <v>Nonanal</v>
      </c>
      <c r="E17" s="143">
        <f>IF(('HS-GC-MS'!D21)="","",('HS-GC-MS'!D21))</f>
        <v>142.13576499999999</v>
      </c>
      <c r="F17" s="142" t="str">
        <f>IF(('HS-GC-MS'!E21)="","",('HS-GC-MS'!E21))</f>
        <v>C9H18O</v>
      </c>
      <c r="G17" s="111" t="str">
        <f>IF(('HS-GC-MS'!L21)="","",('HS-GC-MS'!L21))</f>
        <v>B</v>
      </c>
      <c r="H17" s="111" t="str">
        <f>IF(('HS-GC-MS'!M21)="","",('HS-GC-MS'!M21))</f>
        <v/>
      </c>
      <c r="I17" s="144">
        <f>IF(('HS-GC-MS'!Y21)="","",('HS-GC-MS'!Y21))</f>
        <v>1.8451690999438566E-2</v>
      </c>
      <c r="J17" s="154">
        <f>IF(('HS-GC-MS'!Z21)="","",('HS-GC-MS'!Z21))</f>
        <v>9.963913139696826E-6</v>
      </c>
      <c r="K17" s="154">
        <f>IF(('HS-GC-MS'!AB21)="","",('HS-GC-MS'!AB21))</f>
        <v>5.9783478838180959E-5</v>
      </c>
      <c r="L17" s="154"/>
      <c r="M17" s="154"/>
      <c r="N17" s="154"/>
      <c r="O17" s="154"/>
      <c r="P17" s="67" t="str">
        <f>IF(('HS-GC-MS'!AC21)="","",('HS-GC-MS'!AC21))</f>
        <v>Monomer for inks</v>
      </c>
      <c r="Q17" s="67" t="str">
        <f>IF(('HS-GC-MS'!AD21)="","",('HS-GC-MS'!AD21))</f>
        <v/>
      </c>
      <c r="R17" s="67" t="str">
        <f>IF(('HS-GC-MS'!AE21)="","",('HS-GC-MS'!AE21))</f>
        <v>Part B</v>
      </c>
      <c r="S17" s="67" t="str">
        <f>IF(('HS-GC-MS'!AF21)="","",('HS-GC-MS'!AF21))</f>
        <v xml:space="preserve">0.01
</v>
      </c>
      <c r="T17" s="67" t="str">
        <f>IF(('HS-GC-MS'!AG21)="","",('HS-GC-MS'!AG21))</f>
        <v/>
      </c>
      <c r="U17" s="67" t="str">
        <f>IF(('HS-GC-MS'!AH21)="","",('HS-GC-MS'!AH21))</f>
        <v/>
      </c>
      <c r="V17" s="67" t="str">
        <f>IF(('HS-GC-MS'!AI21)="","",('HS-GC-MS'!AI21))</f>
        <v/>
      </c>
      <c r="W17" s="67" t="str">
        <f>IF(('HS-GC-MS'!AJ21)="","",('HS-GC-MS'!AJ21))</f>
        <v/>
      </c>
      <c r="X17" s="67" t="str">
        <f>IF(('HS-GC-MS'!AK21)="","",('HS-GC-MS'!AK21))</f>
        <v/>
      </c>
      <c r="Y17" s="67" t="str">
        <f>IF(('HS-GC-MS'!AL21)="","",('HS-GC-MS'!AL21))</f>
        <v>no</v>
      </c>
      <c r="Z17" s="67" t="str">
        <f>IF(('HS-GC-MS'!AM21)="","",('HS-GC-MS'!AM21))</f>
        <v>no</v>
      </c>
      <c r="AA17" s="67" t="str">
        <f>IF(('HS-GC-MS'!AN21)="","",('HS-GC-MS'!AN21))</f>
        <v>Not found</v>
      </c>
      <c r="AB17" s="67">
        <f>IF(('HS-GC-MS'!AO21)="","",('HS-GC-MS'!AO21))</f>
        <v>5.0250000000000004</v>
      </c>
      <c r="AC17" s="67" t="str">
        <f>IF(('HS-GC-MS'!AP21)="","",('HS-GC-MS'!AP21))</f>
        <v>PERFUMING</v>
      </c>
      <c r="AD17" s="67" t="str">
        <f>IF(('HS-GC-MS'!AQ21)="","",('HS-GC-MS'!AQ21))</f>
        <v>Not listed</v>
      </c>
      <c r="AE17" s="67" t="str">
        <f>IF(('HS-GC-MS'!AR21)="","",('HS-GC-MS'!AR21))</f>
        <v/>
      </c>
      <c r="AF17" s="67" t="str">
        <f>IF(('HS-GC-MS'!AS21)="","",('HS-GC-MS'!AS21))</f>
        <v/>
      </c>
      <c r="AG17" s="67" t="str">
        <f>IF(('HS-GC-MS'!AT21)="","",('HS-GC-MS'!AT21))</f>
        <v/>
      </c>
      <c r="AH17" s="67" t="str">
        <f>IF(('HS-GC-MS'!AU21)="","",('HS-GC-MS'!AU21))</f>
        <v/>
      </c>
      <c r="AI17" s="67" t="str">
        <f>IF(('HS-GC-MS'!AV21)="","",('HS-GC-MS'!AV21))</f>
        <v/>
      </c>
      <c r="AJ17" s="67" t="str">
        <f>IF(('HS-GC-MS'!AW21)="","",('HS-GC-MS'!AW21))</f>
        <v/>
      </c>
      <c r="AK17" s="67" t="str">
        <f>IF(('HS-GC-MS'!AX21)="","",('HS-GC-MS'!AX21))</f>
        <v/>
      </c>
      <c r="AL17" s="67" t="str">
        <f>IF(('HS-GC-MS'!AY21)="","",('HS-GC-MS'!AY21))</f>
        <v/>
      </c>
      <c r="AM17" s="67" t="str">
        <f>IF(('HS-GC-MS'!AZ21)="","",('HS-GC-MS'!AZ21))</f>
        <v/>
      </c>
      <c r="AN17" s="67" t="str">
        <f>IF(('HS-GC-MS'!BA21)="","",('HS-GC-MS'!BA21))</f>
        <v/>
      </c>
      <c r="AO17" s="67" t="str">
        <f>IF(('HS-GC-MS'!BB21)="","",('HS-GC-MS'!BB21))</f>
        <v/>
      </c>
      <c r="AP17" s="298" t="str">
        <f>IF(('HS-GC-MS'!BC21)="","",('HS-GC-MS'!BC21))</f>
        <v>&gt; Role/Use: Monomer for inks
&gt; CH ink ord.: Part B; SML: 0.01 mg/kg
&gt; Hazardous/potential concern: no/no
&gt; Eu regulation flavours/cosmetics: 5.025/PERFUMING</v>
      </c>
      <c r="AQ17" s="298" t="str">
        <f>IF(('HS-GC-MS'!BD21)="","",('HS-GC-MS'!BD21))</f>
        <v/>
      </c>
    </row>
    <row r="18" spans="1:43" ht="12.75" customHeight="1" x14ac:dyDescent="0.3">
      <c r="A18" s="122" t="s">
        <v>186</v>
      </c>
      <c r="B18" s="111">
        <f>IF(('HS-GC-MS'!A22)="","",('HS-GC-MS'!A22))</f>
        <v>1501</v>
      </c>
      <c r="C18" s="141" t="str">
        <f>IF(('HS-GC-MS'!B22)="","",('HS-GC-MS'!B22))</f>
        <v>//</v>
      </c>
      <c r="D18" s="142" t="str">
        <f>IF(('HS-GC-MS'!C22)="","",('HS-GC-MS'!C22))</f>
        <v>U_1501_57</v>
      </c>
      <c r="E18" s="143" t="str">
        <f>IF(('HS-GC-MS'!D22)="","",('HS-GC-MS'!D22))</f>
        <v/>
      </c>
      <c r="F18" s="142" t="str">
        <f>IF(('HS-GC-MS'!E22)="","",('HS-GC-MS'!E22))</f>
        <v/>
      </c>
      <c r="G18" s="111" t="str">
        <f>IF(('HS-GC-MS'!L22)="","",('HS-GC-MS'!L22))</f>
        <v>E</v>
      </c>
      <c r="H18" s="111" t="str">
        <f>IF(('HS-GC-MS'!M22)="","",('HS-GC-MS'!M22))</f>
        <v>x</v>
      </c>
      <c r="I18" s="144">
        <f>IF(('HS-GC-MS'!Y22)="","",('HS-GC-MS'!Y22))</f>
        <v>8.7492119868089763E-3</v>
      </c>
      <c r="J18" s="154">
        <f>IF(('HS-GC-MS'!Z22)="","",('HS-GC-MS'!Z22))</f>
        <v>4.7245744728768479E-6</v>
      </c>
      <c r="K18" s="154">
        <f>IF(('HS-GC-MS'!AB22)="","",('HS-GC-MS'!AB22))</f>
        <v>2.8347446837261085E-5</v>
      </c>
      <c r="L18" s="154"/>
      <c r="M18" s="154"/>
      <c r="N18" s="154"/>
      <c r="O18" s="154"/>
      <c r="P18" s="67" t="str">
        <f>IF(('HS-GC-MS'!AC22)="","",('HS-GC-MS'!AC22))</f>
        <v/>
      </c>
      <c r="Q18" s="67" t="str">
        <f>IF(('HS-GC-MS'!AD22)="","",('HS-GC-MS'!AD22))</f>
        <v/>
      </c>
      <c r="R18" s="67" t="str">
        <f>IF(('HS-GC-MS'!AE22)="","",('HS-GC-MS'!AE22))</f>
        <v/>
      </c>
      <c r="S18" s="67" t="str">
        <f>IF(('HS-GC-MS'!AF22)="","",('HS-GC-MS'!AF22))</f>
        <v/>
      </c>
      <c r="T18" s="67" t="str">
        <f>IF(('HS-GC-MS'!AG22)="","",('HS-GC-MS'!AG22))</f>
        <v/>
      </c>
      <c r="U18" s="67" t="str">
        <f>IF(('HS-GC-MS'!AH22)="","",('HS-GC-MS'!AH22))</f>
        <v/>
      </c>
      <c r="V18" s="67" t="str">
        <f>IF(('HS-GC-MS'!AI22)="","",('HS-GC-MS'!AI22))</f>
        <v/>
      </c>
      <c r="W18" s="67" t="str">
        <f>IF(('HS-GC-MS'!AJ22)="","",('HS-GC-MS'!AJ22))</f>
        <v/>
      </c>
      <c r="X18" s="67" t="str">
        <f>IF(('HS-GC-MS'!AK22)="","",('HS-GC-MS'!AK22))</f>
        <v/>
      </c>
      <c r="Y18" s="67" t="str">
        <f>IF(('HS-GC-MS'!AL22)="","",('HS-GC-MS'!AL22))</f>
        <v/>
      </c>
      <c r="Z18" s="67" t="str">
        <f>IF(('HS-GC-MS'!AM22)="","",('HS-GC-MS'!AM22))</f>
        <v/>
      </c>
      <c r="AA18" s="67" t="str">
        <f>IF(('HS-GC-MS'!AN22)="","",('HS-GC-MS'!AN22))</f>
        <v/>
      </c>
      <c r="AB18" s="67" t="str">
        <f>IF(('HS-GC-MS'!AO22)="","",('HS-GC-MS'!AO22))</f>
        <v/>
      </c>
      <c r="AC18" s="67" t="str">
        <f>IF(('HS-GC-MS'!AP22)="","",('HS-GC-MS'!AP22))</f>
        <v/>
      </c>
      <c r="AD18" s="67" t="str">
        <f>IF(('HS-GC-MS'!AQ22)="","",('HS-GC-MS'!AQ22))</f>
        <v/>
      </c>
      <c r="AE18" s="67" t="str">
        <f>IF(('HS-GC-MS'!AR22)="","",('HS-GC-MS'!AR22))</f>
        <v/>
      </c>
      <c r="AF18" s="67" t="str">
        <f>IF(('HS-GC-MS'!AS22)="","",('HS-GC-MS'!AS22))</f>
        <v/>
      </c>
      <c r="AG18" s="67" t="str">
        <f>IF(('HS-GC-MS'!AT22)="","",('HS-GC-MS'!AT22))</f>
        <v/>
      </c>
      <c r="AH18" s="67" t="str">
        <f>IF(('HS-GC-MS'!AU22)="","",('HS-GC-MS'!AU22))</f>
        <v/>
      </c>
      <c r="AI18" s="67" t="str">
        <f>IF(('HS-GC-MS'!AV22)="","",('HS-GC-MS'!AV22))</f>
        <v/>
      </c>
      <c r="AJ18" s="67" t="str">
        <f>IF(('HS-GC-MS'!AW22)="","",('HS-GC-MS'!AW22))</f>
        <v/>
      </c>
      <c r="AK18" s="67" t="str">
        <f>IF(('HS-GC-MS'!AX22)="","",('HS-GC-MS'!AX22))</f>
        <v/>
      </c>
      <c r="AL18" s="67" t="str">
        <f>IF(('HS-GC-MS'!AY22)="","",('HS-GC-MS'!AY22))</f>
        <v/>
      </c>
      <c r="AM18" s="67" t="str">
        <f>IF(('HS-GC-MS'!AZ22)="","",('HS-GC-MS'!AZ22))</f>
        <v/>
      </c>
      <c r="AN18" s="67" t="str">
        <f>IF(('HS-GC-MS'!BA22)="","",('HS-GC-MS'!BA22))</f>
        <v/>
      </c>
      <c r="AO18" s="67" t="str">
        <f>IF(('HS-GC-MS'!BB22)="","",('HS-GC-MS'!BB22))</f>
        <v/>
      </c>
      <c r="AP18" s="298" t="str">
        <f>IF(('HS-GC-MS'!BC22)="","",('HS-GC-MS'!BC22))</f>
        <v/>
      </c>
      <c r="AQ18" s="298" t="str">
        <f>IF(('HS-GC-MS'!BD22)="","",('HS-GC-MS'!BD22))</f>
        <v/>
      </c>
    </row>
    <row r="19" spans="1:43" ht="12.75" customHeight="1" x14ac:dyDescent="0.3">
      <c r="A19" s="122" t="s">
        <v>186</v>
      </c>
      <c r="B19" s="111">
        <f>IF(('HS-GC-MS'!A23)="","",('HS-GC-MS'!A23))</f>
        <v>1601</v>
      </c>
      <c r="C19" s="141" t="str">
        <f>IF(('HS-GC-MS'!B23)="","",('HS-GC-MS'!B23))</f>
        <v>//</v>
      </c>
      <c r="D19" s="142" t="str">
        <f>IF(('HS-GC-MS'!C23)="","",('HS-GC-MS'!C23))</f>
        <v>U_1601_57</v>
      </c>
      <c r="E19" s="143" t="str">
        <f>IF(('HS-GC-MS'!D23)="","",('HS-GC-MS'!D23))</f>
        <v/>
      </c>
      <c r="F19" s="142" t="str">
        <f>IF(('HS-GC-MS'!E23)="","",('HS-GC-MS'!E23))</f>
        <v/>
      </c>
      <c r="G19" s="111" t="str">
        <f>IF(('HS-GC-MS'!L23)="","",('HS-GC-MS'!L23))</f>
        <v>E</v>
      </c>
      <c r="H19" s="111" t="str">
        <f>IF(('HS-GC-MS'!M23)="","",('HS-GC-MS'!M23))</f>
        <v>x</v>
      </c>
      <c r="I19" s="144">
        <f>IF(('HS-GC-MS'!Y23)="","",('HS-GC-MS'!Y23))</f>
        <v>8.7851766125176638E-3</v>
      </c>
      <c r="J19" s="154">
        <f>IF(('HS-GC-MS'!Z23)="","",('HS-GC-MS'!Z23))</f>
        <v>4.7439953707595384E-6</v>
      </c>
      <c r="K19" s="154">
        <f>IF(('HS-GC-MS'!AB23)="","",('HS-GC-MS'!AB23))</f>
        <v>2.8463972224557231E-5</v>
      </c>
      <c r="L19" s="154"/>
      <c r="M19" s="154"/>
      <c r="N19" s="154"/>
      <c r="O19" s="154"/>
      <c r="P19" s="67" t="str">
        <f>IF(('HS-GC-MS'!AC23)="","",('HS-GC-MS'!AC23))</f>
        <v/>
      </c>
      <c r="Q19" s="67" t="str">
        <f>IF(('HS-GC-MS'!AD23)="","",('HS-GC-MS'!AD23))</f>
        <v/>
      </c>
      <c r="R19" s="67" t="str">
        <f>IF(('HS-GC-MS'!AE23)="","",('HS-GC-MS'!AE23))</f>
        <v/>
      </c>
      <c r="S19" s="67" t="str">
        <f>IF(('HS-GC-MS'!AF23)="","",('HS-GC-MS'!AF23))</f>
        <v/>
      </c>
      <c r="T19" s="67" t="str">
        <f>IF(('HS-GC-MS'!AG23)="","",('HS-GC-MS'!AG23))</f>
        <v/>
      </c>
      <c r="U19" s="67" t="str">
        <f>IF(('HS-GC-MS'!AH23)="","",('HS-GC-MS'!AH23))</f>
        <v/>
      </c>
      <c r="V19" s="67" t="str">
        <f>IF(('HS-GC-MS'!AI23)="","",('HS-GC-MS'!AI23))</f>
        <v/>
      </c>
      <c r="W19" s="67" t="str">
        <f>IF(('HS-GC-MS'!AJ23)="","",('HS-GC-MS'!AJ23))</f>
        <v/>
      </c>
      <c r="X19" s="67" t="str">
        <f>IF(('HS-GC-MS'!AK23)="","",('HS-GC-MS'!AK23))</f>
        <v/>
      </c>
      <c r="Y19" s="67" t="str">
        <f>IF(('HS-GC-MS'!AL23)="","",('HS-GC-MS'!AL23))</f>
        <v/>
      </c>
      <c r="Z19" s="67" t="str">
        <f>IF(('HS-GC-MS'!AM23)="","",('HS-GC-MS'!AM23))</f>
        <v/>
      </c>
      <c r="AA19" s="67" t="str">
        <f>IF(('HS-GC-MS'!AN23)="","",('HS-GC-MS'!AN23))</f>
        <v/>
      </c>
      <c r="AB19" s="67" t="str">
        <f>IF(('HS-GC-MS'!AO23)="","",('HS-GC-MS'!AO23))</f>
        <v/>
      </c>
      <c r="AC19" s="67" t="str">
        <f>IF(('HS-GC-MS'!AP23)="","",('HS-GC-MS'!AP23))</f>
        <v/>
      </c>
      <c r="AD19" s="67" t="str">
        <f>IF(('HS-GC-MS'!AQ23)="","",('HS-GC-MS'!AQ23))</f>
        <v/>
      </c>
      <c r="AE19" s="67" t="str">
        <f>IF(('HS-GC-MS'!AR23)="","",('HS-GC-MS'!AR23))</f>
        <v/>
      </c>
      <c r="AF19" s="67" t="str">
        <f>IF(('HS-GC-MS'!AS23)="","",('HS-GC-MS'!AS23))</f>
        <v/>
      </c>
      <c r="AG19" s="67" t="str">
        <f>IF(('HS-GC-MS'!AT23)="","",('HS-GC-MS'!AT23))</f>
        <v/>
      </c>
      <c r="AH19" s="67" t="str">
        <f>IF(('HS-GC-MS'!AU23)="","",('HS-GC-MS'!AU23))</f>
        <v/>
      </c>
      <c r="AI19" s="67" t="str">
        <f>IF(('HS-GC-MS'!AV23)="","",('HS-GC-MS'!AV23))</f>
        <v/>
      </c>
      <c r="AJ19" s="67" t="str">
        <f>IF(('HS-GC-MS'!AW23)="","",('HS-GC-MS'!AW23))</f>
        <v/>
      </c>
      <c r="AK19" s="67" t="str">
        <f>IF(('HS-GC-MS'!AX23)="","",('HS-GC-MS'!AX23))</f>
        <v/>
      </c>
      <c r="AL19" s="67" t="str">
        <f>IF(('HS-GC-MS'!AY23)="","",('HS-GC-MS'!AY23))</f>
        <v/>
      </c>
      <c r="AM19" s="67" t="str">
        <f>IF(('HS-GC-MS'!AZ23)="","",('HS-GC-MS'!AZ23))</f>
        <v/>
      </c>
      <c r="AN19" s="67" t="str">
        <f>IF(('HS-GC-MS'!BA23)="","",('HS-GC-MS'!BA23))</f>
        <v/>
      </c>
      <c r="AO19" s="67" t="str">
        <f>IF(('HS-GC-MS'!BB23)="","",('HS-GC-MS'!BB23))</f>
        <v/>
      </c>
      <c r="AP19" s="298" t="str">
        <f>IF(('HS-GC-MS'!BC23)="","",('HS-GC-MS'!BC23))</f>
        <v/>
      </c>
      <c r="AQ19" s="298" t="str">
        <f>IF(('HS-GC-MS'!BD23)="","",('HS-GC-MS'!BD23))</f>
        <v/>
      </c>
    </row>
    <row r="20" spans="1:43" ht="12.75" customHeight="1" x14ac:dyDescent="0.3">
      <c r="A20" s="122" t="s">
        <v>186</v>
      </c>
      <c r="B20" s="111">
        <f>IF(('HS-GC-MS'!A24)="","",('HS-GC-MS'!A24))</f>
        <v>1644</v>
      </c>
      <c r="C20" s="141" t="str">
        <f>IF(('HS-GC-MS'!B24)="","",('HS-GC-MS'!B24))</f>
        <v>//</v>
      </c>
      <c r="D20" s="142" t="str">
        <f>IF(('HS-GC-MS'!C24)="","",('HS-GC-MS'!C24))</f>
        <v>U_1644_97</v>
      </c>
      <c r="E20" s="143" t="str">
        <f>IF(('HS-GC-MS'!D24)="","",('HS-GC-MS'!D24))</f>
        <v/>
      </c>
      <c r="F20" s="142" t="str">
        <f>IF(('HS-GC-MS'!E24)="","",('HS-GC-MS'!E24))</f>
        <v/>
      </c>
      <c r="G20" s="111" t="str">
        <f>IF(('HS-GC-MS'!L24)="","",('HS-GC-MS'!L24))</f>
        <v>E</v>
      </c>
      <c r="H20" s="111" t="str">
        <f>IF(('HS-GC-MS'!M24)="","",('HS-GC-MS'!M24))</f>
        <v/>
      </c>
      <c r="I20" s="144">
        <f>IF(('HS-GC-MS'!Y24)="","",('HS-GC-MS'!Y24))</f>
        <v>7.2467359900059911E-3</v>
      </c>
      <c r="J20" s="154">
        <f>IF(('HS-GC-MS'!Z24)="","",('HS-GC-MS'!Z24))</f>
        <v>3.913237434603235E-6</v>
      </c>
      <c r="K20" s="154">
        <f>IF(('HS-GC-MS'!AB24)="","",('HS-GC-MS'!AB24))</f>
        <v>2.347942460761941E-5</v>
      </c>
      <c r="L20" s="154"/>
      <c r="M20" s="154"/>
      <c r="N20" s="154"/>
      <c r="O20" s="154"/>
      <c r="P20" s="67" t="str">
        <f>IF(('HS-GC-MS'!AC24)="","",('HS-GC-MS'!AC24))</f>
        <v/>
      </c>
      <c r="Q20" s="67" t="str">
        <f>IF(('HS-GC-MS'!AD24)="","",('HS-GC-MS'!AD24))</f>
        <v/>
      </c>
      <c r="R20" s="67" t="str">
        <f>IF(('HS-GC-MS'!AE24)="","",('HS-GC-MS'!AE24))</f>
        <v/>
      </c>
      <c r="S20" s="67" t="str">
        <f>IF(('HS-GC-MS'!AF24)="","",('HS-GC-MS'!AF24))</f>
        <v/>
      </c>
      <c r="T20" s="67" t="str">
        <f>IF(('HS-GC-MS'!AG24)="","",('HS-GC-MS'!AG24))</f>
        <v/>
      </c>
      <c r="U20" s="67" t="str">
        <f>IF(('HS-GC-MS'!AH24)="","",('HS-GC-MS'!AH24))</f>
        <v/>
      </c>
      <c r="V20" s="67" t="str">
        <f>IF(('HS-GC-MS'!AI24)="","",('HS-GC-MS'!AI24))</f>
        <v/>
      </c>
      <c r="W20" s="67" t="str">
        <f>IF(('HS-GC-MS'!AJ24)="","",('HS-GC-MS'!AJ24))</f>
        <v/>
      </c>
      <c r="X20" s="67" t="str">
        <f>IF(('HS-GC-MS'!AK24)="","",('HS-GC-MS'!AK24))</f>
        <v/>
      </c>
      <c r="Y20" s="67" t="str">
        <f>IF(('HS-GC-MS'!AL24)="","",('HS-GC-MS'!AL24))</f>
        <v/>
      </c>
      <c r="Z20" s="67" t="str">
        <f>IF(('HS-GC-MS'!AM24)="","",('HS-GC-MS'!AM24))</f>
        <v/>
      </c>
      <c r="AA20" s="67" t="str">
        <f>IF(('HS-GC-MS'!AN24)="","",('HS-GC-MS'!AN24))</f>
        <v/>
      </c>
      <c r="AB20" s="67" t="str">
        <f>IF(('HS-GC-MS'!AO24)="","",('HS-GC-MS'!AO24))</f>
        <v/>
      </c>
      <c r="AC20" s="67" t="str">
        <f>IF(('HS-GC-MS'!AP24)="","",('HS-GC-MS'!AP24))</f>
        <v/>
      </c>
      <c r="AD20" s="67" t="str">
        <f>IF(('HS-GC-MS'!AQ24)="","",('HS-GC-MS'!AQ24))</f>
        <v/>
      </c>
      <c r="AE20" s="67" t="str">
        <f>IF(('HS-GC-MS'!AR24)="","",('HS-GC-MS'!AR24))</f>
        <v/>
      </c>
      <c r="AF20" s="67" t="str">
        <f>IF(('HS-GC-MS'!AS24)="","",('HS-GC-MS'!AS24))</f>
        <v/>
      </c>
      <c r="AG20" s="67" t="str">
        <f>IF(('HS-GC-MS'!AT24)="","",('HS-GC-MS'!AT24))</f>
        <v/>
      </c>
      <c r="AH20" s="67" t="str">
        <f>IF(('HS-GC-MS'!AU24)="","",('HS-GC-MS'!AU24))</f>
        <v/>
      </c>
      <c r="AI20" s="67" t="str">
        <f>IF(('HS-GC-MS'!AV24)="","",('HS-GC-MS'!AV24))</f>
        <v/>
      </c>
      <c r="AJ20" s="67" t="str">
        <f>IF(('HS-GC-MS'!AW24)="","",('HS-GC-MS'!AW24))</f>
        <v/>
      </c>
      <c r="AK20" s="67" t="str">
        <f>IF(('HS-GC-MS'!AX24)="","",('HS-GC-MS'!AX24))</f>
        <v/>
      </c>
      <c r="AL20" s="67" t="str">
        <f>IF(('HS-GC-MS'!AY24)="","",('HS-GC-MS'!AY24))</f>
        <v/>
      </c>
      <c r="AM20" s="67" t="str">
        <f>IF(('HS-GC-MS'!AZ24)="","",('HS-GC-MS'!AZ24))</f>
        <v/>
      </c>
      <c r="AN20" s="67" t="str">
        <f>IF(('HS-GC-MS'!BA24)="","",('HS-GC-MS'!BA24))</f>
        <v/>
      </c>
      <c r="AO20" s="67" t="str">
        <f>IF(('HS-GC-MS'!BB24)="","",('HS-GC-MS'!BB24))</f>
        <v/>
      </c>
      <c r="AP20" s="298" t="str">
        <f>IF(('HS-GC-MS'!BC24)="","",('HS-GC-MS'!BC24))</f>
        <v/>
      </c>
      <c r="AQ20" s="298" t="str">
        <f>IF(('HS-GC-MS'!BD24)="","",('HS-GC-MS'!BD24))</f>
        <v/>
      </c>
    </row>
    <row r="21" spans="1:43" ht="12.75" customHeight="1" x14ac:dyDescent="0.3">
      <c r="A21" s="122" t="s">
        <v>186</v>
      </c>
      <c r="B21" s="111">
        <f>IF(('HS-GC-MS'!A25)="","",('HS-GC-MS'!A25))</f>
        <v>1719</v>
      </c>
      <c r="C21" s="141" t="str">
        <f>IF(('HS-GC-MS'!B25)="","",('HS-GC-MS'!B25))</f>
        <v>//</v>
      </c>
      <c r="D21" s="142" t="str">
        <f>IF(('HS-GC-MS'!C25)="","",('HS-GC-MS'!C25))</f>
        <v>U_1719_97</v>
      </c>
      <c r="E21" s="143" t="str">
        <f>IF(('HS-GC-MS'!D25)="","",('HS-GC-MS'!D25))</f>
        <v/>
      </c>
      <c r="F21" s="142" t="str">
        <f>IF(('HS-GC-MS'!E25)="","",('HS-GC-MS'!E25))</f>
        <v/>
      </c>
      <c r="G21" s="111" t="str">
        <f>IF(('HS-GC-MS'!L25)="","",('HS-GC-MS'!L25))</f>
        <v>E</v>
      </c>
      <c r="H21" s="111" t="str">
        <f>IF(('HS-GC-MS'!M25)="","",('HS-GC-MS'!M25))</f>
        <v>x</v>
      </c>
      <c r="I21" s="144">
        <f>IF(('HS-GC-MS'!Y25)="","",('HS-GC-MS'!Y25))</f>
        <v>5.416116940079937E-3</v>
      </c>
      <c r="J21" s="154">
        <f>IF(('HS-GC-MS'!Z25)="","",('HS-GC-MS'!Z25))</f>
        <v>2.9247031476431663E-6</v>
      </c>
      <c r="K21" s="154">
        <f>IF(('HS-GC-MS'!AB25)="","",('HS-GC-MS'!AB25))</f>
        <v>1.7548218885858998E-5</v>
      </c>
      <c r="L21" s="154"/>
      <c r="M21" s="154"/>
      <c r="N21" s="154"/>
      <c r="O21" s="154"/>
      <c r="P21" s="67" t="str">
        <f>IF(('HS-GC-MS'!AC25)="","",('HS-GC-MS'!AC25))</f>
        <v/>
      </c>
      <c r="Q21" s="67" t="str">
        <f>IF(('HS-GC-MS'!AD25)="","",('HS-GC-MS'!AD25))</f>
        <v/>
      </c>
      <c r="R21" s="67" t="str">
        <f>IF(('HS-GC-MS'!AE25)="","",('HS-GC-MS'!AE25))</f>
        <v/>
      </c>
      <c r="S21" s="67" t="str">
        <f>IF(('HS-GC-MS'!AF25)="","",('HS-GC-MS'!AF25))</f>
        <v/>
      </c>
      <c r="T21" s="67" t="str">
        <f>IF(('HS-GC-MS'!AG25)="","",('HS-GC-MS'!AG25))</f>
        <v/>
      </c>
      <c r="U21" s="67" t="str">
        <f>IF(('HS-GC-MS'!AH25)="","",('HS-GC-MS'!AH25))</f>
        <v/>
      </c>
      <c r="V21" s="67" t="str">
        <f>IF(('HS-GC-MS'!AI25)="","",('HS-GC-MS'!AI25))</f>
        <v/>
      </c>
      <c r="W21" s="67" t="str">
        <f>IF(('HS-GC-MS'!AJ25)="","",('HS-GC-MS'!AJ25))</f>
        <v/>
      </c>
      <c r="X21" s="67" t="str">
        <f>IF(('HS-GC-MS'!AK25)="","",('HS-GC-MS'!AK25))</f>
        <v/>
      </c>
      <c r="Y21" s="67" t="str">
        <f>IF(('HS-GC-MS'!AL25)="","",('HS-GC-MS'!AL25))</f>
        <v/>
      </c>
      <c r="Z21" s="67" t="str">
        <f>IF(('HS-GC-MS'!AM25)="","",('HS-GC-MS'!AM25))</f>
        <v/>
      </c>
      <c r="AA21" s="67" t="str">
        <f>IF(('HS-GC-MS'!AN25)="","",('HS-GC-MS'!AN25))</f>
        <v/>
      </c>
      <c r="AB21" s="67" t="str">
        <f>IF(('HS-GC-MS'!AO25)="","",('HS-GC-MS'!AO25))</f>
        <v/>
      </c>
      <c r="AC21" s="67" t="str">
        <f>IF(('HS-GC-MS'!AP25)="","",('HS-GC-MS'!AP25))</f>
        <v/>
      </c>
      <c r="AD21" s="67" t="str">
        <f>IF(('HS-GC-MS'!AQ25)="","",('HS-GC-MS'!AQ25))</f>
        <v/>
      </c>
      <c r="AE21" s="67" t="str">
        <f>IF(('HS-GC-MS'!AR25)="","",('HS-GC-MS'!AR25))</f>
        <v/>
      </c>
      <c r="AF21" s="67" t="str">
        <f>IF(('HS-GC-MS'!AS25)="","",('HS-GC-MS'!AS25))</f>
        <v/>
      </c>
      <c r="AG21" s="67" t="str">
        <f>IF(('HS-GC-MS'!AT25)="","",('HS-GC-MS'!AT25))</f>
        <v/>
      </c>
      <c r="AH21" s="67" t="str">
        <f>IF(('HS-GC-MS'!AU25)="","",('HS-GC-MS'!AU25))</f>
        <v/>
      </c>
      <c r="AI21" s="67" t="str">
        <f>IF(('HS-GC-MS'!AV25)="","",('HS-GC-MS'!AV25))</f>
        <v/>
      </c>
      <c r="AJ21" s="67" t="str">
        <f>IF(('HS-GC-MS'!AW25)="","",('HS-GC-MS'!AW25))</f>
        <v/>
      </c>
      <c r="AK21" s="67" t="str">
        <f>IF(('HS-GC-MS'!AX25)="","",('HS-GC-MS'!AX25))</f>
        <v/>
      </c>
      <c r="AL21" s="67" t="str">
        <f>IF(('HS-GC-MS'!AY25)="","",('HS-GC-MS'!AY25))</f>
        <v/>
      </c>
      <c r="AM21" s="67" t="str">
        <f>IF(('HS-GC-MS'!AZ25)="","",('HS-GC-MS'!AZ25))</f>
        <v/>
      </c>
      <c r="AN21" s="67" t="str">
        <f>IF(('HS-GC-MS'!BA25)="","",('HS-GC-MS'!BA25))</f>
        <v/>
      </c>
      <c r="AO21" s="67" t="str">
        <f>IF(('HS-GC-MS'!BB25)="","",('HS-GC-MS'!BB25))</f>
        <v/>
      </c>
      <c r="AP21" s="298" t="str">
        <f>IF(('HS-GC-MS'!BC25)="","",('HS-GC-MS'!BC25))</f>
        <v/>
      </c>
      <c r="AQ21" s="298" t="str">
        <f>IF(('HS-GC-MS'!BD25)="","",('HS-GC-MS'!BD25))</f>
        <v/>
      </c>
    </row>
    <row r="22" spans="1:43" ht="12.75" customHeight="1" x14ac:dyDescent="0.3">
      <c r="A22" s="122" t="s">
        <v>186</v>
      </c>
      <c r="B22" s="111" t="e">
        <f>IF(('HS-GC-MS'!#REF!)="","",('HS-GC-MS'!#REF!))</f>
        <v>#REF!</v>
      </c>
      <c r="C22" s="141" t="e">
        <f>IF(('HS-GC-MS'!#REF!)="","",('HS-GC-MS'!#REF!))</f>
        <v>#REF!</v>
      </c>
      <c r="D22" s="142" t="e">
        <f>IF(('HS-GC-MS'!#REF!)="","",('HS-GC-MS'!#REF!))</f>
        <v>#REF!</v>
      </c>
      <c r="E22" s="143" t="e">
        <f>IF(('HS-GC-MS'!#REF!)="","",('HS-GC-MS'!#REF!))</f>
        <v>#REF!</v>
      </c>
      <c r="F22" s="142" t="e">
        <f>IF(('HS-GC-MS'!#REF!)="","",('HS-GC-MS'!#REF!))</f>
        <v>#REF!</v>
      </c>
      <c r="G22" s="111" t="e">
        <f>IF(('HS-GC-MS'!#REF!)="","",('HS-GC-MS'!#REF!))</f>
        <v>#REF!</v>
      </c>
      <c r="H22" s="111" t="e">
        <f>IF(('HS-GC-MS'!#REF!)="","",('HS-GC-MS'!#REF!))</f>
        <v>#REF!</v>
      </c>
      <c r="I22" s="144" t="e">
        <f>IF(('HS-GC-MS'!#REF!)="","",('HS-GC-MS'!#REF!))</f>
        <v>#REF!</v>
      </c>
      <c r="J22" s="154" t="e">
        <f>IF(('HS-GC-MS'!#REF!)="","",('HS-GC-MS'!#REF!))</f>
        <v>#REF!</v>
      </c>
      <c r="K22" s="154" t="e">
        <f>IF(('HS-GC-MS'!#REF!)="","",('HS-GC-MS'!#REF!))</f>
        <v>#REF!</v>
      </c>
      <c r="L22" s="154"/>
      <c r="M22" s="154"/>
      <c r="N22" s="154"/>
      <c r="O22" s="154"/>
      <c r="P22" s="67" t="e">
        <f>IF(('HS-GC-MS'!#REF!)="","",('HS-GC-MS'!#REF!))</f>
        <v>#REF!</v>
      </c>
      <c r="Q22" s="67" t="e">
        <f>IF(('HS-GC-MS'!#REF!)="","",('HS-GC-MS'!#REF!))</f>
        <v>#REF!</v>
      </c>
      <c r="R22" s="67" t="e">
        <f>IF(('HS-GC-MS'!#REF!)="","",('HS-GC-MS'!#REF!))</f>
        <v>#REF!</v>
      </c>
      <c r="S22" s="67" t="e">
        <f>IF(('HS-GC-MS'!#REF!)="","",('HS-GC-MS'!#REF!))</f>
        <v>#REF!</v>
      </c>
      <c r="T22" s="67" t="e">
        <f>IF(('HS-GC-MS'!#REF!)="","",('HS-GC-MS'!#REF!))</f>
        <v>#REF!</v>
      </c>
      <c r="U22" s="67" t="e">
        <f>IF(('HS-GC-MS'!#REF!)="","",('HS-GC-MS'!#REF!))</f>
        <v>#REF!</v>
      </c>
      <c r="V22" s="67" t="e">
        <f>IF(('HS-GC-MS'!#REF!)="","",('HS-GC-MS'!#REF!))</f>
        <v>#REF!</v>
      </c>
      <c r="W22" s="67" t="e">
        <f>IF(('HS-GC-MS'!#REF!)="","",('HS-GC-MS'!#REF!))</f>
        <v>#REF!</v>
      </c>
      <c r="X22" s="67" t="e">
        <f>IF(('HS-GC-MS'!#REF!)="","",('HS-GC-MS'!#REF!))</f>
        <v>#REF!</v>
      </c>
      <c r="Y22" s="67" t="e">
        <f>IF(('HS-GC-MS'!#REF!)="","",('HS-GC-MS'!#REF!))</f>
        <v>#REF!</v>
      </c>
      <c r="Z22" s="67" t="e">
        <f>IF(('HS-GC-MS'!#REF!)="","",('HS-GC-MS'!#REF!))</f>
        <v>#REF!</v>
      </c>
      <c r="AA22" s="67" t="e">
        <f>IF(('HS-GC-MS'!#REF!)="","",('HS-GC-MS'!#REF!))</f>
        <v>#REF!</v>
      </c>
      <c r="AB22" s="67" t="e">
        <f>IF(('HS-GC-MS'!#REF!)="","",('HS-GC-MS'!#REF!))</f>
        <v>#REF!</v>
      </c>
      <c r="AC22" s="67" t="e">
        <f>IF(('HS-GC-MS'!#REF!)="","",('HS-GC-MS'!#REF!))</f>
        <v>#REF!</v>
      </c>
      <c r="AD22" s="67" t="e">
        <f>IF(('HS-GC-MS'!#REF!)="","",('HS-GC-MS'!#REF!))</f>
        <v>#REF!</v>
      </c>
      <c r="AE22" s="67" t="e">
        <f>IF(('HS-GC-MS'!#REF!)="","",('HS-GC-MS'!#REF!))</f>
        <v>#REF!</v>
      </c>
      <c r="AF22" s="67" t="e">
        <f>IF(('HS-GC-MS'!#REF!)="","",('HS-GC-MS'!#REF!))</f>
        <v>#REF!</v>
      </c>
      <c r="AG22" s="67" t="e">
        <f>IF(('HS-GC-MS'!#REF!)="","",('HS-GC-MS'!#REF!))</f>
        <v>#REF!</v>
      </c>
      <c r="AH22" s="67" t="e">
        <f>IF(('HS-GC-MS'!#REF!)="","",('HS-GC-MS'!#REF!))</f>
        <v>#REF!</v>
      </c>
      <c r="AI22" s="67" t="e">
        <f>IF(('HS-GC-MS'!#REF!)="","",('HS-GC-MS'!#REF!))</f>
        <v>#REF!</v>
      </c>
      <c r="AJ22" s="67" t="e">
        <f>IF(('HS-GC-MS'!#REF!)="","",('HS-GC-MS'!#REF!))</f>
        <v>#REF!</v>
      </c>
      <c r="AK22" s="67" t="e">
        <f>IF(('HS-GC-MS'!#REF!)="","",('HS-GC-MS'!#REF!))</f>
        <v>#REF!</v>
      </c>
      <c r="AL22" s="67" t="e">
        <f>IF(('HS-GC-MS'!#REF!)="","",('HS-GC-MS'!#REF!))</f>
        <v>#REF!</v>
      </c>
      <c r="AM22" s="67" t="e">
        <f>IF(('HS-GC-MS'!#REF!)="","",('HS-GC-MS'!#REF!))</f>
        <v>#REF!</v>
      </c>
      <c r="AN22" s="67" t="e">
        <f>IF(('HS-GC-MS'!#REF!)="","",('HS-GC-MS'!#REF!))</f>
        <v>#REF!</v>
      </c>
      <c r="AO22" s="67" t="e">
        <f>IF(('HS-GC-MS'!#REF!)="","",('HS-GC-MS'!#REF!))</f>
        <v>#REF!</v>
      </c>
      <c r="AP22" s="298" t="e">
        <f>IF(('HS-GC-MS'!#REF!)="","",('HS-GC-MS'!#REF!))</f>
        <v>#REF!</v>
      </c>
      <c r="AQ22" s="298" t="e">
        <f>IF(('HS-GC-MS'!#REF!)="","",('HS-GC-MS'!#REF!))</f>
        <v>#REF!</v>
      </c>
    </row>
    <row r="23" spans="1:43" ht="12.75" customHeight="1" x14ac:dyDescent="0.3">
      <c r="A23" s="122" t="s">
        <v>186</v>
      </c>
      <c r="B23" s="111" t="e">
        <f>IF(('HS-GC-MS'!#REF!)="","",('HS-GC-MS'!#REF!))</f>
        <v>#REF!</v>
      </c>
      <c r="C23" s="141" t="e">
        <f>IF(('HS-GC-MS'!#REF!)="","",('HS-GC-MS'!#REF!))</f>
        <v>#REF!</v>
      </c>
      <c r="D23" s="142" t="e">
        <f>IF(('HS-GC-MS'!#REF!)="","",('HS-GC-MS'!#REF!))</f>
        <v>#REF!</v>
      </c>
      <c r="E23" s="143" t="e">
        <f>IF(('HS-GC-MS'!#REF!)="","",('HS-GC-MS'!#REF!))</f>
        <v>#REF!</v>
      </c>
      <c r="F23" s="142" t="e">
        <f>IF(('HS-GC-MS'!#REF!)="","",('HS-GC-MS'!#REF!))</f>
        <v>#REF!</v>
      </c>
      <c r="G23" s="111" t="e">
        <f>IF(('HS-GC-MS'!#REF!)="","",('HS-GC-MS'!#REF!))</f>
        <v>#REF!</v>
      </c>
      <c r="H23" s="111" t="e">
        <f>IF(('HS-GC-MS'!#REF!)="","",('HS-GC-MS'!#REF!))</f>
        <v>#REF!</v>
      </c>
      <c r="I23" s="144" t="e">
        <f>IF(('HS-GC-MS'!#REF!)="","",('HS-GC-MS'!#REF!))</f>
        <v>#REF!</v>
      </c>
      <c r="J23" s="154" t="e">
        <f>IF(('HS-GC-MS'!#REF!)="","",('HS-GC-MS'!#REF!))</f>
        <v>#REF!</v>
      </c>
      <c r="K23" s="154" t="e">
        <f>IF(('HS-GC-MS'!#REF!)="","",('HS-GC-MS'!#REF!))</f>
        <v>#REF!</v>
      </c>
      <c r="L23" s="154"/>
      <c r="M23" s="154"/>
      <c r="N23" s="154"/>
      <c r="O23" s="154"/>
      <c r="P23" s="67" t="e">
        <f>IF(('HS-GC-MS'!#REF!)="","",('HS-GC-MS'!#REF!))</f>
        <v>#REF!</v>
      </c>
      <c r="Q23" s="67" t="e">
        <f>IF(('HS-GC-MS'!#REF!)="","",('HS-GC-MS'!#REF!))</f>
        <v>#REF!</v>
      </c>
      <c r="R23" s="67" t="e">
        <f>IF(('HS-GC-MS'!#REF!)="","",('HS-GC-MS'!#REF!))</f>
        <v>#REF!</v>
      </c>
      <c r="S23" s="67" t="e">
        <f>IF(('HS-GC-MS'!#REF!)="","",('HS-GC-MS'!#REF!))</f>
        <v>#REF!</v>
      </c>
      <c r="T23" s="67" t="e">
        <f>IF(('HS-GC-MS'!#REF!)="","",('HS-GC-MS'!#REF!))</f>
        <v>#REF!</v>
      </c>
      <c r="U23" s="67" t="e">
        <f>IF(('HS-GC-MS'!#REF!)="","",('HS-GC-MS'!#REF!))</f>
        <v>#REF!</v>
      </c>
      <c r="V23" s="67" t="e">
        <f>IF(('HS-GC-MS'!#REF!)="","",('HS-GC-MS'!#REF!))</f>
        <v>#REF!</v>
      </c>
      <c r="W23" s="67" t="e">
        <f>IF(('HS-GC-MS'!#REF!)="","",('HS-GC-MS'!#REF!))</f>
        <v>#REF!</v>
      </c>
      <c r="X23" s="67" t="e">
        <f>IF(('HS-GC-MS'!#REF!)="","",('HS-GC-MS'!#REF!))</f>
        <v>#REF!</v>
      </c>
      <c r="Y23" s="67" t="e">
        <f>IF(('HS-GC-MS'!#REF!)="","",('HS-GC-MS'!#REF!))</f>
        <v>#REF!</v>
      </c>
      <c r="Z23" s="67" t="e">
        <f>IF(('HS-GC-MS'!#REF!)="","",('HS-GC-MS'!#REF!))</f>
        <v>#REF!</v>
      </c>
      <c r="AA23" s="67" t="e">
        <f>IF(('HS-GC-MS'!#REF!)="","",('HS-GC-MS'!#REF!))</f>
        <v>#REF!</v>
      </c>
      <c r="AB23" s="67" t="e">
        <f>IF(('HS-GC-MS'!#REF!)="","",('HS-GC-MS'!#REF!))</f>
        <v>#REF!</v>
      </c>
      <c r="AC23" s="67" t="e">
        <f>IF(('HS-GC-MS'!#REF!)="","",('HS-GC-MS'!#REF!))</f>
        <v>#REF!</v>
      </c>
      <c r="AD23" s="67" t="e">
        <f>IF(('HS-GC-MS'!#REF!)="","",('HS-GC-MS'!#REF!))</f>
        <v>#REF!</v>
      </c>
      <c r="AE23" s="67" t="e">
        <f>IF(('HS-GC-MS'!#REF!)="","",('HS-GC-MS'!#REF!))</f>
        <v>#REF!</v>
      </c>
      <c r="AF23" s="67" t="e">
        <f>IF(('HS-GC-MS'!#REF!)="","",('HS-GC-MS'!#REF!))</f>
        <v>#REF!</v>
      </c>
      <c r="AG23" s="67" t="e">
        <f>IF(('HS-GC-MS'!#REF!)="","",('HS-GC-MS'!#REF!))</f>
        <v>#REF!</v>
      </c>
      <c r="AH23" s="67" t="e">
        <f>IF(('HS-GC-MS'!#REF!)="","",('HS-GC-MS'!#REF!))</f>
        <v>#REF!</v>
      </c>
      <c r="AI23" s="67" t="e">
        <f>IF(('HS-GC-MS'!#REF!)="","",('HS-GC-MS'!#REF!))</f>
        <v>#REF!</v>
      </c>
      <c r="AJ23" s="67" t="e">
        <f>IF(('HS-GC-MS'!#REF!)="","",('HS-GC-MS'!#REF!))</f>
        <v>#REF!</v>
      </c>
      <c r="AK23" s="67" t="e">
        <f>IF(('HS-GC-MS'!#REF!)="","",('HS-GC-MS'!#REF!))</f>
        <v>#REF!</v>
      </c>
      <c r="AL23" s="67" t="e">
        <f>IF(('HS-GC-MS'!#REF!)="","",('HS-GC-MS'!#REF!))</f>
        <v>#REF!</v>
      </c>
      <c r="AM23" s="67" t="e">
        <f>IF(('HS-GC-MS'!#REF!)="","",('HS-GC-MS'!#REF!))</f>
        <v>#REF!</v>
      </c>
      <c r="AN23" s="67" t="e">
        <f>IF(('HS-GC-MS'!#REF!)="","",('HS-GC-MS'!#REF!))</f>
        <v>#REF!</v>
      </c>
      <c r="AO23" s="67" t="e">
        <f>IF(('HS-GC-MS'!#REF!)="","",('HS-GC-MS'!#REF!))</f>
        <v>#REF!</v>
      </c>
      <c r="AP23" s="298" t="e">
        <f>IF(('HS-GC-MS'!#REF!)="","",('HS-GC-MS'!#REF!))</f>
        <v>#REF!</v>
      </c>
      <c r="AQ23" s="298" t="e">
        <f>IF(('HS-GC-MS'!#REF!)="","",('HS-GC-MS'!#REF!))</f>
        <v>#REF!</v>
      </c>
    </row>
    <row r="24" spans="1:43" ht="12.75" customHeight="1" x14ac:dyDescent="0.3">
      <c r="A24" s="122" t="s">
        <v>186</v>
      </c>
      <c r="B24" s="111" t="e">
        <f>IF(('HS-GC-MS'!#REF!)="","",('HS-GC-MS'!#REF!))</f>
        <v>#REF!</v>
      </c>
      <c r="C24" s="141" t="e">
        <f>IF(('HS-GC-MS'!#REF!)="","",('HS-GC-MS'!#REF!))</f>
        <v>#REF!</v>
      </c>
      <c r="D24" s="142" t="e">
        <f>IF(('HS-GC-MS'!#REF!)="","",('HS-GC-MS'!#REF!))</f>
        <v>#REF!</v>
      </c>
      <c r="E24" s="143" t="e">
        <f>IF(('HS-GC-MS'!#REF!)="","",('HS-GC-MS'!#REF!))</f>
        <v>#REF!</v>
      </c>
      <c r="F24" s="142" t="e">
        <f>IF(('HS-GC-MS'!#REF!)="","",('HS-GC-MS'!#REF!))</f>
        <v>#REF!</v>
      </c>
      <c r="G24" s="111" t="e">
        <f>IF(('HS-GC-MS'!#REF!)="","",('HS-GC-MS'!#REF!))</f>
        <v>#REF!</v>
      </c>
      <c r="H24" s="111" t="e">
        <f>IF(('HS-GC-MS'!#REF!)="","",('HS-GC-MS'!#REF!))</f>
        <v>#REF!</v>
      </c>
      <c r="I24" s="144" t="e">
        <f>IF(('HS-GC-MS'!#REF!)="","",('HS-GC-MS'!#REF!))</f>
        <v>#REF!</v>
      </c>
      <c r="J24" s="154" t="e">
        <f>IF(('HS-GC-MS'!#REF!)="","",('HS-GC-MS'!#REF!))</f>
        <v>#REF!</v>
      </c>
      <c r="K24" s="154" t="e">
        <f>IF(('HS-GC-MS'!#REF!)="","",('HS-GC-MS'!#REF!))</f>
        <v>#REF!</v>
      </c>
      <c r="L24" s="154"/>
      <c r="M24" s="154"/>
      <c r="N24" s="154"/>
      <c r="O24" s="154"/>
      <c r="P24" s="67" t="e">
        <f>IF(('HS-GC-MS'!#REF!)="","",('HS-GC-MS'!#REF!))</f>
        <v>#REF!</v>
      </c>
      <c r="Q24" s="67" t="e">
        <f>IF(('HS-GC-MS'!#REF!)="","",('HS-GC-MS'!#REF!))</f>
        <v>#REF!</v>
      </c>
      <c r="R24" s="67" t="e">
        <f>IF(('HS-GC-MS'!#REF!)="","",('HS-GC-MS'!#REF!))</f>
        <v>#REF!</v>
      </c>
      <c r="S24" s="67" t="e">
        <f>IF(('HS-GC-MS'!#REF!)="","",('HS-GC-MS'!#REF!))</f>
        <v>#REF!</v>
      </c>
      <c r="T24" s="67" t="e">
        <f>IF(('HS-GC-MS'!#REF!)="","",('HS-GC-MS'!#REF!))</f>
        <v>#REF!</v>
      </c>
      <c r="U24" s="67" t="e">
        <f>IF(('HS-GC-MS'!#REF!)="","",('HS-GC-MS'!#REF!))</f>
        <v>#REF!</v>
      </c>
      <c r="V24" s="67" t="e">
        <f>IF(('HS-GC-MS'!#REF!)="","",('HS-GC-MS'!#REF!))</f>
        <v>#REF!</v>
      </c>
      <c r="W24" s="67" t="e">
        <f>IF(('HS-GC-MS'!#REF!)="","",('HS-GC-MS'!#REF!))</f>
        <v>#REF!</v>
      </c>
      <c r="X24" s="67" t="e">
        <f>IF(('HS-GC-MS'!#REF!)="","",('HS-GC-MS'!#REF!))</f>
        <v>#REF!</v>
      </c>
      <c r="Y24" s="67" t="e">
        <f>IF(('HS-GC-MS'!#REF!)="","",('HS-GC-MS'!#REF!))</f>
        <v>#REF!</v>
      </c>
      <c r="Z24" s="67" t="e">
        <f>IF(('HS-GC-MS'!#REF!)="","",('HS-GC-MS'!#REF!))</f>
        <v>#REF!</v>
      </c>
      <c r="AA24" s="67" t="e">
        <f>IF(('HS-GC-MS'!#REF!)="","",('HS-GC-MS'!#REF!))</f>
        <v>#REF!</v>
      </c>
      <c r="AB24" s="67" t="e">
        <f>IF(('HS-GC-MS'!#REF!)="","",('HS-GC-MS'!#REF!))</f>
        <v>#REF!</v>
      </c>
      <c r="AC24" s="67" t="e">
        <f>IF(('HS-GC-MS'!#REF!)="","",('HS-GC-MS'!#REF!))</f>
        <v>#REF!</v>
      </c>
      <c r="AD24" s="67" t="e">
        <f>IF(('HS-GC-MS'!#REF!)="","",('HS-GC-MS'!#REF!))</f>
        <v>#REF!</v>
      </c>
      <c r="AE24" s="67" t="e">
        <f>IF(('HS-GC-MS'!#REF!)="","",('HS-GC-MS'!#REF!))</f>
        <v>#REF!</v>
      </c>
      <c r="AF24" s="67" t="e">
        <f>IF(('HS-GC-MS'!#REF!)="","",('HS-GC-MS'!#REF!))</f>
        <v>#REF!</v>
      </c>
      <c r="AG24" s="67" t="e">
        <f>IF(('HS-GC-MS'!#REF!)="","",('HS-GC-MS'!#REF!))</f>
        <v>#REF!</v>
      </c>
      <c r="AH24" s="67" t="e">
        <f>IF(('HS-GC-MS'!#REF!)="","",('HS-GC-MS'!#REF!))</f>
        <v>#REF!</v>
      </c>
      <c r="AI24" s="67" t="e">
        <f>IF(('HS-GC-MS'!#REF!)="","",('HS-GC-MS'!#REF!))</f>
        <v>#REF!</v>
      </c>
      <c r="AJ24" s="67" t="e">
        <f>IF(('HS-GC-MS'!#REF!)="","",('HS-GC-MS'!#REF!))</f>
        <v>#REF!</v>
      </c>
      <c r="AK24" s="67" t="e">
        <f>IF(('HS-GC-MS'!#REF!)="","",('HS-GC-MS'!#REF!))</f>
        <v>#REF!</v>
      </c>
      <c r="AL24" s="67" t="e">
        <f>IF(('HS-GC-MS'!#REF!)="","",('HS-GC-MS'!#REF!))</f>
        <v>#REF!</v>
      </c>
      <c r="AM24" s="67" t="e">
        <f>IF(('HS-GC-MS'!#REF!)="","",('HS-GC-MS'!#REF!))</f>
        <v>#REF!</v>
      </c>
      <c r="AN24" s="67" t="e">
        <f>IF(('HS-GC-MS'!#REF!)="","",('HS-GC-MS'!#REF!))</f>
        <v>#REF!</v>
      </c>
      <c r="AO24" s="67" t="e">
        <f>IF(('HS-GC-MS'!#REF!)="","",('HS-GC-MS'!#REF!))</f>
        <v>#REF!</v>
      </c>
      <c r="AP24" s="298" t="e">
        <f>IF(('HS-GC-MS'!#REF!)="","",('HS-GC-MS'!#REF!))</f>
        <v>#REF!</v>
      </c>
      <c r="AQ24" s="298" t="e">
        <f>IF(('HS-GC-MS'!#REF!)="","",('HS-GC-MS'!#REF!))</f>
        <v>#REF!</v>
      </c>
    </row>
    <row r="25" spans="1:43" ht="12.75" customHeight="1" x14ac:dyDescent="0.3">
      <c r="A25" s="122" t="s">
        <v>186</v>
      </c>
      <c r="B25" s="111" t="e">
        <f>IF(('HS-GC-MS'!#REF!)="","",('HS-GC-MS'!#REF!))</f>
        <v>#REF!</v>
      </c>
      <c r="C25" s="141" t="e">
        <f>IF(('HS-GC-MS'!#REF!)="","",('HS-GC-MS'!#REF!))</f>
        <v>#REF!</v>
      </c>
      <c r="D25" s="142" t="e">
        <f>IF(('HS-GC-MS'!#REF!)="","",('HS-GC-MS'!#REF!))</f>
        <v>#REF!</v>
      </c>
      <c r="E25" s="143" t="e">
        <f>IF(('HS-GC-MS'!#REF!)="","",('HS-GC-MS'!#REF!))</f>
        <v>#REF!</v>
      </c>
      <c r="F25" s="142" t="e">
        <f>IF(('HS-GC-MS'!#REF!)="","",('HS-GC-MS'!#REF!))</f>
        <v>#REF!</v>
      </c>
      <c r="G25" s="111" t="e">
        <f>IF(('HS-GC-MS'!#REF!)="","",('HS-GC-MS'!#REF!))</f>
        <v>#REF!</v>
      </c>
      <c r="H25" s="111" t="e">
        <f>IF(('HS-GC-MS'!#REF!)="","",('HS-GC-MS'!#REF!))</f>
        <v>#REF!</v>
      </c>
      <c r="I25" s="144" t="e">
        <f>IF(('HS-GC-MS'!#REF!)="","",('HS-GC-MS'!#REF!))</f>
        <v>#REF!</v>
      </c>
      <c r="J25" s="154" t="e">
        <f>IF(('HS-GC-MS'!#REF!)="","",('HS-GC-MS'!#REF!))</f>
        <v>#REF!</v>
      </c>
      <c r="K25" s="154" t="e">
        <f>IF(('HS-GC-MS'!#REF!)="","",('HS-GC-MS'!#REF!))</f>
        <v>#REF!</v>
      </c>
      <c r="L25" s="154"/>
      <c r="M25" s="154"/>
      <c r="N25" s="154"/>
      <c r="O25" s="154"/>
      <c r="P25" s="67" t="e">
        <f>IF(('HS-GC-MS'!#REF!)="","",('HS-GC-MS'!#REF!))</f>
        <v>#REF!</v>
      </c>
      <c r="Q25" s="67" t="e">
        <f>IF(('HS-GC-MS'!#REF!)="","",('HS-GC-MS'!#REF!))</f>
        <v>#REF!</v>
      </c>
      <c r="R25" s="67" t="e">
        <f>IF(('HS-GC-MS'!#REF!)="","",('HS-GC-MS'!#REF!))</f>
        <v>#REF!</v>
      </c>
      <c r="S25" s="67" t="e">
        <f>IF(('HS-GC-MS'!#REF!)="","",('HS-GC-MS'!#REF!))</f>
        <v>#REF!</v>
      </c>
      <c r="T25" s="67" t="e">
        <f>IF(('HS-GC-MS'!#REF!)="","",('HS-GC-MS'!#REF!))</f>
        <v>#REF!</v>
      </c>
      <c r="U25" s="67" t="e">
        <f>IF(('HS-GC-MS'!#REF!)="","",('HS-GC-MS'!#REF!))</f>
        <v>#REF!</v>
      </c>
      <c r="V25" s="67" t="e">
        <f>IF(('HS-GC-MS'!#REF!)="","",('HS-GC-MS'!#REF!))</f>
        <v>#REF!</v>
      </c>
      <c r="W25" s="67" t="e">
        <f>IF(('HS-GC-MS'!#REF!)="","",('HS-GC-MS'!#REF!))</f>
        <v>#REF!</v>
      </c>
      <c r="X25" s="67" t="e">
        <f>IF(('HS-GC-MS'!#REF!)="","",('HS-GC-MS'!#REF!))</f>
        <v>#REF!</v>
      </c>
      <c r="Y25" s="67" t="e">
        <f>IF(('HS-GC-MS'!#REF!)="","",('HS-GC-MS'!#REF!))</f>
        <v>#REF!</v>
      </c>
      <c r="Z25" s="67" t="e">
        <f>IF(('HS-GC-MS'!#REF!)="","",('HS-GC-MS'!#REF!))</f>
        <v>#REF!</v>
      </c>
      <c r="AA25" s="67" t="e">
        <f>IF(('HS-GC-MS'!#REF!)="","",('HS-GC-MS'!#REF!))</f>
        <v>#REF!</v>
      </c>
      <c r="AB25" s="67" t="e">
        <f>IF(('HS-GC-MS'!#REF!)="","",('HS-GC-MS'!#REF!))</f>
        <v>#REF!</v>
      </c>
      <c r="AC25" s="67" t="e">
        <f>IF(('HS-GC-MS'!#REF!)="","",('HS-GC-MS'!#REF!))</f>
        <v>#REF!</v>
      </c>
      <c r="AD25" s="67" t="e">
        <f>IF(('HS-GC-MS'!#REF!)="","",('HS-GC-MS'!#REF!))</f>
        <v>#REF!</v>
      </c>
      <c r="AE25" s="67" t="e">
        <f>IF(('HS-GC-MS'!#REF!)="","",('HS-GC-MS'!#REF!))</f>
        <v>#REF!</v>
      </c>
      <c r="AF25" s="67" t="e">
        <f>IF(('HS-GC-MS'!#REF!)="","",('HS-GC-MS'!#REF!))</f>
        <v>#REF!</v>
      </c>
      <c r="AG25" s="67" t="e">
        <f>IF(('HS-GC-MS'!#REF!)="","",('HS-GC-MS'!#REF!))</f>
        <v>#REF!</v>
      </c>
      <c r="AH25" s="67" t="e">
        <f>IF(('HS-GC-MS'!#REF!)="","",('HS-GC-MS'!#REF!))</f>
        <v>#REF!</v>
      </c>
      <c r="AI25" s="67" t="e">
        <f>IF(('HS-GC-MS'!#REF!)="","",('HS-GC-MS'!#REF!))</f>
        <v>#REF!</v>
      </c>
      <c r="AJ25" s="67" t="e">
        <f>IF(('HS-GC-MS'!#REF!)="","",('HS-GC-MS'!#REF!))</f>
        <v>#REF!</v>
      </c>
      <c r="AK25" s="67" t="e">
        <f>IF(('HS-GC-MS'!#REF!)="","",('HS-GC-MS'!#REF!))</f>
        <v>#REF!</v>
      </c>
      <c r="AL25" s="67" t="e">
        <f>IF(('HS-GC-MS'!#REF!)="","",('HS-GC-MS'!#REF!))</f>
        <v>#REF!</v>
      </c>
      <c r="AM25" s="67" t="e">
        <f>IF(('HS-GC-MS'!#REF!)="","",('HS-GC-MS'!#REF!))</f>
        <v>#REF!</v>
      </c>
      <c r="AN25" s="67" t="e">
        <f>IF(('HS-GC-MS'!#REF!)="","",('HS-GC-MS'!#REF!))</f>
        <v>#REF!</v>
      </c>
      <c r="AO25" s="67" t="e">
        <f>IF(('HS-GC-MS'!#REF!)="","",('HS-GC-MS'!#REF!))</f>
        <v>#REF!</v>
      </c>
      <c r="AP25" s="298" t="e">
        <f>IF(('HS-GC-MS'!#REF!)="","",('HS-GC-MS'!#REF!))</f>
        <v>#REF!</v>
      </c>
      <c r="AQ25" s="298" t="e">
        <f>IF(('HS-GC-MS'!#REF!)="","",('HS-GC-MS'!#REF!))</f>
        <v>#REF!</v>
      </c>
    </row>
    <row r="26" spans="1:43" ht="12.75" customHeight="1" x14ac:dyDescent="0.3">
      <c r="A26" s="122" t="s">
        <v>186</v>
      </c>
      <c r="B26" s="111" t="e">
        <f>IF(('HS-GC-MS'!#REF!)="","",('HS-GC-MS'!#REF!))</f>
        <v>#REF!</v>
      </c>
      <c r="C26" s="141" t="e">
        <f>IF(('HS-GC-MS'!#REF!)="","",('HS-GC-MS'!#REF!))</f>
        <v>#REF!</v>
      </c>
      <c r="D26" s="142" t="e">
        <f>IF(('HS-GC-MS'!#REF!)="","",('HS-GC-MS'!#REF!))</f>
        <v>#REF!</v>
      </c>
      <c r="E26" s="143" t="e">
        <f>IF(('HS-GC-MS'!#REF!)="","",('HS-GC-MS'!#REF!))</f>
        <v>#REF!</v>
      </c>
      <c r="F26" s="142" t="e">
        <f>IF(('HS-GC-MS'!#REF!)="","",('HS-GC-MS'!#REF!))</f>
        <v>#REF!</v>
      </c>
      <c r="G26" s="111" t="e">
        <f>IF(('HS-GC-MS'!#REF!)="","",('HS-GC-MS'!#REF!))</f>
        <v>#REF!</v>
      </c>
      <c r="H26" s="111" t="e">
        <f>IF(('HS-GC-MS'!#REF!)="","",('HS-GC-MS'!#REF!))</f>
        <v>#REF!</v>
      </c>
      <c r="I26" s="144" t="e">
        <f>IF(('HS-GC-MS'!#REF!)="","",('HS-GC-MS'!#REF!))</f>
        <v>#REF!</v>
      </c>
      <c r="J26" s="154" t="e">
        <f>IF(('HS-GC-MS'!#REF!)="","",('HS-GC-MS'!#REF!))</f>
        <v>#REF!</v>
      </c>
      <c r="K26" s="154" t="e">
        <f>IF(('HS-GC-MS'!#REF!)="","",('HS-GC-MS'!#REF!))</f>
        <v>#REF!</v>
      </c>
      <c r="L26" s="154"/>
      <c r="M26" s="154"/>
      <c r="N26" s="154"/>
      <c r="O26" s="154"/>
      <c r="P26" s="67" t="e">
        <f>IF(('HS-GC-MS'!#REF!)="","",('HS-GC-MS'!#REF!))</f>
        <v>#REF!</v>
      </c>
      <c r="Q26" s="67" t="e">
        <f>IF(('HS-GC-MS'!#REF!)="","",('HS-GC-MS'!#REF!))</f>
        <v>#REF!</v>
      </c>
      <c r="R26" s="67" t="e">
        <f>IF(('HS-GC-MS'!#REF!)="","",('HS-GC-MS'!#REF!))</f>
        <v>#REF!</v>
      </c>
      <c r="S26" s="67" t="e">
        <f>IF(('HS-GC-MS'!#REF!)="","",('HS-GC-MS'!#REF!))</f>
        <v>#REF!</v>
      </c>
      <c r="T26" s="67" t="e">
        <f>IF(('HS-GC-MS'!#REF!)="","",('HS-GC-MS'!#REF!))</f>
        <v>#REF!</v>
      </c>
      <c r="U26" s="67" t="e">
        <f>IF(('HS-GC-MS'!#REF!)="","",('HS-GC-MS'!#REF!))</f>
        <v>#REF!</v>
      </c>
      <c r="V26" s="67" t="e">
        <f>IF(('HS-GC-MS'!#REF!)="","",('HS-GC-MS'!#REF!))</f>
        <v>#REF!</v>
      </c>
      <c r="W26" s="67" t="e">
        <f>IF(('HS-GC-MS'!#REF!)="","",('HS-GC-MS'!#REF!))</f>
        <v>#REF!</v>
      </c>
      <c r="X26" s="67" t="e">
        <f>IF(('HS-GC-MS'!#REF!)="","",('HS-GC-MS'!#REF!))</f>
        <v>#REF!</v>
      </c>
      <c r="Y26" s="67" t="e">
        <f>IF(('HS-GC-MS'!#REF!)="","",('HS-GC-MS'!#REF!))</f>
        <v>#REF!</v>
      </c>
      <c r="Z26" s="67" t="e">
        <f>IF(('HS-GC-MS'!#REF!)="","",('HS-GC-MS'!#REF!))</f>
        <v>#REF!</v>
      </c>
      <c r="AA26" s="67" t="e">
        <f>IF(('HS-GC-MS'!#REF!)="","",('HS-GC-MS'!#REF!))</f>
        <v>#REF!</v>
      </c>
      <c r="AB26" s="67" t="e">
        <f>IF(('HS-GC-MS'!#REF!)="","",('HS-GC-MS'!#REF!))</f>
        <v>#REF!</v>
      </c>
      <c r="AC26" s="67" t="e">
        <f>IF(('HS-GC-MS'!#REF!)="","",('HS-GC-MS'!#REF!))</f>
        <v>#REF!</v>
      </c>
      <c r="AD26" s="67" t="e">
        <f>IF(('HS-GC-MS'!#REF!)="","",('HS-GC-MS'!#REF!))</f>
        <v>#REF!</v>
      </c>
      <c r="AE26" s="67" t="e">
        <f>IF(('HS-GC-MS'!#REF!)="","",('HS-GC-MS'!#REF!))</f>
        <v>#REF!</v>
      </c>
      <c r="AF26" s="67" t="e">
        <f>IF(('HS-GC-MS'!#REF!)="","",('HS-GC-MS'!#REF!))</f>
        <v>#REF!</v>
      </c>
      <c r="AG26" s="67" t="e">
        <f>IF(('HS-GC-MS'!#REF!)="","",('HS-GC-MS'!#REF!))</f>
        <v>#REF!</v>
      </c>
      <c r="AH26" s="67" t="e">
        <f>IF(('HS-GC-MS'!#REF!)="","",('HS-GC-MS'!#REF!))</f>
        <v>#REF!</v>
      </c>
      <c r="AI26" s="67" t="e">
        <f>IF(('HS-GC-MS'!#REF!)="","",('HS-GC-MS'!#REF!))</f>
        <v>#REF!</v>
      </c>
      <c r="AJ26" s="67" t="e">
        <f>IF(('HS-GC-MS'!#REF!)="","",('HS-GC-MS'!#REF!))</f>
        <v>#REF!</v>
      </c>
      <c r="AK26" s="67" t="e">
        <f>IF(('HS-GC-MS'!#REF!)="","",('HS-GC-MS'!#REF!))</f>
        <v>#REF!</v>
      </c>
      <c r="AL26" s="67" t="e">
        <f>IF(('HS-GC-MS'!#REF!)="","",('HS-GC-MS'!#REF!))</f>
        <v>#REF!</v>
      </c>
      <c r="AM26" s="67" t="e">
        <f>IF(('HS-GC-MS'!#REF!)="","",('HS-GC-MS'!#REF!))</f>
        <v>#REF!</v>
      </c>
      <c r="AN26" s="67" t="e">
        <f>IF(('HS-GC-MS'!#REF!)="","",('HS-GC-MS'!#REF!))</f>
        <v>#REF!</v>
      </c>
      <c r="AO26" s="67" t="e">
        <f>IF(('HS-GC-MS'!#REF!)="","",('HS-GC-MS'!#REF!))</f>
        <v>#REF!</v>
      </c>
      <c r="AP26" s="298" t="e">
        <f>IF(('HS-GC-MS'!#REF!)="","",('HS-GC-MS'!#REF!))</f>
        <v>#REF!</v>
      </c>
      <c r="AQ26" s="298" t="e">
        <f>IF(('HS-GC-MS'!#REF!)="","",('HS-GC-MS'!#REF!))</f>
        <v>#REF!</v>
      </c>
    </row>
    <row r="27" spans="1:43" ht="12.75" customHeight="1" x14ac:dyDescent="0.3">
      <c r="A27" s="122" t="s">
        <v>186</v>
      </c>
      <c r="B27" s="111" t="e">
        <f>IF(('HS-GC-MS'!#REF!)="","",('HS-GC-MS'!#REF!))</f>
        <v>#REF!</v>
      </c>
      <c r="C27" s="141" t="e">
        <f>IF(('HS-GC-MS'!#REF!)="","",('HS-GC-MS'!#REF!))</f>
        <v>#REF!</v>
      </c>
      <c r="D27" s="142" t="e">
        <f>IF(('HS-GC-MS'!#REF!)="","",('HS-GC-MS'!#REF!))</f>
        <v>#REF!</v>
      </c>
      <c r="E27" s="143" t="e">
        <f>IF(('HS-GC-MS'!#REF!)="","",('HS-GC-MS'!#REF!))</f>
        <v>#REF!</v>
      </c>
      <c r="F27" s="142" t="e">
        <f>IF(('HS-GC-MS'!#REF!)="","",('HS-GC-MS'!#REF!))</f>
        <v>#REF!</v>
      </c>
      <c r="G27" s="111" t="e">
        <f>IF(('HS-GC-MS'!#REF!)="","",('HS-GC-MS'!#REF!))</f>
        <v>#REF!</v>
      </c>
      <c r="H27" s="111" t="e">
        <f>IF(('HS-GC-MS'!#REF!)="","",('HS-GC-MS'!#REF!))</f>
        <v>#REF!</v>
      </c>
      <c r="I27" s="144" t="e">
        <f>IF(('HS-GC-MS'!#REF!)="","",('HS-GC-MS'!#REF!))</f>
        <v>#REF!</v>
      </c>
      <c r="J27" s="154" t="e">
        <f>IF(('HS-GC-MS'!#REF!)="","",('HS-GC-MS'!#REF!))</f>
        <v>#REF!</v>
      </c>
      <c r="K27" s="154" t="e">
        <f>IF(('HS-GC-MS'!#REF!)="","",('HS-GC-MS'!#REF!))</f>
        <v>#REF!</v>
      </c>
      <c r="L27" s="154"/>
      <c r="M27" s="154"/>
      <c r="N27" s="154"/>
      <c r="O27" s="154"/>
      <c r="P27" s="67" t="e">
        <f>IF(('HS-GC-MS'!#REF!)="","",('HS-GC-MS'!#REF!))</f>
        <v>#REF!</v>
      </c>
      <c r="Q27" s="67" t="e">
        <f>IF(('HS-GC-MS'!#REF!)="","",('HS-GC-MS'!#REF!))</f>
        <v>#REF!</v>
      </c>
      <c r="R27" s="67" t="e">
        <f>IF(('HS-GC-MS'!#REF!)="","",('HS-GC-MS'!#REF!))</f>
        <v>#REF!</v>
      </c>
      <c r="S27" s="67" t="e">
        <f>IF(('HS-GC-MS'!#REF!)="","",('HS-GC-MS'!#REF!))</f>
        <v>#REF!</v>
      </c>
      <c r="T27" s="67" t="e">
        <f>IF(('HS-GC-MS'!#REF!)="","",('HS-GC-MS'!#REF!))</f>
        <v>#REF!</v>
      </c>
      <c r="U27" s="67" t="e">
        <f>IF(('HS-GC-MS'!#REF!)="","",('HS-GC-MS'!#REF!))</f>
        <v>#REF!</v>
      </c>
      <c r="V27" s="67" t="e">
        <f>IF(('HS-GC-MS'!#REF!)="","",('HS-GC-MS'!#REF!))</f>
        <v>#REF!</v>
      </c>
      <c r="W27" s="67" t="e">
        <f>IF(('HS-GC-MS'!#REF!)="","",('HS-GC-MS'!#REF!))</f>
        <v>#REF!</v>
      </c>
      <c r="X27" s="67" t="e">
        <f>IF(('HS-GC-MS'!#REF!)="","",('HS-GC-MS'!#REF!))</f>
        <v>#REF!</v>
      </c>
      <c r="Y27" s="67" t="e">
        <f>IF(('HS-GC-MS'!#REF!)="","",('HS-GC-MS'!#REF!))</f>
        <v>#REF!</v>
      </c>
      <c r="Z27" s="67" t="e">
        <f>IF(('HS-GC-MS'!#REF!)="","",('HS-GC-MS'!#REF!))</f>
        <v>#REF!</v>
      </c>
      <c r="AA27" s="67" t="e">
        <f>IF(('HS-GC-MS'!#REF!)="","",('HS-GC-MS'!#REF!))</f>
        <v>#REF!</v>
      </c>
      <c r="AB27" s="67" t="e">
        <f>IF(('HS-GC-MS'!#REF!)="","",('HS-GC-MS'!#REF!))</f>
        <v>#REF!</v>
      </c>
      <c r="AC27" s="67" t="e">
        <f>IF(('HS-GC-MS'!#REF!)="","",('HS-GC-MS'!#REF!))</f>
        <v>#REF!</v>
      </c>
      <c r="AD27" s="67" t="e">
        <f>IF(('HS-GC-MS'!#REF!)="","",('HS-GC-MS'!#REF!))</f>
        <v>#REF!</v>
      </c>
      <c r="AE27" s="67" t="e">
        <f>IF(('HS-GC-MS'!#REF!)="","",('HS-GC-MS'!#REF!))</f>
        <v>#REF!</v>
      </c>
      <c r="AF27" s="67" t="e">
        <f>IF(('HS-GC-MS'!#REF!)="","",('HS-GC-MS'!#REF!))</f>
        <v>#REF!</v>
      </c>
      <c r="AG27" s="67" t="e">
        <f>IF(('HS-GC-MS'!#REF!)="","",('HS-GC-MS'!#REF!))</f>
        <v>#REF!</v>
      </c>
      <c r="AH27" s="67" t="e">
        <f>IF(('HS-GC-MS'!#REF!)="","",('HS-GC-MS'!#REF!))</f>
        <v>#REF!</v>
      </c>
      <c r="AI27" s="67" t="e">
        <f>IF(('HS-GC-MS'!#REF!)="","",('HS-GC-MS'!#REF!))</f>
        <v>#REF!</v>
      </c>
      <c r="AJ27" s="67" t="e">
        <f>IF(('HS-GC-MS'!#REF!)="","",('HS-GC-MS'!#REF!))</f>
        <v>#REF!</v>
      </c>
      <c r="AK27" s="67" t="e">
        <f>IF(('HS-GC-MS'!#REF!)="","",('HS-GC-MS'!#REF!))</f>
        <v>#REF!</v>
      </c>
      <c r="AL27" s="67" t="e">
        <f>IF(('HS-GC-MS'!#REF!)="","",('HS-GC-MS'!#REF!))</f>
        <v>#REF!</v>
      </c>
      <c r="AM27" s="67" t="e">
        <f>IF(('HS-GC-MS'!#REF!)="","",('HS-GC-MS'!#REF!))</f>
        <v>#REF!</v>
      </c>
      <c r="AN27" s="67" t="e">
        <f>IF(('HS-GC-MS'!#REF!)="","",('HS-GC-MS'!#REF!))</f>
        <v>#REF!</v>
      </c>
      <c r="AO27" s="67" t="e">
        <f>IF(('HS-GC-MS'!#REF!)="","",('HS-GC-MS'!#REF!))</f>
        <v>#REF!</v>
      </c>
      <c r="AP27" s="298" t="e">
        <f>IF(('HS-GC-MS'!#REF!)="","",('HS-GC-MS'!#REF!))</f>
        <v>#REF!</v>
      </c>
      <c r="AQ27" s="298" t="e">
        <f>IF(('HS-GC-MS'!#REF!)="","",('HS-GC-MS'!#REF!))</f>
        <v>#REF!</v>
      </c>
    </row>
    <row r="28" spans="1:43" ht="12.75" customHeight="1" x14ac:dyDescent="0.3">
      <c r="A28" s="122" t="s">
        <v>186</v>
      </c>
      <c r="B28" s="111" t="e">
        <f>IF(('HS-GC-MS'!#REF!)="","",('HS-GC-MS'!#REF!))</f>
        <v>#REF!</v>
      </c>
      <c r="C28" s="141" t="e">
        <f>IF(('HS-GC-MS'!#REF!)="","",('HS-GC-MS'!#REF!))</f>
        <v>#REF!</v>
      </c>
      <c r="D28" s="142" t="e">
        <f>IF(('HS-GC-MS'!#REF!)="","",('HS-GC-MS'!#REF!))</f>
        <v>#REF!</v>
      </c>
      <c r="E28" s="143" t="e">
        <f>IF(('HS-GC-MS'!#REF!)="","",('HS-GC-MS'!#REF!))</f>
        <v>#REF!</v>
      </c>
      <c r="F28" s="142" t="e">
        <f>IF(('HS-GC-MS'!#REF!)="","",('HS-GC-MS'!#REF!))</f>
        <v>#REF!</v>
      </c>
      <c r="G28" s="111" t="e">
        <f>IF(('HS-GC-MS'!#REF!)="","",('HS-GC-MS'!#REF!))</f>
        <v>#REF!</v>
      </c>
      <c r="H28" s="111" t="e">
        <f>IF(('HS-GC-MS'!#REF!)="","",('HS-GC-MS'!#REF!))</f>
        <v>#REF!</v>
      </c>
      <c r="I28" s="144" t="e">
        <f>IF(('HS-GC-MS'!#REF!)="","",('HS-GC-MS'!#REF!))</f>
        <v>#REF!</v>
      </c>
      <c r="J28" s="154" t="e">
        <f>IF(('HS-GC-MS'!#REF!)="","",('HS-GC-MS'!#REF!))</f>
        <v>#REF!</v>
      </c>
      <c r="K28" s="154" t="e">
        <f>IF(('HS-GC-MS'!#REF!)="","",('HS-GC-MS'!#REF!))</f>
        <v>#REF!</v>
      </c>
      <c r="L28" s="154"/>
      <c r="M28" s="154"/>
      <c r="N28" s="154"/>
      <c r="O28" s="154"/>
      <c r="P28" s="67" t="e">
        <f>IF(('HS-GC-MS'!#REF!)="","",('HS-GC-MS'!#REF!))</f>
        <v>#REF!</v>
      </c>
      <c r="Q28" s="67" t="e">
        <f>IF(('HS-GC-MS'!#REF!)="","",('HS-GC-MS'!#REF!))</f>
        <v>#REF!</v>
      </c>
      <c r="R28" s="67" t="e">
        <f>IF(('HS-GC-MS'!#REF!)="","",('HS-GC-MS'!#REF!))</f>
        <v>#REF!</v>
      </c>
      <c r="S28" s="67" t="e">
        <f>IF(('HS-GC-MS'!#REF!)="","",('HS-GC-MS'!#REF!))</f>
        <v>#REF!</v>
      </c>
      <c r="T28" s="67" t="e">
        <f>IF(('HS-GC-MS'!#REF!)="","",('HS-GC-MS'!#REF!))</f>
        <v>#REF!</v>
      </c>
      <c r="U28" s="67" t="e">
        <f>IF(('HS-GC-MS'!#REF!)="","",('HS-GC-MS'!#REF!))</f>
        <v>#REF!</v>
      </c>
      <c r="V28" s="67" t="e">
        <f>IF(('HS-GC-MS'!#REF!)="","",('HS-GC-MS'!#REF!))</f>
        <v>#REF!</v>
      </c>
      <c r="W28" s="67" t="e">
        <f>IF(('HS-GC-MS'!#REF!)="","",('HS-GC-MS'!#REF!))</f>
        <v>#REF!</v>
      </c>
      <c r="X28" s="67" t="e">
        <f>IF(('HS-GC-MS'!#REF!)="","",('HS-GC-MS'!#REF!))</f>
        <v>#REF!</v>
      </c>
      <c r="Y28" s="67" t="e">
        <f>IF(('HS-GC-MS'!#REF!)="","",('HS-GC-MS'!#REF!))</f>
        <v>#REF!</v>
      </c>
      <c r="Z28" s="67" t="e">
        <f>IF(('HS-GC-MS'!#REF!)="","",('HS-GC-MS'!#REF!))</f>
        <v>#REF!</v>
      </c>
      <c r="AA28" s="67" t="e">
        <f>IF(('HS-GC-MS'!#REF!)="","",('HS-GC-MS'!#REF!))</f>
        <v>#REF!</v>
      </c>
      <c r="AB28" s="67" t="e">
        <f>IF(('HS-GC-MS'!#REF!)="","",('HS-GC-MS'!#REF!))</f>
        <v>#REF!</v>
      </c>
      <c r="AC28" s="67" t="e">
        <f>IF(('HS-GC-MS'!#REF!)="","",('HS-GC-MS'!#REF!))</f>
        <v>#REF!</v>
      </c>
      <c r="AD28" s="67" t="e">
        <f>IF(('HS-GC-MS'!#REF!)="","",('HS-GC-MS'!#REF!))</f>
        <v>#REF!</v>
      </c>
      <c r="AE28" s="67" t="e">
        <f>IF(('HS-GC-MS'!#REF!)="","",('HS-GC-MS'!#REF!))</f>
        <v>#REF!</v>
      </c>
      <c r="AF28" s="67" t="e">
        <f>IF(('HS-GC-MS'!#REF!)="","",('HS-GC-MS'!#REF!))</f>
        <v>#REF!</v>
      </c>
      <c r="AG28" s="67" t="e">
        <f>IF(('HS-GC-MS'!#REF!)="","",('HS-GC-MS'!#REF!))</f>
        <v>#REF!</v>
      </c>
      <c r="AH28" s="67" t="e">
        <f>IF(('HS-GC-MS'!#REF!)="","",('HS-GC-MS'!#REF!))</f>
        <v>#REF!</v>
      </c>
      <c r="AI28" s="67" t="e">
        <f>IF(('HS-GC-MS'!#REF!)="","",('HS-GC-MS'!#REF!))</f>
        <v>#REF!</v>
      </c>
      <c r="AJ28" s="67" t="e">
        <f>IF(('HS-GC-MS'!#REF!)="","",('HS-GC-MS'!#REF!))</f>
        <v>#REF!</v>
      </c>
      <c r="AK28" s="67" t="e">
        <f>IF(('HS-GC-MS'!#REF!)="","",('HS-GC-MS'!#REF!))</f>
        <v>#REF!</v>
      </c>
      <c r="AL28" s="67" t="e">
        <f>IF(('HS-GC-MS'!#REF!)="","",('HS-GC-MS'!#REF!))</f>
        <v>#REF!</v>
      </c>
      <c r="AM28" s="67" t="e">
        <f>IF(('HS-GC-MS'!#REF!)="","",('HS-GC-MS'!#REF!))</f>
        <v>#REF!</v>
      </c>
      <c r="AN28" s="67" t="e">
        <f>IF(('HS-GC-MS'!#REF!)="","",('HS-GC-MS'!#REF!))</f>
        <v>#REF!</v>
      </c>
      <c r="AO28" s="67" t="e">
        <f>IF(('HS-GC-MS'!#REF!)="","",('HS-GC-MS'!#REF!))</f>
        <v>#REF!</v>
      </c>
      <c r="AP28" s="298" t="e">
        <f>IF(('HS-GC-MS'!#REF!)="","",('HS-GC-MS'!#REF!))</f>
        <v>#REF!</v>
      </c>
      <c r="AQ28" s="298" t="e">
        <f>IF(('HS-GC-MS'!#REF!)="","",('HS-GC-MS'!#REF!))</f>
        <v>#REF!</v>
      </c>
    </row>
    <row r="29" spans="1:43" ht="12.75" customHeight="1" x14ac:dyDescent="0.3">
      <c r="A29" s="122" t="s">
        <v>186</v>
      </c>
      <c r="B29" s="111" t="e">
        <f>IF(('HS-GC-MS'!#REF!)="","",('HS-GC-MS'!#REF!))</f>
        <v>#REF!</v>
      </c>
      <c r="C29" s="141" t="e">
        <f>IF(('HS-GC-MS'!#REF!)="","",('HS-GC-MS'!#REF!))</f>
        <v>#REF!</v>
      </c>
      <c r="D29" s="142" t="e">
        <f>IF(('HS-GC-MS'!#REF!)="","",('HS-GC-MS'!#REF!))</f>
        <v>#REF!</v>
      </c>
      <c r="E29" s="143" t="e">
        <f>IF(('HS-GC-MS'!#REF!)="","",('HS-GC-MS'!#REF!))</f>
        <v>#REF!</v>
      </c>
      <c r="F29" s="142" t="e">
        <f>IF(('HS-GC-MS'!#REF!)="","",('HS-GC-MS'!#REF!))</f>
        <v>#REF!</v>
      </c>
      <c r="G29" s="111" t="e">
        <f>IF(('HS-GC-MS'!#REF!)="","",('HS-GC-MS'!#REF!))</f>
        <v>#REF!</v>
      </c>
      <c r="H29" s="111" t="e">
        <f>IF(('HS-GC-MS'!#REF!)="","",('HS-GC-MS'!#REF!))</f>
        <v>#REF!</v>
      </c>
      <c r="I29" s="144" t="e">
        <f>IF(('HS-GC-MS'!#REF!)="","",('HS-GC-MS'!#REF!))</f>
        <v>#REF!</v>
      </c>
      <c r="J29" s="154" t="e">
        <f>IF(('HS-GC-MS'!#REF!)="","",('HS-GC-MS'!#REF!))</f>
        <v>#REF!</v>
      </c>
      <c r="K29" s="154" t="e">
        <f>IF(('HS-GC-MS'!#REF!)="","",('HS-GC-MS'!#REF!))</f>
        <v>#REF!</v>
      </c>
      <c r="L29" s="154"/>
      <c r="M29" s="154"/>
      <c r="N29" s="154"/>
      <c r="O29" s="154"/>
      <c r="P29" s="67" t="e">
        <f>IF(('HS-GC-MS'!#REF!)="","",('HS-GC-MS'!#REF!))</f>
        <v>#REF!</v>
      </c>
      <c r="Q29" s="67" t="e">
        <f>IF(('HS-GC-MS'!#REF!)="","",('HS-GC-MS'!#REF!))</f>
        <v>#REF!</v>
      </c>
      <c r="R29" s="67" t="e">
        <f>IF(('HS-GC-MS'!#REF!)="","",('HS-GC-MS'!#REF!))</f>
        <v>#REF!</v>
      </c>
      <c r="S29" s="67" t="e">
        <f>IF(('HS-GC-MS'!#REF!)="","",('HS-GC-MS'!#REF!))</f>
        <v>#REF!</v>
      </c>
      <c r="T29" s="67" t="e">
        <f>IF(('HS-GC-MS'!#REF!)="","",('HS-GC-MS'!#REF!))</f>
        <v>#REF!</v>
      </c>
      <c r="U29" s="67" t="e">
        <f>IF(('HS-GC-MS'!#REF!)="","",('HS-GC-MS'!#REF!))</f>
        <v>#REF!</v>
      </c>
      <c r="V29" s="67" t="e">
        <f>IF(('HS-GC-MS'!#REF!)="","",('HS-GC-MS'!#REF!))</f>
        <v>#REF!</v>
      </c>
      <c r="W29" s="67" t="e">
        <f>IF(('HS-GC-MS'!#REF!)="","",('HS-GC-MS'!#REF!))</f>
        <v>#REF!</v>
      </c>
      <c r="X29" s="67" t="e">
        <f>IF(('HS-GC-MS'!#REF!)="","",('HS-GC-MS'!#REF!))</f>
        <v>#REF!</v>
      </c>
      <c r="Y29" s="67" t="e">
        <f>IF(('HS-GC-MS'!#REF!)="","",('HS-GC-MS'!#REF!))</f>
        <v>#REF!</v>
      </c>
      <c r="Z29" s="67" t="e">
        <f>IF(('HS-GC-MS'!#REF!)="","",('HS-GC-MS'!#REF!))</f>
        <v>#REF!</v>
      </c>
      <c r="AA29" s="67" t="e">
        <f>IF(('HS-GC-MS'!#REF!)="","",('HS-GC-MS'!#REF!))</f>
        <v>#REF!</v>
      </c>
      <c r="AB29" s="67" t="e">
        <f>IF(('HS-GC-MS'!#REF!)="","",('HS-GC-MS'!#REF!))</f>
        <v>#REF!</v>
      </c>
      <c r="AC29" s="67" t="e">
        <f>IF(('HS-GC-MS'!#REF!)="","",('HS-GC-MS'!#REF!))</f>
        <v>#REF!</v>
      </c>
      <c r="AD29" s="67" t="e">
        <f>IF(('HS-GC-MS'!#REF!)="","",('HS-GC-MS'!#REF!))</f>
        <v>#REF!</v>
      </c>
      <c r="AE29" s="67" t="e">
        <f>IF(('HS-GC-MS'!#REF!)="","",('HS-GC-MS'!#REF!))</f>
        <v>#REF!</v>
      </c>
      <c r="AF29" s="67" t="e">
        <f>IF(('HS-GC-MS'!#REF!)="","",('HS-GC-MS'!#REF!))</f>
        <v>#REF!</v>
      </c>
      <c r="AG29" s="67" t="e">
        <f>IF(('HS-GC-MS'!#REF!)="","",('HS-GC-MS'!#REF!))</f>
        <v>#REF!</v>
      </c>
      <c r="AH29" s="67" t="e">
        <f>IF(('HS-GC-MS'!#REF!)="","",('HS-GC-MS'!#REF!))</f>
        <v>#REF!</v>
      </c>
      <c r="AI29" s="67" t="e">
        <f>IF(('HS-GC-MS'!#REF!)="","",('HS-GC-MS'!#REF!))</f>
        <v>#REF!</v>
      </c>
      <c r="AJ29" s="67" t="e">
        <f>IF(('HS-GC-MS'!#REF!)="","",('HS-GC-MS'!#REF!))</f>
        <v>#REF!</v>
      </c>
      <c r="AK29" s="67" t="e">
        <f>IF(('HS-GC-MS'!#REF!)="","",('HS-GC-MS'!#REF!))</f>
        <v>#REF!</v>
      </c>
      <c r="AL29" s="67" t="e">
        <f>IF(('HS-GC-MS'!#REF!)="","",('HS-GC-MS'!#REF!))</f>
        <v>#REF!</v>
      </c>
      <c r="AM29" s="67" t="e">
        <f>IF(('HS-GC-MS'!#REF!)="","",('HS-GC-MS'!#REF!))</f>
        <v>#REF!</v>
      </c>
      <c r="AN29" s="67" t="e">
        <f>IF(('HS-GC-MS'!#REF!)="","",('HS-GC-MS'!#REF!))</f>
        <v>#REF!</v>
      </c>
      <c r="AO29" s="67" t="e">
        <f>IF(('HS-GC-MS'!#REF!)="","",('HS-GC-MS'!#REF!))</f>
        <v>#REF!</v>
      </c>
      <c r="AP29" s="298" t="e">
        <f>IF(('HS-GC-MS'!#REF!)="","",('HS-GC-MS'!#REF!))</f>
        <v>#REF!</v>
      </c>
      <c r="AQ29" s="298" t="e">
        <f>IF(('HS-GC-MS'!#REF!)="","",('HS-GC-MS'!#REF!))</f>
        <v>#REF!</v>
      </c>
    </row>
    <row r="30" spans="1:43" ht="12.75" customHeight="1" x14ac:dyDescent="0.3">
      <c r="A30" s="122" t="s">
        <v>186</v>
      </c>
      <c r="B30" s="111" t="e">
        <f>IF(('HS-GC-MS'!#REF!)="","",('HS-GC-MS'!#REF!))</f>
        <v>#REF!</v>
      </c>
      <c r="C30" s="141" t="e">
        <f>IF(('HS-GC-MS'!#REF!)="","",('HS-GC-MS'!#REF!))</f>
        <v>#REF!</v>
      </c>
      <c r="D30" s="142" t="e">
        <f>IF(('HS-GC-MS'!#REF!)="","",('HS-GC-MS'!#REF!))</f>
        <v>#REF!</v>
      </c>
      <c r="E30" s="143" t="e">
        <f>IF(('HS-GC-MS'!#REF!)="","",('HS-GC-MS'!#REF!))</f>
        <v>#REF!</v>
      </c>
      <c r="F30" s="142" t="e">
        <f>IF(('HS-GC-MS'!#REF!)="","",('HS-GC-MS'!#REF!))</f>
        <v>#REF!</v>
      </c>
      <c r="G30" s="111" t="e">
        <f>IF(('HS-GC-MS'!#REF!)="","",('HS-GC-MS'!#REF!))</f>
        <v>#REF!</v>
      </c>
      <c r="H30" s="111" t="e">
        <f>IF(('HS-GC-MS'!#REF!)="","",('HS-GC-MS'!#REF!))</f>
        <v>#REF!</v>
      </c>
      <c r="I30" s="144" t="e">
        <f>IF(('HS-GC-MS'!#REF!)="","",('HS-GC-MS'!#REF!))</f>
        <v>#REF!</v>
      </c>
      <c r="J30" s="154" t="e">
        <f>IF(('HS-GC-MS'!#REF!)="","",('HS-GC-MS'!#REF!))</f>
        <v>#REF!</v>
      </c>
      <c r="K30" s="154" t="e">
        <f>IF(('HS-GC-MS'!#REF!)="","",('HS-GC-MS'!#REF!))</f>
        <v>#REF!</v>
      </c>
      <c r="L30" s="154"/>
      <c r="M30" s="154"/>
      <c r="N30" s="154"/>
      <c r="O30" s="154"/>
      <c r="P30" s="67" t="e">
        <f>IF(('HS-GC-MS'!#REF!)="","",('HS-GC-MS'!#REF!))</f>
        <v>#REF!</v>
      </c>
      <c r="Q30" s="67" t="e">
        <f>IF(('HS-GC-MS'!#REF!)="","",('HS-GC-MS'!#REF!))</f>
        <v>#REF!</v>
      </c>
      <c r="R30" s="67" t="e">
        <f>IF(('HS-GC-MS'!#REF!)="","",('HS-GC-MS'!#REF!))</f>
        <v>#REF!</v>
      </c>
      <c r="S30" s="67" t="e">
        <f>IF(('HS-GC-MS'!#REF!)="","",('HS-GC-MS'!#REF!))</f>
        <v>#REF!</v>
      </c>
      <c r="T30" s="67" t="e">
        <f>IF(('HS-GC-MS'!#REF!)="","",('HS-GC-MS'!#REF!))</f>
        <v>#REF!</v>
      </c>
      <c r="U30" s="67" t="e">
        <f>IF(('HS-GC-MS'!#REF!)="","",('HS-GC-MS'!#REF!))</f>
        <v>#REF!</v>
      </c>
      <c r="V30" s="67" t="e">
        <f>IF(('HS-GC-MS'!#REF!)="","",('HS-GC-MS'!#REF!))</f>
        <v>#REF!</v>
      </c>
      <c r="W30" s="67" t="e">
        <f>IF(('HS-GC-MS'!#REF!)="","",('HS-GC-MS'!#REF!))</f>
        <v>#REF!</v>
      </c>
      <c r="X30" s="67" t="e">
        <f>IF(('HS-GC-MS'!#REF!)="","",('HS-GC-MS'!#REF!))</f>
        <v>#REF!</v>
      </c>
      <c r="Y30" s="67" t="e">
        <f>IF(('HS-GC-MS'!#REF!)="","",('HS-GC-MS'!#REF!))</f>
        <v>#REF!</v>
      </c>
      <c r="Z30" s="67" t="e">
        <f>IF(('HS-GC-MS'!#REF!)="","",('HS-GC-MS'!#REF!))</f>
        <v>#REF!</v>
      </c>
      <c r="AA30" s="67" t="e">
        <f>IF(('HS-GC-MS'!#REF!)="","",('HS-GC-MS'!#REF!))</f>
        <v>#REF!</v>
      </c>
      <c r="AB30" s="67" t="e">
        <f>IF(('HS-GC-MS'!#REF!)="","",('HS-GC-MS'!#REF!))</f>
        <v>#REF!</v>
      </c>
      <c r="AC30" s="67" t="e">
        <f>IF(('HS-GC-MS'!#REF!)="","",('HS-GC-MS'!#REF!))</f>
        <v>#REF!</v>
      </c>
      <c r="AD30" s="67" t="e">
        <f>IF(('HS-GC-MS'!#REF!)="","",('HS-GC-MS'!#REF!))</f>
        <v>#REF!</v>
      </c>
      <c r="AE30" s="67" t="e">
        <f>IF(('HS-GC-MS'!#REF!)="","",('HS-GC-MS'!#REF!))</f>
        <v>#REF!</v>
      </c>
      <c r="AF30" s="67" t="e">
        <f>IF(('HS-GC-MS'!#REF!)="","",('HS-GC-MS'!#REF!))</f>
        <v>#REF!</v>
      </c>
      <c r="AG30" s="67" t="e">
        <f>IF(('HS-GC-MS'!#REF!)="","",('HS-GC-MS'!#REF!))</f>
        <v>#REF!</v>
      </c>
      <c r="AH30" s="67" t="e">
        <f>IF(('HS-GC-MS'!#REF!)="","",('HS-GC-MS'!#REF!))</f>
        <v>#REF!</v>
      </c>
      <c r="AI30" s="67" t="e">
        <f>IF(('HS-GC-MS'!#REF!)="","",('HS-GC-MS'!#REF!))</f>
        <v>#REF!</v>
      </c>
      <c r="AJ30" s="67" t="e">
        <f>IF(('HS-GC-MS'!#REF!)="","",('HS-GC-MS'!#REF!))</f>
        <v>#REF!</v>
      </c>
      <c r="AK30" s="67" t="e">
        <f>IF(('HS-GC-MS'!#REF!)="","",('HS-GC-MS'!#REF!))</f>
        <v>#REF!</v>
      </c>
      <c r="AL30" s="67" t="e">
        <f>IF(('HS-GC-MS'!#REF!)="","",('HS-GC-MS'!#REF!))</f>
        <v>#REF!</v>
      </c>
      <c r="AM30" s="67" t="e">
        <f>IF(('HS-GC-MS'!#REF!)="","",('HS-GC-MS'!#REF!))</f>
        <v>#REF!</v>
      </c>
      <c r="AN30" s="67" t="e">
        <f>IF(('HS-GC-MS'!#REF!)="","",('HS-GC-MS'!#REF!))</f>
        <v>#REF!</v>
      </c>
      <c r="AO30" s="67" t="e">
        <f>IF(('HS-GC-MS'!#REF!)="","",('HS-GC-MS'!#REF!))</f>
        <v>#REF!</v>
      </c>
      <c r="AP30" s="298" t="e">
        <f>IF(('HS-GC-MS'!#REF!)="","",('HS-GC-MS'!#REF!))</f>
        <v>#REF!</v>
      </c>
      <c r="AQ30" s="298" t="e">
        <f>IF(('HS-GC-MS'!#REF!)="","",('HS-GC-MS'!#REF!))</f>
        <v>#REF!</v>
      </c>
    </row>
    <row r="31" spans="1:43" ht="12.75" customHeight="1" x14ac:dyDescent="0.3">
      <c r="A31" s="122" t="s">
        <v>186</v>
      </c>
      <c r="B31" s="111" t="e">
        <f>IF(('HS-GC-MS'!#REF!)="","",('HS-GC-MS'!#REF!))</f>
        <v>#REF!</v>
      </c>
      <c r="C31" s="141" t="e">
        <f>IF(('HS-GC-MS'!#REF!)="","",('HS-GC-MS'!#REF!))</f>
        <v>#REF!</v>
      </c>
      <c r="D31" s="142" t="e">
        <f>IF(('HS-GC-MS'!#REF!)="","",('HS-GC-MS'!#REF!))</f>
        <v>#REF!</v>
      </c>
      <c r="E31" s="143" t="e">
        <f>IF(('HS-GC-MS'!#REF!)="","",('HS-GC-MS'!#REF!))</f>
        <v>#REF!</v>
      </c>
      <c r="F31" s="142" t="e">
        <f>IF(('HS-GC-MS'!#REF!)="","",('HS-GC-MS'!#REF!))</f>
        <v>#REF!</v>
      </c>
      <c r="G31" s="111" t="e">
        <f>IF(('HS-GC-MS'!#REF!)="","",('HS-GC-MS'!#REF!))</f>
        <v>#REF!</v>
      </c>
      <c r="H31" s="111" t="e">
        <f>IF(('HS-GC-MS'!#REF!)="","",('HS-GC-MS'!#REF!))</f>
        <v>#REF!</v>
      </c>
      <c r="I31" s="144" t="e">
        <f>IF(('HS-GC-MS'!#REF!)="","",('HS-GC-MS'!#REF!))</f>
        <v>#REF!</v>
      </c>
      <c r="J31" s="154" t="e">
        <f>IF(('HS-GC-MS'!#REF!)="","",('HS-GC-MS'!#REF!))</f>
        <v>#REF!</v>
      </c>
      <c r="K31" s="154" t="e">
        <f>IF(('HS-GC-MS'!#REF!)="","",('HS-GC-MS'!#REF!))</f>
        <v>#REF!</v>
      </c>
      <c r="L31" s="154"/>
      <c r="M31" s="154"/>
      <c r="N31" s="154"/>
      <c r="O31" s="154"/>
      <c r="P31" s="67" t="e">
        <f>IF(('HS-GC-MS'!#REF!)="","",('HS-GC-MS'!#REF!))</f>
        <v>#REF!</v>
      </c>
      <c r="Q31" s="67" t="e">
        <f>IF(('HS-GC-MS'!#REF!)="","",('HS-GC-MS'!#REF!))</f>
        <v>#REF!</v>
      </c>
      <c r="R31" s="67" t="e">
        <f>IF(('HS-GC-MS'!#REF!)="","",('HS-GC-MS'!#REF!))</f>
        <v>#REF!</v>
      </c>
      <c r="S31" s="67" t="e">
        <f>IF(('HS-GC-MS'!#REF!)="","",('HS-GC-MS'!#REF!))</f>
        <v>#REF!</v>
      </c>
      <c r="T31" s="67" t="e">
        <f>IF(('HS-GC-MS'!#REF!)="","",('HS-GC-MS'!#REF!))</f>
        <v>#REF!</v>
      </c>
      <c r="U31" s="67" t="e">
        <f>IF(('HS-GC-MS'!#REF!)="","",('HS-GC-MS'!#REF!))</f>
        <v>#REF!</v>
      </c>
      <c r="V31" s="67" t="e">
        <f>IF(('HS-GC-MS'!#REF!)="","",('HS-GC-MS'!#REF!))</f>
        <v>#REF!</v>
      </c>
      <c r="W31" s="67" t="e">
        <f>IF(('HS-GC-MS'!#REF!)="","",('HS-GC-MS'!#REF!))</f>
        <v>#REF!</v>
      </c>
      <c r="X31" s="67" t="e">
        <f>IF(('HS-GC-MS'!#REF!)="","",('HS-GC-MS'!#REF!))</f>
        <v>#REF!</v>
      </c>
      <c r="Y31" s="67" t="e">
        <f>IF(('HS-GC-MS'!#REF!)="","",('HS-GC-MS'!#REF!))</f>
        <v>#REF!</v>
      </c>
      <c r="Z31" s="67" t="e">
        <f>IF(('HS-GC-MS'!#REF!)="","",('HS-GC-MS'!#REF!))</f>
        <v>#REF!</v>
      </c>
      <c r="AA31" s="67" t="e">
        <f>IF(('HS-GC-MS'!#REF!)="","",('HS-GC-MS'!#REF!))</f>
        <v>#REF!</v>
      </c>
      <c r="AB31" s="67" t="e">
        <f>IF(('HS-GC-MS'!#REF!)="","",('HS-GC-MS'!#REF!))</f>
        <v>#REF!</v>
      </c>
      <c r="AC31" s="67" t="e">
        <f>IF(('HS-GC-MS'!#REF!)="","",('HS-GC-MS'!#REF!))</f>
        <v>#REF!</v>
      </c>
      <c r="AD31" s="67" t="e">
        <f>IF(('HS-GC-MS'!#REF!)="","",('HS-GC-MS'!#REF!))</f>
        <v>#REF!</v>
      </c>
      <c r="AE31" s="67" t="e">
        <f>IF(('HS-GC-MS'!#REF!)="","",('HS-GC-MS'!#REF!))</f>
        <v>#REF!</v>
      </c>
      <c r="AF31" s="67" t="e">
        <f>IF(('HS-GC-MS'!#REF!)="","",('HS-GC-MS'!#REF!))</f>
        <v>#REF!</v>
      </c>
      <c r="AG31" s="67" t="e">
        <f>IF(('HS-GC-MS'!#REF!)="","",('HS-GC-MS'!#REF!))</f>
        <v>#REF!</v>
      </c>
      <c r="AH31" s="67" t="e">
        <f>IF(('HS-GC-MS'!#REF!)="","",('HS-GC-MS'!#REF!))</f>
        <v>#REF!</v>
      </c>
      <c r="AI31" s="67" t="e">
        <f>IF(('HS-GC-MS'!#REF!)="","",('HS-GC-MS'!#REF!))</f>
        <v>#REF!</v>
      </c>
      <c r="AJ31" s="67" t="e">
        <f>IF(('HS-GC-MS'!#REF!)="","",('HS-GC-MS'!#REF!))</f>
        <v>#REF!</v>
      </c>
      <c r="AK31" s="67" t="e">
        <f>IF(('HS-GC-MS'!#REF!)="","",('HS-GC-MS'!#REF!))</f>
        <v>#REF!</v>
      </c>
      <c r="AL31" s="67" t="e">
        <f>IF(('HS-GC-MS'!#REF!)="","",('HS-GC-MS'!#REF!))</f>
        <v>#REF!</v>
      </c>
      <c r="AM31" s="67" t="e">
        <f>IF(('HS-GC-MS'!#REF!)="","",('HS-GC-MS'!#REF!))</f>
        <v>#REF!</v>
      </c>
      <c r="AN31" s="67" t="e">
        <f>IF(('HS-GC-MS'!#REF!)="","",('HS-GC-MS'!#REF!))</f>
        <v>#REF!</v>
      </c>
      <c r="AO31" s="67" t="e">
        <f>IF(('HS-GC-MS'!#REF!)="","",('HS-GC-MS'!#REF!))</f>
        <v>#REF!</v>
      </c>
      <c r="AP31" s="298" t="e">
        <f>IF(('HS-GC-MS'!#REF!)="","",('HS-GC-MS'!#REF!))</f>
        <v>#REF!</v>
      </c>
      <c r="AQ31" s="298" t="e">
        <f>IF(('HS-GC-MS'!#REF!)="","",('HS-GC-MS'!#REF!))</f>
        <v>#REF!</v>
      </c>
    </row>
    <row r="32" spans="1:43" ht="12.75" customHeight="1" x14ac:dyDescent="0.3">
      <c r="A32" s="122" t="s">
        <v>186</v>
      </c>
      <c r="B32" s="111" t="e">
        <f>IF(('HS-GC-MS'!#REF!)="","",('HS-GC-MS'!#REF!))</f>
        <v>#REF!</v>
      </c>
      <c r="C32" s="141" t="e">
        <f>IF(('HS-GC-MS'!#REF!)="","",('HS-GC-MS'!#REF!))</f>
        <v>#REF!</v>
      </c>
      <c r="D32" s="142" t="e">
        <f>IF(('HS-GC-MS'!#REF!)="","",('HS-GC-MS'!#REF!))</f>
        <v>#REF!</v>
      </c>
      <c r="E32" s="143" t="e">
        <f>IF(('HS-GC-MS'!#REF!)="","",('HS-GC-MS'!#REF!))</f>
        <v>#REF!</v>
      </c>
      <c r="F32" s="142" t="e">
        <f>IF(('HS-GC-MS'!#REF!)="","",('HS-GC-MS'!#REF!))</f>
        <v>#REF!</v>
      </c>
      <c r="G32" s="111" t="e">
        <f>IF(('HS-GC-MS'!#REF!)="","",('HS-GC-MS'!#REF!))</f>
        <v>#REF!</v>
      </c>
      <c r="H32" s="111" t="e">
        <f>IF(('HS-GC-MS'!#REF!)="","",('HS-GC-MS'!#REF!))</f>
        <v>#REF!</v>
      </c>
      <c r="I32" s="144" t="e">
        <f>IF(('HS-GC-MS'!#REF!)="","",('HS-GC-MS'!#REF!))</f>
        <v>#REF!</v>
      </c>
      <c r="J32" s="154" t="e">
        <f>IF(('HS-GC-MS'!#REF!)="","",('HS-GC-MS'!#REF!))</f>
        <v>#REF!</v>
      </c>
      <c r="K32" s="154" t="e">
        <f>IF(('HS-GC-MS'!#REF!)="","",('HS-GC-MS'!#REF!))</f>
        <v>#REF!</v>
      </c>
      <c r="L32" s="154"/>
      <c r="M32" s="154"/>
      <c r="N32" s="154"/>
      <c r="O32" s="154"/>
      <c r="P32" s="67" t="e">
        <f>IF(('HS-GC-MS'!#REF!)="","",('HS-GC-MS'!#REF!))</f>
        <v>#REF!</v>
      </c>
      <c r="Q32" s="67" t="e">
        <f>IF(('HS-GC-MS'!#REF!)="","",('HS-GC-MS'!#REF!))</f>
        <v>#REF!</v>
      </c>
      <c r="R32" s="67" t="e">
        <f>IF(('HS-GC-MS'!#REF!)="","",('HS-GC-MS'!#REF!))</f>
        <v>#REF!</v>
      </c>
      <c r="S32" s="67" t="e">
        <f>IF(('HS-GC-MS'!#REF!)="","",('HS-GC-MS'!#REF!))</f>
        <v>#REF!</v>
      </c>
      <c r="T32" s="67" t="e">
        <f>IF(('HS-GC-MS'!#REF!)="","",('HS-GC-MS'!#REF!))</f>
        <v>#REF!</v>
      </c>
      <c r="U32" s="67" t="e">
        <f>IF(('HS-GC-MS'!#REF!)="","",('HS-GC-MS'!#REF!))</f>
        <v>#REF!</v>
      </c>
      <c r="V32" s="67" t="e">
        <f>IF(('HS-GC-MS'!#REF!)="","",('HS-GC-MS'!#REF!))</f>
        <v>#REF!</v>
      </c>
      <c r="W32" s="67" t="e">
        <f>IF(('HS-GC-MS'!#REF!)="","",('HS-GC-MS'!#REF!))</f>
        <v>#REF!</v>
      </c>
      <c r="X32" s="67" t="e">
        <f>IF(('HS-GC-MS'!#REF!)="","",('HS-GC-MS'!#REF!))</f>
        <v>#REF!</v>
      </c>
      <c r="Y32" s="67" t="e">
        <f>IF(('HS-GC-MS'!#REF!)="","",('HS-GC-MS'!#REF!))</f>
        <v>#REF!</v>
      </c>
      <c r="Z32" s="67" t="e">
        <f>IF(('HS-GC-MS'!#REF!)="","",('HS-GC-MS'!#REF!))</f>
        <v>#REF!</v>
      </c>
      <c r="AA32" s="67" t="e">
        <f>IF(('HS-GC-MS'!#REF!)="","",('HS-GC-MS'!#REF!))</f>
        <v>#REF!</v>
      </c>
      <c r="AB32" s="67" t="e">
        <f>IF(('HS-GC-MS'!#REF!)="","",('HS-GC-MS'!#REF!))</f>
        <v>#REF!</v>
      </c>
      <c r="AC32" s="67" t="e">
        <f>IF(('HS-GC-MS'!#REF!)="","",('HS-GC-MS'!#REF!))</f>
        <v>#REF!</v>
      </c>
      <c r="AD32" s="67" t="e">
        <f>IF(('HS-GC-MS'!#REF!)="","",('HS-GC-MS'!#REF!))</f>
        <v>#REF!</v>
      </c>
      <c r="AE32" s="67" t="e">
        <f>IF(('HS-GC-MS'!#REF!)="","",('HS-GC-MS'!#REF!))</f>
        <v>#REF!</v>
      </c>
      <c r="AF32" s="67" t="e">
        <f>IF(('HS-GC-MS'!#REF!)="","",('HS-GC-MS'!#REF!))</f>
        <v>#REF!</v>
      </c>
      <c r="AG32" s="67" t="e">
        <f>IF(('HS-GC-MS'!#REF!)="","",('HS-GC-MS'!#REF!))</f>
        <v>#REF!</v>
      </c>
      <c r="AH32" s="67" t="e">
        <f>IF(('HS-GC-MS'!#REF!)="","",('HS-GC-MS'!#REF!))</f>
        <v>#REF!</v>
      </c>
      <c r="AI32" s="67" t="e">
        <f>IF(('HS-GC-MS'!#REF!)="","",('HS-GC-MS'!#REF!))</f>
        <v>#REF!</v>
      </c>
      <c r="AJ32" s="67" t="e">
        <f>IF(('HS-GC-MS'!#REF!)="","",('HS-GC-MS'!#REF!))</f>
        <v>#REF!</v>
      </c>
      <c r="AK32" s="67" t="e">
        <f>IF(('HS-GC-MS'!#REF!)="","",('HS-GC-MS'!#REF!))</f>
        <v>#REF!</v>
      </c>
      <c r="AL32" s="67" t="e">
        <f>IF(('HS-GC-MS'!#REF!)="","",('HS-GC-MS'!#REF!))</f>
        <v>#REF!</v>
      </c>
      <c r="AM32" s="67" t="e">
        <f>IF(('HS-GC-MS'!#REF!)="","",('HS-GC-MS'!#REF!))</f>
        <v>#REF!</v>
      </c>
      <c r="AN32" s="67" t="e">
        <f>IF(('HS-GC-MS'!#REF!)="","",('HS-GC-MS'!#REF!))</f>
        <v>#REF!</v>
      </c>
      <c r="AO32" s="67" t="e">
        <f>IF(('HS-GC-MS'!#REF!)="","",('HS-GC-MS'!#REF!))</f>
        <v>#REF!</v>
      </c>
      <c r="AP32" s="298" t="e">
        <f>IF(('HS-GC-MS'!#REF!)="","",('HS-GC-MS'!#REF!))</f>
        <v>#REF!</v>
      </c>
      <c r="AQ32" s="298" t="e">
        <f>IF(('HS-GC-MS'!#REF!)="","",('HS-GC-MS'!#REF!))</f>
        <v>#REF!</v>
      </c>
    </row>
    <row r="33" spans="1:43" ht="12.75" customHeight="1" x14ac:dyDescent="0.3">
      <c r="A33" s="122" t="s">
        <v>186</v>
      </c>
      <c r="B33" s="111" t="e">
        <f>IF(('HS-GC-MS'!#REF!)="","",('HS-GC-MS'!#REF!))</f>
        <v>#REF!</v>
      </c>
      <c r="C33" s="141" t="e">
        <f>IF(('HS-GC-MS'!#REF!)="","",('HS-GC-MS'!#REF!))</f>
        <v>#REF!</v>
      </c>
      <c r="D33" s="142" t="e">
        <f>IF(('HS-GC-MS'!#REF!)="","",('HS-GC-MS'!#REF!))</f>
        <v>#REF!</v>
      </c>
      <c r="E33" s="143" t="e">
        <f>IF(('HS-GC-MS'!#REF!)="","",('HS-GC-MS'!#REF!))</f>
        <v>#REF!</v>
      </c>
      <c r="F33" s="142" t="e">
        <f>IF(('HS-GC-MS'!#REF!)="","",('HS-GC-MS'!#REF!))</f>
        <v>#REF!</v>
      </c>
      <c r="G33" s="111" t="e">
        <f>IF(('HS-GC-MS'!#REF!)="","",('HS-GC-MS'!#REF!))</f>
        <v>#REF!</v>
      </c>
      <c r="H33" s="111" t="e">
        <f>IF(('HS-GC-MS'!#REF!)="","",('HS-GC-MS'!#REF!))</f>
        <v>#REF!</v>
      </c>
      <c r="I33" s="144" t="e">
        <f>IF(('HS-GC-MS'!#REF!)="","",('HS-GC-MS'!#REF!))</f>
        <v>#REF!</v>
      </c>
      <c r="J33" s="154" t="e">
        <f>IF(('HS-GC-MS'!#REF!)="","",('HS-GC-MS'!#REF!))</f>
        <v>#REF!</v>
      </c>
      <c r="K33" s="154" t="e">
        <f>IF(('HS-GC-MS'!#REF!)="","",('HS-GC-MS'!#REF!))</f>
        <v>#REF!</v>
      </c>
      <c r="L33" s="154"/>
      <c r="M33" s="154"/>
      <c r="N33" s="154"/>
      <c r="O33" s="154"/>
      <c r="P33" s="67" t="e">
        <f>IF(('HS-GC-MS'!#REF!)="","",('HS-GC-MS'!#REF!))</f>
        <v>#REF!</v>
      </c>
      <c r="Q33" s="67" t="e">
        <f>IF(('HS-GC-MS'!#REF!)="","",('HS-GC-MS'!#REF!))</f>
        <v>#REF!</v>
      </c>
      <c r="R33" s="67" t="e">
        <f>IF(('HS-GC-MS'!#REF!)="","",('HS-GC-MS'!#REF!))</f>
        <v>#REF!</v>
      </c>
      <c r="S33" s="67" t="e">
        <f>IF(('HS-GC-MS'!#REF!)="","",('HS-GC-MS'!#REF!))</f>
        <v>#REF!</v>
      </c>
      <c r="T33" s="67" t="e">
        <f>IF(('HS-GC-MS'!#REF!)="","",('HS-GC-MS'!#REF!))</f>
        <v>#REF!</v>
      </c>
      <c r="U33" s="67" t="e">
        <f>IF(('HS-GC-MS'!#REF!)="","",('HS-GC-MS'!#REF!))</f>
        <v>#REF!</v>
      </c>
      <c r="V33" s="67" t="e">
        <f>IF(('HS-GC-MS'!#REF!)="","",('HS-GC-MS'!#REF!))</f>
        <v>#REF!</v>
      </c>
      <c r="W33" s="67" t="e">
        <f>IF(('HS-GC-MS'!#REF!)="","",('HS-GC-MS'!#REF!))</f>
        <v>#REF!</v>
      </c>
      <c r="X33" s="67" t="e">
        <f>IF(('HS-GC-MS'!#REF!)="","",('HS-GC-MS'!#REF!))</f>
        <v>#REF!</v>
      </c>
      <c r="Y33" s="67" t="e">
        <f>IF(('HS-GC-MS'!#REF!)="","",('HS-GC-MS'!#REF!))</f>
        <v>#REF!</v>
      </c>
      <c r="Z33" s="67" t="e">
        <f>IF(('HS-GC-MS'!#REF!)="","",('HS-GC-MS'!#REF!))</f>
        <v>#REF!</v>
      </c>
      <c r="AA33" s="67" t="e">
        <f>IF(('HS-GC-MS'!#REF!)="","",('HS-GC-MS'!#REF!))</f>
        <v>#REF!</v>
      </c>
      <c r="AB33" s="67" t="e">
        <f>IF(('HS-GC-MS'!#REF!)="","",('HS-GC-MS'!#REF!))</f>
        <v>#REF!</v>
      </c>
      <c r="AC33" s="67" t="e">
        <f>IF(('HS-GC-MS'!#REF!)="","",('HS-GC-MS'!#REF!))</f>
        <v>#REF!</v>
      </c>
      <c r="AD33" s="67" t="e">
        <f>IF(('HS-GC-MS'!#REF!)="","",('HS-GC-MS'!#REF!))</f>
        <v>#REF!</v>
      </c>
      <c r="AE33" s="67" t="e">
        <f>IF(('HS-GC-MS'!#REF!)="","",('HS-GC-MS'!#REF!))</f>
        <v>#REF!</v>
      </c>
      <c r="AF33" s="67" t="e">
        <f>IF(('HS-GC-MS'!#REF!)="","",('HS-GC-MS'!#REF!))</f>
        <v>#REF!</v>
      </c>
      <c r="AG33" s="67" t="e">
        <f>IF(('HS-GC-MS'!#REF!)="","",('HS-GC-MS'!#REF!))</f>
        <v>#REF!</v>
      </c>
      <c r="AH33" s="67" t="e">
        <f>IF(('HS-GC-MS'!#REF!)="","",('HS-GC-MS'!#REF!))</f>
        <v>#REF!</v>
      </c>
      <c r="AI33" s="67" t="e">
        <f>IF(('HS-GC-MS'!#REF!)="","",('HS-GC-MS'!#REF!))</f>
        <v>#REF!</v>
      </c>
      <c r="AJ33" s="67" t="e">
        <f>IF(('HS-GC-MS'!#REF!)="","",('HS-GC-MS'!#REF!))</f>
        <v>#REF!</v>
      </c>
      <c r="AK33" s="67" t="e">
        <f>IF(('HS-GC-MS'!#REF!)="","",('HS-GC-MS'!#REF!))</f>
        <v>#REF!</v>
      </c>
      <c r="AL33" s="67" t="e">
        <f>IF(('HS-GC-MS'!#REF!)="","",('HS-GC-MS'!#REF!))</f>
        <v>#REF!</v>
      </c>
      <c r="AM33" s="67" t="e">
        <f>IF(('HS-GC-MS'!#REF!)="","",('HS-GC-MS'!#REF!))</f>
        <v>#REF!</v>
      </c>
      <c r="AN33" s="67" t="e">
        <f>IF(('HS-GC-MS'!#REF!)="","",('HS-GC-MS'!#REF!))</f>
        <v>#REF!</v>
      </c>
      <c r="AO33" s="67" t="e">
        <f>IF(('HS-GC-MS'!#REF!)="","",('HS-GC-MS'!#REF!))</f>
        <v>#REF!</v>
      </c>
      <c r="AP33" s="298" t="e">
        <f>IF(('HS-GC-MS'!#REF!)="","",('HS-GC-MS'!#REF!))</f>
        <v>#REF!</v>
      </c>
      <c r="AQ33" s="298" t="e">
        <f>IF(('HS-GC-MS'!#REF!)="","",('HS-GC-MS'!#REF!))</f>
        <v>#REF!</v>
      </c>
    </row>
    <row r="34" spans="1:43" ht="12.75" customHeight="1" x14ac:dyDescent="0.3">
      <c r="A34" s="122" t="s">
        <v>186</v>
      </c>
      <c r="B34" s="111" t="e">
        <f>IF(('HS-GC-MS'!#REF!)="","",('HS-GC-MS'!#REF!))</f>
        <v>#REF!</v>
      </c>
      <c r="C34" s="141" t="e">
        <f>IF(('HS-GC-MS'!#REF!)="","",('HS-GC-MS'!#REF!))</f>
        <v>#REF!</v>
      </c>
      <c r="D34" s="142" t="e">
        <f>IF(('HS-GC-MS'!#REF!)="","",('HS-GC-MS'!#REF!))</f>
        <v>#REF!</v>
      </c>
      <c r="E34" s="143" t="e">
        <f>IF(('HS-GC-MS'!#REF!)="","",('HS-GC-MS'!#REF!))</f>
        <v>#REF!</v>
      </c>
      <c r="F34" s="142" t="e">
        <f>IF(('HS-GC-MS'!#REF!)="","",('HS-GC-MS'!#REF!))</f>
        <v>#REF!</v>
      </c>
      <c r="G34" s="111" t="e">
        <f>IF(('HS-GC-MS'!#REF!)="","",('HS-GC-MS'!#REF!))</f>
        <v>#REF!</v>
      </c>
      <c r="H34" s="111" t="e">
        <f>IF(('HS-GC-MS'!#REF!)="","",('HS-GC-MS'!#REF!))</f>
        <v>#REF!</v>
      </c>
      <c r="I34" s="144" t="e">
        <f>IF(('HS-GC-MS'!#REF!)="","",('HS-GC-MS'!#REF!))</f>
        <v>#REF!</v>
      </c>
      <c r="J34" s="154" t="e">
        <f>IF(('HS-GC-MS'!#REF!)="","",('HS-GC-MS'!#REF!))</f>
        <v>#REF!</v>
      </c>
      <c r="K34" s="154" t="e">
        <f>IF(('HS-GC-MS'!#REF!)="","",('HS-GC-MS'!#REF!))</f>
        <v>#REF!</v>
      </c>
      <c r="L34" s="154"/>
      <c r="M34" s="154"/>
      <c r="N34" s="154"/>
      <c r="O34" s="154"/>
      <c r="P34" s="67" t="e">
        <f>IF(('HS-GC-MS'!#REF!)="","",('HS-GC-MS'!#REF!))</f>
        <v>#REF!</v>
      </c>
      <c r="Q34" s="67" t="e">
        <f>IF(('HS-GC-MS'!#REF!)="","",('HS-GC-MS'!#REF!))</f>
        <v>#REF!</v>
      </c>
      <c r="R34" s="67" t="e">
        <f>IF(('HS-GC-MS'!#REF!)="","",('HS-GC-MS'!#REF!))</f>
        <v>#REF!</v>
      </c>
      <c r="S34" s="67" t="e">
        <f>IF(('HS-GC-MS'!#REF!)="","",('HS-GC-MS'!#REF!))</f>
        <v>#REF!</v>
      </c>
      <c r="T34" s="67" t="e">
        <f>IF(('HS-GC-MS'!#REF!)="","",('HS-GC-MS'!#REF!))</f>
        <v>#REF!</v>
      </c>
      <c r="U34" s="67" t="e">
        <f>IF(('HS-GC-MS'!#REF!)="","",('HS-GC-MS'!#REF!))</f>
        <v>#REF!</v>
      </c>
      <c r="V34" s="67" t="e">
        <f>IF(('HS-GC-MS'!#REF!)="","",('HS-GC-MS'!#REF!))</f>
        <v>#REF!</v>
      </c>
      <c r="W34" s="67" t="e">
        <f>IF(('HS-GC-MS'!#REF!)="","",('HS-GC-MS'!#REF!))</f>
        <v>#REF!</v>
      </c>
      <c r="X34" s="67" t="e">
        <f>IF(('HS-GC-MS'!#REF!)="","",('HS-GC-MS'!#REF!))</f>
        <v>#REF!</v>
      </c>
      <c r="Y34" s="67" t="e">
        <f>IF(('HS-GC-MS'!#REF!)="","",('HS-GC-MS'!#REF!))</f>
        <v>#REF!</v>
      </c>
      <c r="Z34" s="67" t="e">
        <f>IF(('HS-GC-MS'!#REF!)="","",('HS-GC-MS'!#REF!))</f>
        <v>#REF!</v>
      </c>
      <c r="AA34" s="67" t="e">
        <f>IF(('HS-GC-MS'!#REF!)="","",('HS-GC-MS'!#REF!))</f>
        <v>#REF!</v>
      </c>
      <c r="AB34" s="67" t="e">
        <f>IF(('HS-GC-MS'!#REF!)="","",('HS-GC-MS'!#REF!))</f>
        <v>#REF!</v>
      </c>
      <c r="AC34" s="67" t="e">
        <f>IF(('HS-GC-MS'!#REF!)="","",('HS-GC-MS'!#REF!))</f>
        <v>#REF!</v>
      </c>
      <c r="AD34" s="67" t="e">
        <f>IF(('HS-GC-MS'!#REF!)="","",('HS-GC-MS'!#REF!))</f>
        <v>#REF!</v>
      </c>
      <c r="AE34" s="67" t="e">
        <f>IF(('HS-GC-MS'!#REF!)="","",('HS-GC-MS'!#REF!))</f>
        <v>#REF!</v>
      </c>
      <c r="AF34" s="67" t="e">
        <f>IF(('HS-GC-MS'!#REF!)="","",('HS-GC-MS'!#REF!))</f>
        <v>#REF!</v>
      </c>
      <c r="AG34" s="67" t="e">
        <f>IF(('HS-GC-MS'!#REF!)="","",('HS-GC-MS'!#REF!))</f>
        <v>#REF!</v>
      </c>
      <c r="AH34" s="67" t="e">
        <f>IF(('HS-GC-MS'!#REF!)="","",('HS-GC-MS'!#REF!))</f>
        <v>#REF!</v>
      </c>
      <c r="AI34" s="67" t="e">
        <f>IF(('HS-GC-MS'!#REF!)="","",('HS-GC-MS'!#REF!))</f>
        <v>#REF!</v>
      </c>
      <c r="AJ34" s="67" t="e">
        <f>IF(('HS-GC-MS'!#REF!)="","",('HS-GC-MS'!#REF!))</f>
        <v>#REF!</v>
      </c>
      <c r="AK34" s="67" t="e">
        <f>IF(('HS-GC-MS'!#REF!)="","",('HS-GC-MS'!#REF!))</f>
        <v>#REF!</v>
      </c>
      <c r="AL34" s="67" t="e">
        <f>IF(('HS-GC-MS'!#REF!)="","",('HS-GC-MS'!#REF!))</f>
        <v>#REF!</v>
      </c>
      <c r="AM34" s="67" t="e">
        <f>IF(('HS-GC-MS'!#REF!)="","",('HS-GC-MS'!#REF!))</f>
        <v>#REF!</v>
      </c>
      <c r="AN34" s="67" t="e">
        <f>IF(('HS-GC-MS'!#REF!)="","",('HS-GC-MS'!#REF!))</f>
        <v>#REF!</v>
      </c>
      <c r="AO34" s="67" t="e">
        <f>IF(('HS-GC-MS'!#REF!)="","",('HS-GC-MS'!#REF!))</f>
        <v>#REF!</v>
      </c>
      <c r="AP34" s="298" t="e">
        <f>IF(('HS-GC-MS'!#REF!)="","",('HS-GC-MS'!#REF!))</f>
        <v>#REF!</v>
      </c>
      <c r="AQ34" s="298" t="e">
        <f>IF(('HS-GC-MS'!#REF!)="","",('HS-GC-MS'!#REF!))</f>
        <v>#REF!</v>
      </c>
    </row>
    <row r="35" spans="1:43" ht="12.75" customHeight="1" x14ac:dyDescent="0.3">
      <c r="A35" s="122" t="s">
        <v>186</v>
      </c>
      <c r="B35" s="111" t="e">
        <f>IF(('HS-GC-MS'!#REF!)="","",('HS-GC-MS'!#REF!))</f>
        <v>#REF!</v>
      </c>
      <c r="C35" s="141" t="e">
        <f>IF(('HS-GC-MS'!#REF!)="","",('HS-GC-MS'!#REF!))</f>
        <v>#REF!</v>
      </c>
      <c r="D35" s="142" t="e">
        <f>IF(('HS-GC-MS'!#REF!)="","",('HS-GC-MS'!#REF!))</f>
        <v>#REF!</v>
      </c>
      <c r="E35" s="143" t="e">
        <f>IF(('HS-GC-MS'!#REF!)="","",('HS-GC-MS'!#REF!))</f>
        <v>#REF!</v>
      </c>
      <c r="F35" s="142" t="e">
        <f>IF(('HS-GC-MS'!#REF!)="","",('HS-GC-MS'!#REF!))</f>
        <v>#REF!</v>
      </c>
      <c r="G35" s="111" t="e">
        <f>IF(('HS-GC-MS'!#REF!)="","",('HS-GC-MS'!#REF!))</f>
        <v>#REF!</v>
      </c>
      <c r="H35" s="111" t="e">
        <f>IF(('HS-GC-MS'!#REF!)="","",('HS-GC-MS'!#REF!))</f>
        <v>#REF!</v>
      </c>
      <c r="I35" s="144" t="e">
        <f>IF(('HS-GC-MS'!#REF!)="","",('HS-GC-MS'!#REF!))</f>
        <v>#REF!</v>
      </c>
      <c r="J35" s="154" t="e">
        <f>IF(('HS-GC-MS'!#REF!)="","",('HS-GC-MS'!#REF!))</f>
        <v>#REF!</v>
      </c>
      <c r="K35" s="154" t="e">
        <f>IF(('HS-GC-MS'!#REF!)="","",('HS-GC-MS'!#REF!))</f>
        <v>#REF!</v>
      </c>
      <c r="L35" s="154"/>
      <c r="M35" s="154"/>
      <c r="N35" s="154"/>
      <c r="O35" s="154"/>
      <c r="P35" s="67" t="e">
        <f>IF(('HS-GC-MS'!#REF!)="","",('HS-GC-MS'!#REF!))</f>
        <v>#REF!</v>
      </c>
      <c r="Q35" s="67" t="e">
        <f>IF(('HS-GC-MS'!#REF!)="","",('HS-GC-MS'!#REF!))</f>
        <v>#REF!</v>
      </c>
      <c r="R35" s="67" t="e">
        <f>IF(('HS-GC-MS'!#REF!)="","",('HS-GC-MS'!#REF!))</f>
        <v>#REF!</v>
      </c>
      <c r="S35" s="67" t="e">
        <f>IF(('HS-GC-MS'!#REF!)="","",('HS-GC-MS'!#REF!))</f>
        <v>#REF!</v>
      </c>
      <c r="T35" s="67" t="e">
        <f>IF(('HS-GC-MS'!#REF!)="","",('HS-GC-MS'!#REF!))</f>
        <v>#REF!</v>
      </c>
      <c r="U35" s="67" t="e">
        <f>IF(('HS-GC-MS'!#REF!)="","",('HS-GC-MS'!#REF!))</f>
        <v>#REF!</v>
      </c>
      <c r="V35" s="67" t="e">
        <f>IF(('HS-GC-MS'!#REF!)="","",('HS-GC-MS'!#REF!))</f>
        <v>#REF!</v>
      </c>
      <c r="W35" s="67" t="e">
        <f>IF(('HS-GC-MS'!#REF!)="","",('HS-GC-MS'!#REF!))</f>
        <v>#REF!</v>
      </c>
      <c r="X35" s="67" t="e">
        <f>IF(('HS-GC-MS'!#REF!)="","",('HS-GC-MS'!#REF!))</f>
        <v>#REF!</v>
      </c>
      <c r="Y35" s="67" t="e">
        <f>IF(('HS-GC-MS'!#REF!)="","",('HS-GC-MS'!#REF!))</f>
        <v>#REF!</v>
      </c>
      <c r="Z35" s="67" t="e">
        <f>IF(('HS-GC-MS'!#REF!)="","",('HS-GC-MS'!#REF!))</f>
        <v>#REF!</v>
      </c>
      <c r="AA35" s="67" t="e">
        <f>IF(('HS-GC-MS'!#REF!)="","",('HS-GC-MS'!#REF!))</f>
        <v>#REF!</v>
      </c>
      <c r="AB35" s="67" t="e">
        <f>IF(('HS-GC-MS'!#REF!)="","",('HS-GC-MS'!#REF!))</f>
        <v>#REF!</v>
      </c>
      <c r="AC35" s="67" t="e">
        <f>IF(('HS-GC-MS'!#REF!)="","",('HS-GC-MS'!#REF!))</f>
        <v>#REF!</v>
      </c>
      <c r="AD35" s="67" t="e">
        <f>IF(('HS-GC-MS'!#REF!)="","",('HS-GC-MS'!#REF!))</f>
        <v>#REF!</v>
      </c>
      <c r="AE35" s="67" t="e">
        <f>IF(('HS-GC-MS'!#REF!)="","",('HS-GC-MS'!#REF!))</f>
        <v>#REF!</v>
      </c>
      <c r="AF35" s="67" t="e">
        <f>IF(('HS-GC-MS'!#REF!)="","",('HS-GC-MS'!#REF!))</f>
        <v>#REF!</v>
      </c>
      <c r="AG35" s="67" t="e">
        <f>IF(('HS-GC-MS'!#REF!)="","",('HS-GC-MS'!#REF!))</f>
        <v>#REF!</v>
      </c>
      <c r="AH35" s="67" t="e">
        <f>IF(('HS-GC-MS'!#REF!)="","",('HS-GC-MS'!#REF!))</f>
        <v>#REF!</v>
      </c>
      <c r="AI35" s="67" t="e">
        <f>IF(('HS-GC-MS'!#REF!)="","",('HS-GC-MS'!#REF!))</f>
        <v>#REF!</v>
      </c>
      <c r="AJ35" s="67" t="e">
        <f>IF(('HS-GC-MS'!#REF!)="","",('HS-GC-MS'!#REF!))</f>
        <v>#REF!</v>
      </c>
      <c r="AK35" s="67" t="e">
        <f>IF(('HS-GC-MS'!#REF!)="","",('HS-GC-MS'!#REF!))</f>
        <v>#REF!</v>
      </c>
      <c r="AL35" s="67" t="e">
        <f>IF(('HS-GC-MS'!#REF!)="","",('HS-GC-MS'!#REF!))</f>
        <v>#REF!</v>
      </c>
      <c r="AM35" s="67" t="e">
        <f>IF(('HS-GC-MS'!#REF!)="","",('HS-GC-MS'!#REF!))</f>
        <v>#REF!</v>
      </c>
      <c r="AN35" s="67" t="e">
        <f>IF(('HS-GC-MS'!#REF!)="","",('HS-GC-MS'!#REF!))</f>
        <v>#REF!</v>
      </c>
      <c r="AO35" s="67" t="e">
        <f>IF(('HS-GC-MS'!#REF!)="","",('HS-GC-MS'!#REF!))</f>
        <v>#REF!</v>
      </c>
      <c r="AP35" s="298" t="e">
        <f>IF(('HS-GC-MS'!#REF!)="","",('HS-GC-MS'!#REF!))</f>
        <v>#REF!</v>
      </c>
      <c r="AQ35" s="298" t="e">
        <f>IF(('HS-GC-MS'!#REF!)="","",('HS-GC-MS'!#REF!))</f>
        <v>#REF!</v>
      </c>
    </row>
    <row r="36" spans="1:43" ht="12.75" customHeight="1" x14ac:dyDescent="0.3">
      <c r="A36" s="122" t="s">
        <v>186</v>
      </c>
      <c r="B36" s="111" t="e">
        <f>IF(('HS-GC-MS'!#REF!)="","",('HS-GC-MS'!#REF!))</f>
        <v>#REF!</v>
      </c>
      <c r="C36" s="141" t="e">
        <f>IF(('HS-GC-MS'!#REF!)="","",('HS-GC-MS'!#REF!))</f>
        <v>#REF!</v>
      </c>
      <c r="D36" s="142" t="e">
        <f>IF(('HS-GC-MS'!#REF!)="","",('HS-GC-MS'!#REF!))</f>
        <v>#REF!</v>
      </c>
      <c r="E36" s="143" t="e">
        <f>IF(('HS-GC-MS'!#REF!)="","",('HS-GC-MS'!#REF!))</f>
        <v>#REF!</v>
      </c>
      <c r="F36" s="142" t="e">
        <f>IF(('HS-GC-MS'!#REF!)="","",('HS-GC-MS'!#REF!))</f>
        <v>#REF!</v>
      </c>
      <c r="G36" s="111" t="e">
        <f>IF(('HS-GC-MS'!#REF!)="","",('HS-GC-MS'!#REF!))</f>
        <v>#REF!</v>
      </c>
      <c r="H36" s="111" t="e">
        <f>IF(('HS-GC-MS'!#REF!)="","",('HS-GC-MS'!#REF!))</f>
        <v>#REF!</v>
      </c>
      <c r="I36" s="144" t="e">
        <f>IF(('HS-GC-MS'!#REF!)="","",('HS-GC-MS'!#REF!))</f>
        <v>#REF!</v>
      </c>
      <c r="J36" s="154" t="e">
        <f>IF(('HS-GC-MS'!#REF!)="","",('HS-GC-MS'!#REF!))</f>
        <v>#REF!</v>
      </c>
      <c r="K36" s="154" t="e">
        <f>IF(('HS-GC-MS'!#REF!)="","",('HS-GC-MS'!#REF!))</f>
        <v>#REF!</v>
      </c>
      <c r="L36" s="154"/>
      <c r="M36" s="154"/>
      <c r="N36" s="154"/>
      <c r="O36" s="154"/>
      <c r="P36" s="67" t="e">
        <f>IF(('HS-GC-MS'!#REF!)="","",('HS-GC-MS'!#REF!))</f>
        <v>#REF!</v>
      </c>
      <c r="Q36" s="67" t="e">
        <f>IF(('HS-GC-MS'!#REF!)="","",('HS-GC-MS'!#REF!))</f>
        <v>#REF!</v>
      </c>
      <c r="R36" s="67" t="e">
        <f>IF(('HS-GC-MS'!#REF!)="","",('HS-GC-MS'!#REF!))</f>
        <v>#REF!</v>
      </c>
      <c r="S36" s="67" t="e">
        <f>IF(('HS-GC-MS'!#REF!)="","",('HS-GC-MS'!#REF!))</f>
        <v>#REF!</v>
      </c>
      <c r="T36" s="67" t="e">
        <f>IF(('HS-GC-MS'!#REF!)="","",('HS-GC-MS'!#REF!))</f>
        <v>#REF!</v>
      </c>
      <c r="U36" s="67" t="e">
        <f>IF(('HS-GC-MS'!#REF!)="","",('HS-GC-MS'!#REF!))</f>
        <v>#REF!</v>
      </c>
      <c r="V36" s="67" t="e">
        <f>IF(('HS-GC-MS'!#REF!)="","",('HS-GC-MS'!#REF!))</f>
        <v>#REF!</v>
      </c>
      <c r="W36" s="67" t="e">
        <f>IF(('HS-GC-MS'!#REF!)="","",('HS-GC-MS'!#REF!))</f>
        <v>#REF!</v>
      </c>
      <c r="X36" s="67" t="e">
        <f>IF(('HS-GC-MS'!#REF!)="","",('HS-GC-MS'!#REF!))</f>
        <v>#REF!</v>
      </c>
      <c r="Y36" s="67" t="e">
        <f>IF(('HS-GC-MS'!#REF!)="","",('HS-GC-MS'!#REF!))</f>
        <v>#REF!</v>
      </c>
      <c r="Z36" s="67" t="e">
        <f>IF(('HS-GC-MS'!#REF!)="","",('HS-GC-MS'!#REF!))</f>
        <v>#REF!</v>
      </c>
      <c r="AA36" s="67" t="e">
        <f>IF(('HS-GC-MS'!#REF!)="","",('HS-GC-MS'!#REF!))</f>
        <v>#REF!</v>
      </c>
      <c r="AB36" s="67" t="e">
        <f>IF(('HS-GC-MS'!#REF!)="","",('HS-GC-MS'!#REF!))</f>
        <v>#REF!</v>
      </c>
      <c r="AC36" s="67" t="e">
        <f>IF(('HS-GC-MS'!#REF!)="","",('HS-GC-MS'!#REF!))</f>
        <v>#REF!</v>
      </c>
      <c r="AD36" s="67" t="e">
        <f>IF(('HS-GC-MS'!#REF!)="","",('HS-GC-MS'!#REF!))</f>
        <v>#REF!</v>
      </c>
      <c r="AE36" s="67" t="e">
        <f>IF(('HS-GC-MS'!#REF!)="","",('HS-GC-MS'!#REF!))</f>
        <v>#REF!</v>
      </c>
      <c r="AF36" s="67" t="e">
        <f>IF(('HS-GC-MS'!#REF!)="","",('HS-GC-MS'!#REF!))</f>
        <v>#REF!</v>
      </c>
      <c r="AG36" s="67" t="e">
        <f>IF(('HS-GC-MS'!#REF!)="","",('HS-GC-MS'!#REF!))</f>
        <v>#REF!</v>
      </c>
      <c r="AH36" s="67" t="e">
        <f>IF(('HS-GC-MS'!#REF!)="","",('HS-GC-MS'!#REF!))</f>
        <v>#REF!</v>
      </c>
      <c r="AI36" s="67" t="e">
        <f>IF(('HS-GC-MS'!#REF!)="","",('HS-GC-MS'!#REF!))</f>
        <v>#REF!</v>
      </c>
      <c r="AJ36" s="67" t="e">
        <f>IF(('HS-GC-MS'!#REF!)="","",('HS-GC-MS'!#REF!))</f>
        <v>#REF!</v>
      </c>
      <c r="AK36" s="67" t="e">
        <f>IF(('HS-GC-MS'!#REF!)="","",('HS-GC-MS'!#REF!))</f>
        <v>#REF!</v>
      </c>
      <c r="AL36" s="67" t="e">
        <f>IF(('HS-GC-MS'!#REF!)="","",('HS-GC-MS'!#REF!))</f>
        <v>#REF!</v>
      </c>
      <c r="AM36" s="67" t="e">
        <f>IF(('HS-GC-MS'!#REF!)="","",('HS-GC-MS'!#REF!))</f>
        <v>#REF!</v>
      </c>
      <c r="AN36" s="67" t="e">
        <f>IF(('HS-GC-MS'!#REF!)="","",('HS-GC-MS'!#REF!))</f>
        <v>#REF!</v>
      </c>
      <c r="AO36" s="67" t="e">
        <f>IF(('HS-GC-MS'!#REF!)="","",('HS-GC-MS'!#REF!))</f>
        <v>#REF!</v>
      </c>
      <c r="AP36" s="298" t="e">
        <f>IF(('HS-GC-MS'!#REF!)="","",('HS-GC-MS'!#REF!))</f>
        <v>#REF!</v>
      </c>
      <c r="AQ36" s="298" t="e">
        <f>IF(('HS-GC-MS'!#REF!)="","",('HS-GC-MS'!#REF!))</f>
        <v>#REF!</v>
      </c>
    </row>
    <row r="37" spans="1:43" ht="12.75" customHeight="1" x14ac:dyDescent="0.3">
      <c r="A37" s="122" t="s">
        <v>186</v>
      </c>
      <c r="B37" s="111" t="e">
        <f>IF(('HS-GC-MS'!#REF!)="","",('HS-GC-MS'!#REF!))</f>
        <v>#REF!</v>
      </c>
      <c r="C37" s="141" t="e">
        <f>IF(('HS-GC-MS'!#REF!)="","",('HS-GC-MS'!#REF!))</f>
        <v>#REF!</v>
      </c>
      <c r="D37" s="142" t="e">
        <f>IF(('HS-GC-MS'!#REF!)="","",('HS-GC-MS'!#REF!))</f>
        <v>#REF!</v>
      </c>
      <c r="E37" s="143" t="e">
        <f>IF(('HS-GC-MS'!#REF!)="","",('HS-GC-MS'!#REF!))</f>
        <v>#REF!</v>
      </c>
      <c r="F37" s="142" t="e">
        <f>IF(('HS-GC-MS'!#REF!)="","",('HS-GC-MS'!#REF!))</f>
        <v>#REF!</v>
      </c>
      <c r="G37" s="111" t="e">
        <f>IF(('HS-GC-MS'!#REF!)="","",('HS-GC-MS'!#REF!))</f>
        <v>#REF!</v>
      </c>
      <c r="H37" s="111" t="e">
        <f>IF(('HS-GC-MS'!#REF!)="","",('HS-GC-MS'!#REF!))</f>
        <v>#REF!</v>
      </c>
      <c r="I37" s="144" t="e">
        <f>IF(('HS-GC-MS'!#REF!)="","",('HS-GC-MS'!#REF!))</f>
        <v>#REF!</v>
      </c>
      <c r="J37" s="154" t="e">
        <f>IF(('HS-GC-MS'!#REF!)="","",('HS-GC-MS'!#REF!))</f>
        <v>#REF!</v>
      </c>
      <c r="K37" s="154" t="e">
        <f>IF(('HS-GC-MS'!#REF!)="","",('HS-GC-MS'!#REF!))</f>
        <v>#REF!</v>
      </c>
      <c r="L37" s="154"/>
      <c r="M37" s="154"/>
      <c r="N37" s="154"/>
      <c r="O37" s="154"/>
      <c r="P37" s="67" t="e">
        <f>IF(('HS-GC-MS'!#REF!)="","",('HS-GC-MS'!#REF!))</f>
        <v>#REF!</v>
      </c>
      <c r="Q37" s="67" t="e">
        <f>IF(('HS-GC-MS'!#REF!)="","",('HS-GC-MS'!#REF!))</f>
        <v>#REF!</v>
      </c>
      <c r="R37" s="67" t="e">
        <f>IF(('HS-GC-MS'!#REF!)="","",('HS-GC-MS'!#REF!))</f>
        <v>#REF!</v>
      </c>
      <c r="S37" s="67" t="e">
        <f>IF(('HS-GC-MS'!#REF!)="","",('HS-GC-MS'!#REF!))</f>
        <v>#REF!</v>
      </c>
      <c r="T37" s="67" t="e">
        <f>IF(('HS-GC-MS'!#REF!)="","",('HS-GC-MS'!#REF!))</f>
        <v>#REF!</v>
      </c>
      <c r="U37" s="67" t="e">
        <f>IF(('HS-GC-MS'!#REF!)="","",('HS-GC-MS'!#REF!))</f>
        <v>#REF!</v>
      </c>
      <c r="V37" s="67" t="e">
        <f>IF(('HS-GC-MS'!#REF!)="","",('HS-GC-MS'!#REF!))</f>
        <v>#REF!</v>
      </c>
      <c r="W37" s="67" t="e">
        <f>IF(('HS-GC-MS'!#REF!)="","",('HS-GC-MS'!#REF!))</f>
        <v>#REF!</v>
      </c>
      <c r="X37" s="67" t="e">
        <f>IF(('HS-GC-MS'!#REF!)="","",('HS-GC-MS'!#REF!))</f>
        <v>#REF!</v>
      </c>
      <c r="Y37" s="67" t="e">
        <f>IF(('HS-GC-MS'!#REF!)="","",('HS-GC-MS'!#REF!))</f>
        <v>#REF!</v>
      </c>
      <c r="Z37" s="67" t="e">
        <f>IF(('HS-GC-MS'!#REF!)="","",('HS-GC-MS'!#REF!))</f>
        <v>#REF!</v>
      </c>
      <c r="AA37" s="67" t="e">
        <f>IF(('HS-GC-MS'!#REF!)="","",('HS-GC-MS'!#REF!))</f>
        <v>#REF!</v>
      </c>
      <c r="AB37" s="67" t="e">
        <f>IF(('HS-GC-MS'!#REF!)="","",('HS-GC-MS'!#REF!))</f>
        <v>#REF!</v>
      </c>
      <c r="AC37" s="67" t="e">
        <f>IF(('HS-GC-MS'!#REF!)="","",('HS-GC-MS'!#REF!))</f>
        <v>#REF!</v>
      </c>
      <c r="AD37" s="67" t="e">
        <f>IF(('HS-GC-MS'!#REF!)="","",('HS-GC-MS'!#REF!))</f>
        <v>#REF!</v>
      </c>
      <c r="AE37" s="67" t="e">
        <f>IF(('HS-GC-MS'!#REF!)="","",('HS-GC-MS'!#REF!))</f>
        <v>#REF!</v>
      </c>
      <c r="AF37" s="67" t="e">
        <f>IF(('HS-GC-MS'!#REF!)="","",('HS-GC-MS'!#REF!))</f>
        <v>#REF!</v>
      </c>
      <c r="AG37" s="67" t="e">
        <f>IF(('HS-GC-MS'!#REF!)="","",('HS-GC-MS'!#REF!))</f>
        <v>#REF!</v>
      </c>
      <c r="AH37" s="67" t="e">
        <f>IF(('HS-GC-MS'!#REF!)="","",('HS-GC-MS'!#REF!))</f>
        <v>#REF!</v>
      </c>
      <c r="AI37" s="67" t="e">
        <f>IF(('HS-GC-MS'!#REF!)="","",('HS-GC-MS'!#REF!))</f>
        <v>#REF!</v>
      </c>
      <c r="AJ37" s="67" t="e">
        <f>IF(('HS-GC-MS'!#REF!)="","",('HS-GC-MS'!#REF!))</f>
        <v>#REF!</v>
      </c>
      <c r="AK37" s="67" t="e">
        <f>IF(('HS-GC-MS'!#REF!)="","",('HS-GC-MS'!#REF!))</f>
        <v>#REF!</v>
      </c>
      <c r="AL37" s="67" t="e">
        <f>IF(('HS-GC-MS'!#REF!)="","",('HS-GC-MS'!#REF!))</f>
        <v>#REF!</v>
      </c>
      <c r="AM37" s="67" t="e">
        <f>IF(('HS-GC-MS'!#REF!)="","",('HS-GC-MS'!#REF!))</f>
        <v>#REF!</v>
      </c>
      <c r="AN37" s="67" t="e">
        <f>IF(('HS-GC-MS'!#REF!)="","",('HS-GC-MS'!#REF!))</f>
        <v>#REF!</v>
      </c>
      <c r="AO37" s="67" t="e">
        <f>IF(('HS-GC-MS'!#REF!)="","",('HS-GC-MS'!#REF!))</f>
        <v>#REF!</v>
      </c>
      <c r="AP37" s="298" t="e">
        <f>IF(('HS-GC-MS'!#REF!)="","",('HS-GC-MS'!#REF!))</f>
        <v>#REF!</v>
      </c>
      <c r="AQ37" s="298" t="e">
        <f>IF(('HS-GC-MS'!#REF!)="","",('HS-GC-MS'!#REF!))</f>
        <v>#REF!</v>
      </c>
    </row>
    <row r="38" spans="1:43" ht="12.75" customHeight="1" x14ac:dyDescent="0.3">
      <c r="A38" s="122" t="s">
        <v>186</v>
      </c>
      <c r="B38" s="111" t="e">
        <f>IF(('HS-GC-MS'!#REF!)="","",('HS-GC-MS'!#REF!))</f>
        <v>#REF!</v>
      </c>
      <c r="C38" s="141" t="e">
        <f>IF(('HS-GC-MS'!#REF!)="","",('HS-GC-MS'!#REF!))</f>
        <v>#REF!</v>
      </c>
      <c r="D38" s="142" t="e">
        <f>IF(('HS-GC-MS'!#REF!)="","",('HS-GC-MS'!#REF!))</f>
        <v>#REF!</v>
      </c>
      <c r="E38" s="143" t="e">
        <f>IF(('HS-GC-MS'!#REF!)="","",('HS-GC-MS'!#REF!))</f>
        <v>#REF!</v>
      </c>
      <c r="F38" s="142" t="e">
        <f>IF(('HS-GC-MS'!#REF!)="","",('HS-GC-MS'!#REF!))</f>
        <v>#REF!</v>
      </c>
      <c r="G38" s="111" t="e">
        <f>IF(('HS-GC-MS'!#REF!)="","",('HS-GC-MS'!#REF!))</f>
        <v>#REF!</v>
      </c>
      <c r="H38" s="111" t="e">
        <f>IF(('HS-GC-MS'!#REF!)="","",('HS-GC-MS'!#REF!))</f>
        <v>#REF!</v>
      </c>
      <c r="I38" s="144" t="e">
        <f>IF(('HS-GC-MS'!#REF!)="","",('HS-GC-MS'!#REF!))</f>
        <v>#REF!</v>
      </c>
      <c r="J38" s="154" t="e">
        <f>IF(('HS-GC-MS'!#REF!)="","",('HS-GC-MS'!#REF!))</f>
        <v>#REF!</v>
      </c>
      <c r="K38" s="154" t="e">
        <f>IF(('HS-GC-MS'!#REF!)="","",('HS-GC-MS'!#REF!))</f>
        <v>#REF!</v>
      </c>
      <c r="L38" s="154"/>
      <c r="M38" s="154"/>
      <c r="N38" s="154"/>
      <c r="O38" s="154"/>
      <c r="P38" s="67" t="e">
        <f>IF(('HS-GC-MS'!#REF!)="","",('HS-GC-MS'!#REF!))</f>
        <v>#REF!</v>
      </c>
      <c r="Q38" s="67" t="e">
        <f>IF(('HS-GC-MS'!#REF!)="","",('HS-GC-MS'!#REF!))</f>
        <v>#REF!</v>
      </c>
      <c r="R38" s="67" t="e">
        <f>IF(('HS-GC-MS'!#REF!)="","",('HS-GC-MS'!#REF!))</f>
        <v>#REF!</v>
      </c>
      <c r="S38" s="67" t="e">
        <f>IF(('HS-GC-MS'!#REF!)="","",('HS-GC-MS'!#REF!))</f>
        <v>#REF!</v>
      </c>
      <c r="T38" s="67" t="e">
        <f>IF(('HS-GC-MS'!#REF!)="","",('HS-GC-MS'!#REF!))</f>
        <v>#REF!</v>
      </c>
      <c r="U38" s="67" t="e">
        <f>IF(('HS-GC-MS'!#REF!)="","",('HS-GC-MS'!#REF!))</f>
        <v>#REF!</v>
      </c>
      <c r="V38" s="67" t="e">
        <f>IF(('HS-GC-MS'!#REF!)="","",('HS-GC-MS'!#REF!))</f>
        <v>#REF!</v>
      </c>
      <c r="W38" s="67" t="e">
        <f>IF(('HS-GC-MS'!#REF!)="","",('HS-GC-MS'!#REF!))</f>
        <v>#REF!</v>
      </c>
      <c r="X38" s="67" t="e">
        <f>IF(('HS-GC-MS'!#REF!)="","",('HS-GC-MS'!#REF!))</f>
        <v>#REF!</v>
      </c>
      <c r="Y38" s="67" t="e">
        <f>IF(('HS-GC-MS'!#REF!)="","",('HS-GC-MS'!#REF!))</f>
        <v>#REF!</v>
      </c>
      <c r="Z38" s="67" t="e">
        <f>IF(('HS-GC-MS'!#REF!)="","",('HS-GC-MS'!#REF!))</f>
        <v>#REF!</v>
      </c>
      <c r="AA38" s="67" t="e">
        <f>IF(('HS-GC-MS'!#REF!)="","",('HS-GC-MS'!#REF!))</f>
        <v>#REF!</v>
      </c>
      <c r="AB38" s="67" t="e">
        <f>IF(('HS-GC-MS'!#REF!)="","",('HS-GC-MS'!#REF!))</f>
        <v>#REF!</v>
      </c>
      <c r="AC38" s="67" t="e">
        <f>IF(('HS-GC-MS'!#REF!)="","",('HS-GC-MS'!#REF!))</f>
        <v>#REF!</v>
      </c>
      <c r="AD38" s="67" t="e">
        <f>IF(('HS-GC-MS'!#REF!)="","",('HS-GC-MS'!#REF!))</f>
        <v>#REF!</v>
      </c>
      <c r="AE38" s="67" t="e">
        <f>IF(('HS-GC-MS'!#REF!)="","",('HS-GC-MS'!#REF!))</f>
        <v>#REF!</v>
      </c>
      <c r="AF38" s="67" t="e">
        <f>IF(('HS-GC-MS'!#REF!)="","",('HS-GC-MS'!#REF!))</f>
        <v>#REF!</v>
      </c>
      <c r="AG38" s="67" t="e">
        <f>IF(('HS-GC-MS'!#REF!)="","",('HS-GC-MS'!#REF!))</f>
        <v>#REF!</v>
      </c>
      <c r="AH38" s="67" t="e">
        <f>IF(('HS-GC-MS'!#REF!)="","",('HS-GC-MS'!#REF!))</f>
        <v>#REF!</v>
      </c>
      <c r="AI38" s="67" t="e">
        <f>IF(('HS-GC-MS'!#REF!)="","",('HS-GC-MS'!#REF!))</f>
        <v>#REF!</v>
      </c>
      <c r="AJ38" s="67" t="e">
        <f>IF(('HS-GC-MS'!#REF!)="","",('HS-GC-MS'!#REF!))</f>
        <v>#REF!</v>
      </c>
      <c r="AK38" s="67" t="e">
        <f>IF(('HS-GC-MS'!#REF!)="","",('HS-GC-MS'!#REF!))</f>
        <v>#REF!</v>
      </c>
      <c r="AL38" s="67" t="e">
        <f>IF(('HS-GC-MS'!#REF!)="","",('HS-GC-MS'!#REF!))</f>
        <v>#REF!</v>
      </c>
      <c r="AM38" s="67" t="e">
        <f>IF(('HS-GC-MS'!#REF!)="","",('HS-GC-MS'!#REF!))</f>
        <v>#REF!</v>
      </c>
      <c r="AN38" s="67" t="e">
        <f>IF(('HS-GC-MS'!#REF!)="","",('HS-GC-MS'!#REF!))</f>
        <v>#REF!</v>
      </c>
      <c r="AO38" s="67" t="e">
        <f>IF(('HS-GC-MS'!#REF!)="","",('HS-GC-MS'!#REF!))</f>
        <v>#REF!</v>
      </c>
      <c r="AP38" s="298" t="e">
        <f>IF(('HS-GC-MS'!#REF!)="","",('HS-GC-MS'!#REF!))</f>
        <v>#REF!</v>
      </c>
      <c r="AQ38" s="298" t="e">
        <f>IF(('HS-GC-MS'!#REF!)="","",('HS-GC-MS'!#REF!))</f>
        <v>#REF!</v>
      </c>
    </row>
    <row r="39" spans="1:43" ht="12.75" customHeight="1" x14ac:dyDescent="0.3">
      <c r="A39" s="122" t="s">
        <v>186</v>
      </c>
      <c r="B39" s="111" t="e">
        <f>IF(('HS-GC-MS'!#REF!)="","",('HS-GC-MS'!#REF!))</f>
        <v>#REF!</v>
      </c>
      <c r="C39" s="141" t="e">
        <f>IF(('HS-GC-MS'!#REF!)="","",('HS-GC-MS'!#REF!))</f>
        <v>#REF!</v>
      </c>
      <c r="D39" s="142" t="e">
        <f>IF(('HS-GC-MS'!#REF!)="","",('HS-GC-MS'!#REF!))</f>
        <v>#REF!</v>
      </c>
      <c r="E39" s="143" t="e">
        <f>IF(('HS-GC-MS'!#REF!)="","",('HS-GC-MS'!#REF!))</f>
        <v>#REF!</v>
      </c>
      <c r="F39" s="142" t="e">
        <f>IF(('HS-GC-MS'!#REF!)="","",('HS-GC-MS'!#REF!))</f>
        <v>#REF!</v>
      </c>
      <c r="G39" s="111" t="e">
        <f>IF(('HS-GC-MS'!#REF!)="","",('HS-GC-MS'!#REF!))</f>
        <v>#REF!</v>
      </c>
      <c r="H39" s="111" t="e">
        <f>IF(('HS-GC-MS'!#REF!)="","",('HS-GC-MS'!#REF!))</f>
        <v>#REF!</v>
      </c>
      <c r="I39" s="144" t="e">
        <f>IF(('HS-GC-MS'!#REF!)="","",('HS-GC-MS'!#REF!))</f>
        <v>#REF!</v>
      </c>
      <c r="J39" s="154" t="e">
        <f>IF(('HS-GC-MS'!#REF!)="","",('HS-GC-MS'!#REF!))</f>
        <v>#REF!</v>
      </c>
      <c r="K39" s="154" t="e">
        <f>IF(('HS-GC-MS'!#REF!)="","",('HS-GC-MS'!#REF!))</f>
        <v>#REF!</v>
      </c>
      <c r="L39" s="154"/>
      <c r="M39" s="154"/>
      <c r="N39" s="154"/>
      <c r="O39" s="154"/>
      <c r="P39" s="67" t="e">
        <f>IF(('HS-GC-MS'!#REF!)="","",('HS-GC-MS'!#REF!))</f>
        <v>#REF!</v>
      </c>
      <c r="Q39" s="67" t="e">
        <f>IF(('HS-GC-MS'!#REF!)="","",('HS-GC-MS'!#REF!))</f>
        <v>#REF!</v>
      </c>
      <c r="R39" s="67" t="e">
        <f>IF(('HS-GC-MS'!#REF!)="","",('HS-GC-MS'!#REF!))</f>
        <v>#REF!</v>
      </c>
      <c r="S39" s="67" t="e">
        <f>IF(('HS-GC-MS'!#REF!)="","",('HS-GC-MS'!#REF!))</f>
        <v>#REF!</v>
      </c>
      <c r="T39" s="67" t="e">
        <f>IF(('HS-GC-MS'!#REF!)="","",('HS-GC-MS'!#REF!))</f>
        <v>#REF!</v>
      </c>
      <c r="U39" s="67" t="e">
        <f>IF(('HS-GC-MS'!#REF!)="","",('HS-GC-MS'!#REF!))</f>
        <v>#REF!</v>
      </c>
      <c r="V39" s="67" t="e">
        <f>IF(('HS-GC-MS'!#REF!)="","",('HS-GC-MS'!#REF!))</f>
        <v>#REF!</v>
      </c>
      <c r="W39" s="67" t="e">
        <f>IF(('HS-GC-MS'!#REF!)="","",('HS-GC-MS'!#REF!))</f>
        <v>#REF!</v>
      </c>
      <c r="X39" s="67" t="e">
        <f>IF(('HS-GC-MS'!#REF!)="","",('HS-GC-MS'!#REF!))</f>
        <v>#REF!</v>
      </c>
      <c r="Y39" s="67" t="e">
        <f>IF(('HS-GC-MS'!#REF!)="","",('HS-GC-MS'!#REF!))</f>
        <v>#REF!</v>
      </c>
      <c r="Z39" s="67" t="e">
        <f>IF(('HS-GC-MS'!#REF!)="","",('HS-GC-MS'!#REF!))</f>
        <v>#REF!</v>
      </c>
      <c r="AA39" s="67" t="e">
        <f>IF(('HS-GC-MS'!#REF!)="","",('HS-GC-MS'!#REF!))</f>
        <v>#REF!</v>
      </c>
      <c r="AB39" s="67" t="e">
        <f>IF(('HS-GC-MS'!#REF!)="","",('HS-GC-MS'!#REF!))</f>
        <v>#REF!</v>
      </c>
      <c r="AC39" s="67" t="e">
        <f>IF(('HS-GC-MS'!#REF!)="","",('HS-GC-MS'!#REF!))</f>
        <v>#REF!</v>
      </c>
      <c r="AD39" s="67" t="e">
        <f>IF(('HS-GC-MS'!#REF!)="","",('HS-GC-MS'!#REF!))</f>
        <v>#REF!</v>
      </c>
      <c r="AE39" s="67" t="e">
        <f>IF(('HS-GC-MS'!#REF!)="","",('HS-GC-MS'!#REF!))</f>
        <v>#REF!</v>
      </c>
      <c r="AF39" s="67" t="e">
        <f>IF(('HS-GC-MS'!#REF!)="","",('HS-GC-MS'!#REF!))</f>
        <v>#REF!</v>
      </c>
      <c r="AG39" s="67" t="e">
        <f>IF(('HS-GC-MS'!#REF!)="","",('HS-GC-MS'!#REF!))</f>
        <v>#REF!</v>
      </c>
      <c r="AH39" s="67" t="e">
        <f>IF(('HS-GC-MS'!#REF!)="","",('HS-GC-MS'!#REF!))</f>
        <v>#REF!</v>
      </c>
      <c r="AI39" s="67" t="e">
        <f>IF(('HS-GC-MS'!#REF!)="","",('HS-GC-MS'!#REF!))</f>
        <v>#REF!</v>
      </c>
      <c r="AJ39" s="67" t="e">
        <f>IF(('HS-GC-MS'!#REF!)="","",('HS-GC-MS'!#REF!))</f>
        <v>#REF!</v>
      </c>
      <c r="AK39" s="67" t="e">
        <f>IF(('HS-GC-MS'!#REF!)="","",('HS-GC-MS'!#REF!))</f>
        <v>#REF!</v>
      </c>
      <c r="AL39" s="67" t="e">
        <f>IF(('HS-GC-MS'!#REF!)="","",('HS-GC-MS'!#REF!))</f>
        <v>#REF!</v>
      </c>
      <c r="AM39" s="67" t="e">
        <f>IF(('HS-GC-MS'!#REF!)="","",('HS-GC-MS'!#REF!))</f>
        <v>#REF!</v>
      </c>
      <c r="AN39" s="67" t="e">
        <f>IF(('HS-GC-MS'!#REF!)="","",('HS-GC-MS'!#REF!))</f>
        <v>#REF!</v>
      </c>
      <c r="AO39" s="67" t="e">
        <f>IF(('HS-GC-MS'!#REF!)="","",('HS-GC-MS'!#REF!))</f>
        <v>#REF!</v>
      </c>
      <c r="AP39" s="298" t="e">
        <f>IF(('HS-GC-MS'!#REF!)="","",('HS-GC-MS'!#REF!))</f>
        <v>#REF!</v>
      </c>
      <c r="AQ39" s="298" t="e">
        <f>IF(('HS-GC-MS'!#REF!)="","",('HS-GC-MS'!#REF!))</f>
        <v>#REF!</v>
      </c>
    </row>
    <row r="40" spans="1:43" ht="12.75" customHeight="1" x14ac:dyDescent="0.3">
      <c r="A40" s="122" t="s">
        <v>186</v>
      </c>
      <c r="B40" s="111" t="e">
        <f>IF(('HS-GC-MS'!#REF!)="","",('HS-GC-MS'!#REF!))</f>
        <v>#REF!</v>
      </c>
      <c r="C40" s="141" t="e">
        <f>IF(('HS-GC-MS'!#REF!)="","",('HS-GC-MS'!#REF!))</f>
        <v>#REF!</v>
      </c>
      <c r="D40" s="142" t="e">
        <f>IF(('HS-GC-MS'!#REF!)="","",('HS-GC-MS'!#REF!))</f>
        <v>#REF!</v>
      </c>
      <c r="E40" s="143" t="e">
        <f>IF(('HS-GC-MS'!#REF!)="","",('HS-GC-MS'!#REF!))</f>
        <v>#REF!</v>
      </c>
      <c r="F40" s="142" t="e">
        <f>IF(('HS-GC-MS'!#REF!)="","",('HS-GC-MS'!#REF!))</f>
        <v>#REF!</v>
      </c>
      <c r="G40" s="111" t="e">
        <f>IF(('HS-GC-MS'!#REF!)="","",('HS-GC-MS'!#REF!))</f>
        <v>#REF!</v>
      </c>
      <c r="H40" s="111" t="e">
        <f>IF(('HS-GC-MS'!#REF!)="","",('HS-GC-MS'!#REF!))</f>
        <v>#REF!</v>
      </c>
      <c r="I40" s="144" t="e">
        <f>IF(('HS-GC-MS'!#REF!)="","",('HS-GC-MS'!#REF!))</f>
        <v>#REF!</v>
      </c>
      <c r="J40" s="154" t="e">
        <f>IF(('HS-GC-MS'!#REF!)="","",('HS-GC-MS'!#REF!))</f>
        <v>#REF!</v>
      </c>
      <c r="K40" s="154" t="e">
        <f>IF(('HS-GC-MS'!#REF!)="","",('HS-GC-MS'!#REF!))</f>
        <v>#REF!</v>
      </c>
      <c r="L40" s="154"/>
      <c r="M40" s="154"/>
      <c r="N40" s="154"/>
      <c r="O40" s="154"/>
      <c r="P40" s="67" t="e">
        <f>IF(('HS-GC-MS'!#REF!)="","",('HS-GC-MS'!#REF!))</f>
        <v>#REF!</v>
      </c>
      <c r="Q40" s="67" t="e">
        <f>IF(('HS-GC-MS'!#REF!)="","",('HS-GC-MS'!#REF!))</f>
        <v>#REF!</v>
      </c>
      <c r="R40" s="67" t="e">
        <f>IF(('HS-GC-MS'!#REF!)="","",('HS-GC-MS'!#REF!))</f>
        <v>#REF!</v>
      </c>
      <c r="S40" s="67" t="e">
        <f>IF(('HS-GC-MS'!#REF!)="","",('HS-GC-MS'!#REF!))</f>
        <v>#REF!</v>
      </c>
      <c r="T40" s="67" t="e">
        <f>IF(('HS-GC-MS'!#REF!)="","",('HS-GC-MS'!#REF!))</f>
        <v>#REF!</v>
      </c>
      <c r="U40" s="67" t="e">
        <f>IF(('HS-GC-MS'!#REF!)="","",('HS-GC-MS'!#REF!))</f>
        <v>#REF!</v>
      </c>
      <c r="V40" s="67" t="e">
        <f>IF(('HS-GC-MS'!#REF!)="","",('HS-GC-MS'!#REF!))</f>
        <v>#REF!</v>
      </c>
      <c r="W40" s="67" t="e">
        <f>IF(('HS-GC-MS'!#REF!)="","",('HS-GC-MS'!#REF!))</f>
        <v>#REF!</v>
      </c>
      <c r="X40" s="67" t="e">
        <f>IF(('HS-GC-MS'!#REF!)="","",('HS-GC-MS'!#REF!))</f>
        <v>#REF!</v>
      </c>
      <c r="Y40" s="67" t="e">
        <f>IF(('HS-GC-MS'!#REF!)="","",('HS-GC-MS'!#REF!))</f>
        <v>#REF!</v>
      </c>
      <c r="Z40" s="67" t="e">
        <f>IF(('HS-GC-MS'!#REF!)="","",('HS-GC-MS'!#REF!))</f>
        <v>#REF!</v>
      </c>
      <c r="AA40" s="67" t="e">
        <f>IF(('HS-GC-MS'!#REF!)="","",('HS-GC-MS'!#REF!))</f>
        <v>#REF!</v>
      </c>
      <c r="AB40" s="67" t="e">
        <f>IF(('HS-GC-MS'!#REF!)="","",('HS-GC-MS'!#REF!))</f>
        <v>#REF!</v>
      </c>
      <c r="AC40" s="67" t="e">
        <f>IF(('HS-GC-MS'!#REF!)="","",('HS-GC-MS'!#REF!))</f>
        <v>#REF!</v>
      </c>
      <c r="AD40" s="67" t="e">
        <f>IF(('HS-GC-MS'!#REF!)="","",('HS-GC-MS'!#REF!))</f>
        <v>#REF!</v>
      </c>
      <c r="AE40" s="67" t="e">
        <f>IF(('HS-GC-MS'!#REF!)="","",('HS-GC-MS'!#REF!))</f>
        <v>#REF!</v>
      </c>
      <c r="AF40" s="67" t="e">
        <f>IF(('HS-GC-MS'!#REF!)="","",('HS-GC-MS'!#REF!))</f>
        <v>#REF!</v>
      </c>
      <c r="AG40" s="67" t="e">
        <f>IF(('HS-GC-MS'!#REF!)="","",('HS-GC-MS'!#REF!))</f>
        <v>#REF!</v>
      </c>
      <c r="AH40" s="67" t="e">
        <f>IF(('HS-GC-MS'!#REF!)="","",('HS-GC-MS'!#REF!))</f>
        <v>#REF!</v>
      </c>
      <c r="AI40" s="67" t="e">
        <f>IF(('HS-GC-MS'!#REF!)="","",('HS-GC-MS'!#REF!))</f>
        <v>#REF!</v>
      </c>
      <c r="AJ40" s="67" t="e">
        <f>IF(('HS-GC-MS'!#REF!)="","",('HS-GC-MS'!#REF!))</f>
        <v>#REF!</v>
      </c>
      <c r="AK40" s="67" t="e">
        <f>IF(('HS-GC-MS'!#REF!)="","",('HS-GC-MS'!#REF!))</f>
        <v>#REF!</v>
      </c>
      <c r="AL40" s="67" t="e">
        <f>IF(('HS-GC-MS'!#REF!)="","",('HS-GC-MS'!#REF!))</f>
        <v>#REF!</v>
      </c>
      <c r="AM40" s="67" t="e">
        <f>IF(('HS-GC-MS'!#REF!)="","",('HS-GC-MS'!#REF!))</f>
        <v>#REF!</v>
      </c>
      <c r="AN40" s="67" t="e">
        <f>IF(('HS-GC-MS'!#REF!)="","",('HS-GC-MS'!#REF!))</f>
        <v>#REF!</v>
      </c>
      <c r="AO40" s="67" t="e">
        <f>IF(('HS-GC-MS'!#REF!)="","",('HS-GC-MS'!#REF!))</f>
        <v>#REF!</v>
      </c>
      <c r="AP40" s="298" t="e">
        <f>IF(('HS-GC-MS'!#REF!)="","",('HS-GC-MS'!#REF!))</f>
        <v>#REF!</v>
      </c>
      <c r="AQ40" s="298" t="e">
        <f>IF(('HS-GC-MS'!#REF!)="","",('HS-GC-MS'!#REF!))</f>
        <v>#REF!</v>
      </c>
    </row>
    <row r="41" spans="1:43" ht="12.75" customHeight="1" x14ac:dyDescent="0.3">
      <c r="A41" s="122" t="s">
        <v>186</v>
      </c>
      <c r="B41" s="111" t="e">
        <f>IF(('HS-GC-MS'!#REF!)="","",('HS-GC-MS'!#REF!))</f>
        <v>#REF!</v>
      </c>
      <c r="C41" s="141" t="e">
        <f>IF(('HS-GC-MS'!#REF!)="","",('HS-GC-MS'!#REF!))</f>
        <v>#REF!</v>
      </c>
      <c r="D41" s="142" t="e">
        <f>IF(('HS-GC-MS'!#REF!)="","",('HS-GC-MS'!#REF!))</f>
        <v>#REF!</v>
      </c>
      <c r="E41" s="143" t="e">
        <f>IF(('HS-GC-MS'!#REF!)="","",('HS-GC-MS'!#REF!))</f>
        <v>#REF!</v>
      </c>
      <c r="F41" s="142" t="e">
        <f>IF(('HS-GC-MS'!#REF!)="","",('HS-GC-MS'!#REF!))</f>
        <v>#REF!</v>
      </c>
      <c r="G41" s="111" t="e">
        <f>IF(('HS-GC-MS'!#REF!)="","",('HS-GC-MS'!#REF!))</f>
        <v>#REF!</v>
      </c>
      <c r="H41" s="111" t="e">
        <f>IF(('HS-GC-MS'!#REF!)="","",('HS-GC-MS'!#REF!))</f>
        <v>#REF!</v>
      </c>
      <c r="I41" s="144" t="e">
        <f>IF(('HS-GC-MS'!#REF!)="","",('HS-GC-MS'!#REF!))</f>
        <v>#REF!</v>
      </c>
      <c r="J41" s="154" t="e">
        <f>IF(('HS-GC-MS'!#REF!)="","",('HS-GC-MS'!#REF!))</f>
        <v>#REF!</v>
      </c>
      <c r="K41" s="154" t="e">
        <f>IF(('HS-GC-MS'!#REF!)="","",('HS-GC-MS'!#REF!))</f>
        <v>#REF!</v>
      </c>
      <c r="L41" s="154"/>
      <c r="M41" s="154"/>
      <c r="N41" s="154"/>
      <c r="O41" s="154"/>
      <c r="P41" s="67" t="e">
        <f>IF(('HS-GC-MS'!#REF!)="","",('HS-GC-MS'!#REF!))</f>
        <v>#REF!</v>
      </c>
      <c r="Q41" s="67" t="e">
        <f>IF(('HS-GC-MS'!#REF!)="","",('HS-GC-MS'!#REF!))</f>
        <v>#REF!</v>
      </c>
      <c r="R41" s="67" t="e">
        <f>IF(('HS-GC-MS'!#REF!)="","",('HS-GC-MS'!#REF!))</f>
        <v>#REF!</v>
      </c>
      <c r="S41" s="67" t="e">
        <f>IF(('HS-GC-MS'!#REF!)="","",('HS-GC-MS'!#REF!))</f>
        <v>#REF!</v>
      </c>
      <c r="T41" s="67" t="e">
        <f>IF(('HS-GC-MS'!#REF!)="","",('HS-GC-MS'!#REF!))</f>
        <v>#REF!</v>
      </c>
      <c r="U41" s="67" t="e">
        <f>IF(('HS-GC-MS'!#REF!)="","",('HS-GC-MS'!#REF!))</f>
        <v>#REF!</v>
      </c>
      <c r="V41" s="67" t="e">
        <f>IF(('HS-GC-MS'!#REF!)="","",('HS-GC-MS'!#REF!))</f>
        <v>#REF!</v>
      </c>
      <c r="W41" s="67" t="e">
        <f>IF(('HS-GC-MS'!#REF!)="","",('HS-GC-MS'!#REF!))</f>
        <v>#REF!</v>
      </c>
      <c r="X41" s="67" t="e">
        <f>IF(('HS-GC-MS'!#REF!)="","",('HS-GC-MS'!#REF!))</f>
        <v>#REF!</v>
      </c>
      <c r="Y41" s="67" t="e">
        <f>IF(('HS-GC-MS'!#REF!)="","",('HS-GC-MS'!#REF!))</f>
        <v>#REF!</v>
      </c>
      <c r="Z41" s="67" t="e">
        <f>IF(('HS-GC-MS'!#REF!)="","",('HS-GC-MS'!#REF!))</f>
        <v>#REF!</v>
      </c>
      <c r="AA41" s="67" t="e">
        <f>IF(('HS-GC-MS'!#REF!)="","",('HS-GC-MS'!#REF!))</f>
        <v>#REF!</v>
      </c>
      <c r="AB41" s="67" t="e">
        <f>IF(('HS-GC-MS'!#REF!)="","",('HS-GC-MS'!#REF!))</f>
        <v>#REF!</v>
      </c>
      <c r="AC41" s="67" t="e">
        <f>IF(('HS-GC-MS'!#REF!)="","",('HS-GC-MS'!#REF!))</f>
        <v>#REF!</v>
      </c>
      <c r="AD41" s="67" t="e">
        <f>IF(('HS-GC-MS'!#REF!)="","",('HS-GC-MS'!#REF!))</f>
        <v>#REF!</v>
      </c>
      <c r="AE41" s="67" t="e">
        <f>IF(('HS-GC-MS'!#REF!)="","",('HS-GC-MS'!#REF!))</f>
        <v>#REF!</v>
      </c>
      <c r="AF41" s="67" t="e">
        <f>IF(('HS-GC-MS'!#REF!)="","",('HS-GC-MS'!#REF!))</f>
        <v>#REF!</v>
      </c>
      <c r="AG41" s="67" t="e">
        <f>IF(('HS-GC-MS'!#REF!)="","",('HS-GC-MS'!#REF!))</f>
        <v>#REF!</v>
      </c>
      <c r="AH41" s="67" t="e">
        <f>IF(('HS-GC-MS'!#REF!)="","",('HS-GC-MS'!#REF!))</f>
        <v>#REF!</v>
      </c>
      <c r="AI41" s="67" t="e">
        <f>IF(('HS-GC-MS'!#REF!)="","",('HS-GC-MS'!#REF!))</f>
        <v>#REF!</v>
      </c>
      <c r="AJ41" s="67" t="e">
        <f>IF(('HS-GC-MS'!#REF!)="","",('HS-GC-MS'!#REF!))</f>
        <v>#REF!</v>
      </c>
      <c r="AK41" s="67" t="e">
        <f>IF(('HS-GC-MS'!#REF!)="","",('HS-GC-MS'!#REF!))</f>
        <v>#REF!</v>
      </c>
      <c r="AL41" s="67" t="e">
        <f>IF(('HS-GC-MS'!#REF!)="","",('HS-GC-MS'!#REF!))</f>
        <v>#REF!</v>
      </c>
      <c r="AM41" s="67" t="e">
        <f>IF(('HS-GC-MS'!#REF!)="","",('HS-GC-MS'!#REF!))</f>
        <v>#REF!</v>
      </c>
      <c r="AN41" s="67" t="e">
        <f>IF(('HS-GC-MS'!#REF!)="","",('HS-GC-MS'!#REF!))</f>
        <v>#REF!</v>
      </c>
      <c r="AO41" s="67" t="e">
        <f>IF(('HS-GC-MS'!#REF!)="","",('HS-GC-MS'!#REF!))</f>
        <v>#REF!</v>
      </c>
      <c r="AP41" s="298" t="e">
        <f>IF(('HS-GC-MS'!#REF!)="","",('HS-GC-MS'!#REF!))</f>
        <v>#REF!</v>
      </c>
      <c r="AQ41" s="298" t="e">
        <f>IF(('HS-GC-MS'!#REF!)="","",('HS-GC-MS'!#REF!))</f>
        <v>#REF!</v>
      </c>
    </row>
    <row r="42" spans="1:43" ht="12.75" customHeight="1" x14ac:dyDescent="0.3">
      <c r="A42" s="122" t="s">
        <v>186</v>
      </c>
      <c r="B42" s="111" t="e">
        <f>IF(('HS-GC-MS'!#REF!)="","",('HS-GC-MS'!#REF!))</f>
        <v>#REF!</v>
      </c>
      <c r="C42" s="141" t="e">
        <f>IF(('HS-GC-MS'!#REF!)="","",('HS-GC-MS'!#REF!))</f>
        <v>#REF!</v>
      </c>
      <c r="D42" s="142" t="e">
        <f>IF(('HS-GC-MS'!#REF!)="","",('HS-GC-MS'!#REF!))</f>
        <v>#REF!</v>
      </c>
      <c r="E42" s="143" t="e">
        <f>IF(('HS-GC-MS'!#REF!)="","",('HS-GC-MS'!#REF!))</f>
        <v>#REF!</v>
      </c>
      <c r="F42" s="142" t="e">
        <f>IF(('HS-GC-MS'!#REF!)="","",('HS-GC-MS'!#REF!))</f>
        <v>#REF!</v>
      </c>
      <c r="G42" s="111" t="e">
        <f>IF(('HS-GC-MS'!#REF!)="","",('HS-GC-MS'!#REF!))</f>
        <v>#REF!</v>
      </c>
      <c r="H42" s="111" t="e">
        <f>IF(('HS-GC-MS'!#REF!)="","",('HS-GC-MS'!#REF!))</f>
        <v>#REF!</v>
      </c>
      <c r="I42" s="144" t="e">
        <f>IF(('HS-GC-MS'!#REF!)="","",('HS-GC-MS'!#REF!))</f>
        <v>#REF!</v>
      </c>
      <c r="J42" s="154" t="e">
        <f>IF(('HS-GC-MS'!#REF!)="","",('HS-GC-MS'!#REF!))</f>
        <v>#REF!</v>
      </c>
      <c r="K42" s="154" t="e">
        <f>IF(('HS-GC-MS'!#REF!)="","",('HS-GC-MS'!#REF!))</f>
        <v>#REF!</v>
      </c>
      <c r="L42" s="154"/>
      <c r="M42" s="154"/>
      <c r="N42" s="154"/>
      <c r="O42" s="154"/>
      <c r="P42" s="67" t="e">
        <f>IF(('HS-GC-MS'!#REF!)="","",('HS-GC-MS'!#REF!))</f>
        <v>#REF!</v>
      </c>
      <c r="Q42" s="67" t="e">
        <f>IF(('HS-GC-MS'!#REF!)="","",('HS-GC-MS'!#REF!))</f>
        <v>#REF!</v>
      </c>
      <c r="R42" s="67" t="e">
        <f>IF(('HS-GC-MS'!#REF!)="","",('HS-GC-MS'!#REF!))</f>
        <v>#REF!</v>
      </c>
      <c r="S42" s="67" t="e">
        <f>IF(('HS-GC-MS'!#REF!)="","",('HS-GC-MS'!#REF!))</f>
        <v>#REF!</v>
      </c>
      <c r="T42" s="67" t="e">
        <f>IF(('HS-GC-MS'!#REF!)="","",('HS-GC-MS'!#REF!))</f>
        <v>#REF!</v>
      </c>
      <c r="U42" s="67" t="e">
        <f>IF(('HS-GC-MS'!#REF!)="","",('HS-GC-MS'!#REF!))</f>
        <v>#REF!</v>
      </c>
      <c r="V42" s="67" t="e">
        <f>IF(('HS-GC-MS'!#REF!)="","",('HS-GC-MS'!#REF!))</f>
        <v>#REF!</v>
      </c>
      <c r="W42" s="67" t="e">
        <f>IF(('HS-GC-MS'!#REF!)="","",('HS-GC-MS'!#REF!))</f>
        <v>#REF!</v>
      </c>
      <c r="X42" s="67" t="e">
        <f>IF(('HS-GC-MS'!#REF!)="","",('HS-GC-MS'!#REF!))</f>
        <v>#REF!</v>
      </c>
      <c r="Y42" s="67" t="e">
        <f>IF(('HS-GC-MS'!#REF!)="","",('HS-GC-MS'!#REF!))</f>
        <v>#REF!</v>
      </c>
      <c r="Z42" s="67" t="e">
        <f>IF(('HS-GC-MS'!#REF!)="","",('HS-GC-MS'!#REF!))</f>
        <v>#REF!</v>
      </c>
      <c r="AA42" s="67" t="e">
        <f>IF(('HS-GC-MS'!#REF!)="","",('HS-GC-MS'!#REF!))</f>
        <v>#REF!</v>
      </c>
      <c r="AB42" s="67" t="e">
        <f>IF(('HS-GC-MS'!#REF!)="","",('HS-GC-MS'!#REF!))</f>
        <v>#REF!</v>
      </c>
      <c r="AC42" s="67" t="e">
        <f>IF(('HS-GC-MS'!#REF!)="","",('HS-GC-MS'!#REF!))</f>
        <v>#REF!</v>
      </c>
      <c r="AD42" s="67" t="e">
        <f>IF(('HS-GC-MS'!#REF!)="","",('HS-GC-MS'!#REF!))</f>
        <v>#REF!</v>
      </c>
      <c r="AE42" s="67" t="e">
        <f>IF(('HS-GC-MS'!#REF!)="","",('HS-GC-MS'!#REF!))</f>
        <v>#REF!</v>
      </c>
      <c r="AF42" s="67" t="e">
        <f>IF(('HS-GC-MS'!#REF!)="","",('HS-GC-MS'!#REF!))</f>
        <v>#REF!</v>
      </c>
      <c r="AG42" s="67" t="e">
        <f>IF(('HS-GC-MS'!#REF!)="","",('HS-GC-MS'!#REF!))</f>
        <v>#REF!</v>
      </c>
      <c r="AH42" s="67" t="e">
        <f>IF(('HS-GC-MS'!#REF!)="","",('HS-GC-MS'!#REF!))</f>
        <v>#REF!</v>
      </c>
      <c r="AI42" s="67" t="e">
        <f>IF(('HS-GC-MS'!#REF!)="","",('HS-GC-MS'!#REF!))</f>
        <v>#REF!</v>
      </c>
      <c r="AJ42" s="67" t="e">
        <f>IF(('HS-GC-MS'!#REF!)="","",('HS-GC-MS'!#REF!))</f>
        <v>#REF!</v>
      </c>
      <c r="AK42" s="67" t="e">
        <f>IF(('HS-GC-MS'!#REF!)="","",('HS-GC-MS'!#REF!))</f>
        <v>#REF!</v>
      </c>
      <c r="AL42" s="67" t="e">
        <f>IF(('HS-GC-MS'!#REF!)="","",('HS-GC-MS'!#REF!))</f>
        <v>#REF!</v>
      </c>
      <c r="AM42" s="67" t="e">
        <f>IF(('HS-GC-MS'!#REF!)="","",('HS-GC-MS'!#REF!))</f>
        <v>#REF!</v>
      </c>
      <c r="AN42" s="67" t="e">
        <f>IF(('HS-GC-MS'!#REF!)="","",('HS-GC-MS'!#REF!))</f>
        <v>#REF!</v>
      </c>
      <c r="AO42" s="67" t="e">
        <f>IF(('HS-GC-MS'!#REF!)="","",('HS-GC-MS'!#REF!))</f>
        <v>#REF!</v>
      </c>
      <c r="AP42" s="298" t="e">
        <f>IF(('HS-GC-MS'!#REF!)="","",('HS-GC-MS'!#REF!))</f>
        <v>#REF!</v>
      </c>
      <c r="AQ42" s="298" t="e">
        <f>IF(('HS-GC-MS'!#REF!)="","",('HS-GC-MS'!#REF!))</f>
        <v>#REF!</v>
      </c>
    </row>
    <row r="43" spans="1:43" ht="12.75" customHeight="1" x14ac:dyDescent="0.3">
      <c r="A43" s="122" t="s">
        <v>186</v>
      </c>
      <c r="B43" s="111" t="e">
        <f>IF(('HS-GC-MS'!#REF!)="","",('HS-GC-MS'!#REF!))</f>
        <v>#REF!</v>
      </c>
      <c r="C43" s="141" t="e">
        <f>IF(('HS-GC-MS'!#REF!)="","",('HS-GC-MS'!#REF!))</f>
        <v>#REF!</v>
      </c>
      <c r="D43" s="142" t="e">
        <f>IF(('HS-GC-MS'!#REF!)="","",('HS-GC-MS'!#REF!))</f>
        <v>#REF!</v>
      </c>
      <c r="E43" s="143" t="e">
        <f>IF(('HS-GC-MS'!#REF!)="","",('HS-GC-MS'!#REF!))</f>
        <v>#REF!</v>
      </c>
      <c r="F43" s="142" t="e">
        <f>IF(('HS-GC-MS'!#REF!)="","",('HS-GC-MS'!#REF!))</f>
        <v>#REF!</v>
      </c>
      <c r="G43" s="111" t="e">
        <f>IF(('HS-GC-MS'!#REF!)="","",('HS-GC-MS'!#REF!))</f>
        <v>#REF!</v>
      </c>
      <c r="H43" s="111" t="e">
        <f>IF(('HS-GC-MS'!#REF!)="","",('HS-GC-MS'!#REF!))</f>
        <v>#REF!</v>
      </c>
      <c r="I43" s="144" t="e">
        <f>IF(('HS-GC-MS'!#REF!)="","",('HS-GC-MS'!#REF!))</f>
        <v>#REF!</v>
      </c>
      <c r="J43" s="154" t="e">
        <f>IF(('HS-GC-MS'!#REF!)="","",('HS-GC-MS'!#REF!))</f>
        <v>#REF!</v>
      </c>
      <c r="K43" s="154" t="e">
        <f>IF(('HS-GC-MS'!#REF!)="","",('HS-GC-MS'!#REF!))</f>
        <v>#REF!</v>
      </c>
      <c r="L43" s="154"/>
      <c r="M43" s="154"/>
      <c r="N43" s="154"/>
      <c r="O43" s="154"/>
      <c r="P43" s="67" t="e">
        <f>IF(('HS-GC-MS'!#REF!)="","",('HS-GC-MS'!#REF!))</f>
        <v>#REF!</v>
      </c>
      <c r="Q43" s="67" t="e">
        <f>IF(('HS-GC-MS'!#REF!)="","",('HS-GC-MS'!#REF!))</f>
        <v>#REF!</v>
      </c>
      <c r="R43" s="67" t="e">
        <f>IF(('HS-GC-MS'!#REF!)="","",('HS-GC-MS'!#REF!))</f>
        <v>#REF!</v>
      </c>
      <c r="S43" s="67" t="e">
        <f>IF(('HS-GC-MS'!#REF!)="","",('HS-GC-MS'!#REF!))</f>
        <v>#REF!</v>
      </c>
      <c r="T43" s="67" t="e">
        <f>IF(('HS-GC-MS'!#REF!)="","",('HS-GC-MS'!#REF!))</f>
        <v>#REF!</v>
      </c>
      <c r="U43" s="67" t="e">
        <f>IF(('HS-GC-MS'!#REF!)="","",('HS-GC-MS'!#REF!))</f>
        <v>#REF!</v>
      </c>
      <c r="V43" s="67" t="e">
        <f>IF(('HS-GC-MS'!#REF!)="","",('HS-GC-MS'!#REF!))</f>
        <v>#REF!</v>
      </c>
      <c r="W43" s="67" t="e">
        <f>IF(('HS-GC-MS'!#REF!)="","",('HS-GC-MS'!#REF!))</f>
        <v>#REF!</v>
      </c>
      <c r="X43" s="67" t="e">
        <f>IF(('HS-GC-MS'!#REF!)="","",('HS-GC-MS'!#REF!))</f>
        <v>#REF!</v>
      </c>
      <c r="Y43" s="67" t="e">
        <f>IF(('HS-GC-MS'!#REF!)="","",('HS-GC-MS'!#REF!))</f>
        <v>#REF!</v>
      </c>
      <c r="Z43" s="67" t="e">
        <f>IF(('HS-GC-MS'!#REF!)="","",('HS-GC-MS'!#REF!))</f>
        <v>#REF!</v>
      </c>
      <c r="AA43" s="67" t="e">
        <f>IF(('HS-GC-MS'!#REF!)="","",('HS-GC-MS'!#REF!))</f>
        <v>#REF!</v>
      </c>
      <c r="AB43" s="67" t="e">
        <f>IF(('HS-GC-MS'!#REF!)="","",('HS-GC-MS'!#REF!))</f>
        <v>#REF!</v>
      </c>
      <c r="AC43" s="67" t="e">
        <f>IF(('HS-GC-MS'!#REF!)="","",('HS-GC-MS'!#REF!))</f>
        <v>#REF!</v>
      </c>
      <c r="AD43" s="67" t="e">
        <f>IF(('HS-GC-MS'!#REF!)="","",('HS-GC-MS'!#REF!))</f>
        <v>#REF!</v>
      </c>
      <c r="AE43" s="67" t="e">
        <f>IF(('HS-GC-MS'!#REF!)="","",('HS-GC-MS'!#REF!))</f>
        <v>#REF!</v>
      </c>
      <c r="AF43" s="67" t="e">
        <f>IF(('HS-GC-MS'!#REF!)="","",('HS-GC-MS'!#REF!))</f>
        <v>#REF!</v>
      </c>
      <c r="AG43" s="67" t="e">
        <f>IF(('HS-GC-MS'!#REF!)="","",('HS-GC-MS'!#REF!))</f>
        <v>#REF!</v>
      </c>
      <c r="AH43" s="67" t="e">
        <f>IF(('HS-GC-MS'!#REF!)="","",('HS-GC-MS'!#REF!))</f>
        <v>#REF!</v>
      </c>
      <c r="AI43" s="67" t="e">
        <f>IF(('HS-GC-MS'!#REF!)="","",('HS-GC-MS'!#REF!))</f>
        <v>#REF!</v>
      </c>
      <c r="AJ43" s="67" t="e">
        <f>IF(('HS-GC-MS'!#REF!)="","",('HS-GC-MS'!#REF!))</f>
        <v>#REF!</v>
      </c>
      <c r="AK43" s="67" t="e">
        <f>IF(('HS-GC-MS'!#REF!)="","",('HS-GC-MS'!#REF!))</f>
        <v>#REF!</v>
      </c>
      <c r="AL43" s="67" t="e">
        <f>IF(('HS-GC-MS'!#REF!)="","",('HS-GC-MS'!#REF!))</f>
        <v>#REF!</v>
      </c>
      <c r="AM43" s="67" t="e">
        <f>IF(('HS-GC-MS'!#REF!)="","",('HS-GC-MS'!#REF!))</f>
        <v>#REF!</v>
      </c>
      <c r="AN43" s="67" t="e">
        <f>IF(('HS-GC-MS'!#REF!)="","",('HS-GC-MS'!#REF!))</f>
        <v>#REF!</v>
      </c>
      <c r="AO43" s="67" t="e">
        <f>IF(('HS-GC-MS'!#REF!)="","",('HS-GC-MS'!#REF!))</f>
        <v>#REF!</v>
      </c>
      <c r="AP43" s="298" t="e">
        <f>IF(('HS-GC-MS'!#REF!)="","",('HS-GC-MS'!#REF!))</f>
        <v>#REF!</v>
      </c>
      <c r="AQ43" s="298" t="e">
        <f>IF(('HS-GC-MS'!#REF!)="","",('HS-GC-MS'!#REF!))</f>
        <v>#REF!</v>
      </c>
    </row>
    <row r="44" spans="1:43" ht="12.75" customHeight="1" x14ac:dyDescent="0.3">
      <c r="A44" s="122" t="s">
        <v>186</v>
      </c>
      <c r="B44" s="111" t="e">
        <f>IF(('HS-GC-MS'!#REF!)="","",('HS-GC-MS'!#REF!))</f>
        <v>#REF!</v>
      </c>
      <c r="C44" s="141" t="e">
        <f>IF(('HS-GC-MS'!#REF!)="","",('HS-GC-MS'!#REF!))</f>
        <v>#REF!</v>
      </c>
      <c r="D44" s="142" t="e">
        <f>IF(('HS-GC-MS'!#REF!)="","",('HS-GC-MS'!#REF!))</f>
        <v>#REF!</v>
      </c>
      <c r="E44" s="143" t="e">
        <f>IF(('HS-GC-MS'!#REF!)="","",('HS-GC-MS'!#REF!))</f>
        <v>#REF!</v>
      </c>
      <c r="F44" s="142" t="e">
        <f>IF(('HS-GC-MS'!#REF!)="","",('HS-GC-MS'!#REF!))</f>
        <v>#REF!</v>
      </c>
      <c r="G44" s="111" t="e">
        <f>IF(('HS-GC-MS'!#REF!)="","",('HS-GC-MS'!#REF!))</f>
        <v>#REF!</v>
      </c>
      <c r="H44" s="111" t="e">
        <f>IF(('HS-GC-MS'!#REF!)="","",('HS-GC-MS'!#REF!))</f>
        <v>#REF!</v>
      </c>
      <c r="I44" s="144" t="e">
        <f>IF(('HS-GC-MS'!#REF!)="","",('HS-GC-MS'!#REF!))</f>
        <v>#REF!</v>
      </c>
      <c r="J44" s="154" t="e">
        <f>IF(('HS-GC-MS'!#REF!)="","",('HS-GC-MS'!#REF!))</f>
        <v>#REF!</v>
      </c>
      <c r="K44" s="154" t="e">
        <f>IF(('HS-GC-MS'!#REF!)="","",('HS-GC-MS'!#REF!))</f>
        <v>#REF!</v>
      </c>
      <c r="L44" s="154"/>
      <c r="M44" s="154"/>
      <c r="N44" s="154"/>
      <c r="O44" s="154"/>
      <c r="P44" s="67" t="e">
        <f>IF(('HS-GC-MS'!#REF!)="","",('HS-GC-MS'!#REF!))</f>
        <v>#REF!</v>
      </c>
      <c r="Q44" s="67" t="e">
        <f>IF(('HS-GC-MS'!#REF!)="","",('HS-GC-MS'!#REF!))</f>
        <v>#REF!</v>
      </c>
      <c r="R44" s="67" t="e">
        <f>IF(('HS-GC-MS'!#REF!)="","",('HS-GC-MS'!#REF!))</f>
        <v>#REF!</v>
      </c>
      <c r="S44" s="67" t="e">
        <f>IF(('HS-GC-MS'!#REF!)="","",('HS-GC-MS'!#REF!))</f>
        <v>#REF!</v>
      </c>
      <c r="T44" s="67" t="e">
        <f>IF(('HS-GC-MS'!#REF!)="","",('HS-GC-MS'!#REF!))</f>
        <v>#REF!</v>
      </c>
      <c r="U44" s="67" t="e">
        <f>IF(('HS-GC-MS'!#REF!)="","",('HS-GC-MS'!#REF!))</f>
        <v>#REF!</v>
      </c>
      <c r="V44" s="67" t="e">
        <f>IF(('HS-GC-MS'!#REF!)="","",('HS-GC-MS'!#REF!))</f>
        <v>#REF!</v>
      </c>
      <c r="W44" s="67" t="e">
        <f>IF(('HS-GC-MS'!#REF!)="","",('HS-GC-MS'!#REF!))</f>
        <v>#REF!</v>
      </c>
      <c r="X44" s="67" t="e">
        <f>IF(('HS-GC-MS'!#REF!)="","",('HS-GC-MS'!#REF!))</f>
        <v>#REF!</v>
      </c>
      <c r="Y44" s="67" t="e">
        <f>IF(('HS-GC-MS'!#REF!)="","",('HS-GC-MS'!#REF!))</f>
        <v>#REF!</v>
      </c>
      <c r="Z44" s="67" t="e">
        <f>IF(('HS-GC-MS'!#REF!)="","",('HS-GC-MS'!#REF!))</f>
        <v>#REF!</v>
      </c>
      <c r="AA44" s="67" t="e">
        <f>IF(('HS-GC-MS'!#REF!)="","",('HS-GC-MS'!#REF!))</f>
        <v>#REF!</v>
      </c>
      <c r="AB44" s="67" t="e">
        <f>IF(('HS-GC-MS'!#REF!)="","",('HS-GC-MS'!#REF!))</f>
        <v>#REF!</v>
      </c>
      <c r="AC44" s="67" t="e">
        <f>IF(('HS-GC-MS'!#REF!)="","",('HS-GC-MS'!#REF!))</f>
        <v>#REF!</v>
      </c>
      <c r="AD44" s="67" t="e">
        <f>IF(('HS-GC-MS'!#REF!)="","",('HS-GC-MS'!#REF!))</f>
        <v>#REF!</v>
      </c>
      <c r="AE44" s="67" t="e">
        <f>IF(('HS-GC-MS'!#REF!)="","",('HS-GC-MS'!#REF!))</f>
        <v>#REF!</v>
      </c>
      <c r="AF44" s="67" t="e">
        <f>IF(('HS-GC-MS'!#REF!)="","",('HS-GC-MS'!#REF!))</f>
        <v>#REF!</v>
      </c>
      <c r="AG44" s="67" t="e">
        <f>IF(('HS-GC-MS'!#REF!)="","",('HS-GC-MS'!#REF!))</f>
        <v>#REF!</v>
      </c>
      <c r="AH44" s="67" t="e">
        <f>IF(('HS-GC-MS'!#REF!)="","",('HS-GC-MS'!#REF!))</f>
        <v>#REF!</v>
      </c>
      <c r="AI44" s="67" t="e">
        <f>IF(('HS-GC-MS'!#REF!)="","",('HS-GC-MS'!#REF!))</f>
        <v>#REF!</v>
      </c>
      <c r="AJ44" s="67" t="e">
        <f>IF(('HS-GC-MS'!#REF!)="","",('HS-GC-MS'!#REF!))</f>
        <v>#REF!</v>
      </c>
      <c r="AK44" s="67" t="e">
        <f>IF(('HS-GC-MS'!#REF!)="","",('HS-GC-MS'!#REF!))</f>
        <v>#REF!</v>
      </c>
      <c r="AL44" s="67" t="e">
        <f>IF(('HS-GC-MS'!#REF!)="","",('HS-GC-MS'!#REF!))</f>
        <v>#REF!</v>
      </c>
      <c r="AM44" s="67" t="e">
        <f>IF(('HS-GC-MS'!#REF!)="","",('HS-GC-MS'!#REF!))</f>
        <v>#REF!</v>
      </c>
      <c r="AN44" s="67" t="e">
        <f>IF(('HS-GC-MS'!#REF!)="","",('HS-GC-MS'!#REF!))</f>
        <v>#REF!</v>
      </c>
      <c r="AO44" s="67" t="e">
        <f>IF(('HS-GC-MS'!#REF!)="","",('HS-GC-MS'!#REF!))</f>
        <v>#REF!</v>
      </c>
      <c r="AP44" s="298" t="e">
        <f>IF(('HS-GC-MS'!#REF!)="","",('HS-GC-MS'!#REF!))</f>
        <v>#REF!</v>
      </c>
      <c r="AQ44" s="298" t="e">
        <f>IF(('HS-GC-MS'!#REF!)="","",('HS-GC-MS'!#REF!))</f>
        <v>#REF!</v>
      </c>
    </row>
    <row r="45" spans="1:43" ht="12.75" customHeight="1" x14ac:dyDescent="0.3">
      <c r="A45" s="122" t="s">
        <v>186</v>
      </c>
      <c r="B45" s="111" t="e">
        <f>IF(('HS-GC-MS'!#REF!)="","",('HS-GC-MS'!#REF!))</f>
        <v>#REF!</v>
      </c>
      <c r="C45" s="141" t="e">
        <f>IF(('HS-GC-MS'!#REF!)="","",('HS-GC-MS'!#REF!))</f>
        <v>#REF!</v>
      </c>
      <c r="D45" s="142" t="e">
        <f>IF(('HS-GC-MS'!#REF!)="","",('HS-GC-MS'!#REF!))</f>
        <v>#REF!</v>
      </c>
      <c r="E45" s="143" t="e">
        <f>IF(('HS-GC-MS'!#REF!)="","",('HS-GC-MS'!#REF!))</f>
        <v>#REF!</v>
      </c>
      <c r="F45" s="142" t="e">
        <f>IF(('HS-GC-MS'!#REF!)="","",('HS-GC-MS'!#REF!))</f>
        <v>#REF!</v>
      </c>
      <c r="G45" s="111" t="e">
        <f>IF(('HS-GC-MS'!#REF!)="","",('HS-GC-MS'!#REF!))</f>
        <v>#REF!</v>
      </c>
      <c r="H45" s="111" t="e">
        <f>IF(('HS-GC-MS'!#REF!)="","",('HS-GC-MS'!#REF!))</f>
        <v>#REF!</v>
      </c>
      <c r="I45" s="144" t="e">
        <f>IF(('HS-GC-MS'!#REF!)="","",('HS-GC-MS'!#REF!))</f>
        <v>#REF!</v>
      </c>
      <c r="J45" s="154" t="e">
        <f>IF(('HS-GC-MS'!#REF!)="","",('HS-GC-MS'!#REF!))</f>
        <v>#REF!</v>
      </c>
      <c r="K45" s="154" t="e">
        <f>IF(('HS-GC-MS'!#REF!)="","",('HS-GC-MS'!#REF!))</f>
        <v>#REF!</v>
      </c>
      <c r="L45" s="154"/>
      <c r="M45" s="154"/>
      <c r="N45" s="154"/>
      <c r="O45" s="154"/>
      <c r="P45" s="67" t="e">
        <f>IF(('HS-GC-MS'!#REF!)="","",('HS-GC-MS'!#REF!))</f>
        <v>#REF!</v>
      </c>
      <c r="Q45" s="67" t="e">
        <f>IF(('HS-GC-MS'!#REF!)="","",('HS-GC-MS'!#REF!))</f>
        <v>#REF!</v>
      </c>
      <c r="R45" s="67" t="e">
        <f>IF(('HS-GC-MS'!#REF!)="","",('HS-GC-MS'!#REF!))</f>
        <v>#REF!</v>
      </c>
      <c r="S45" s="67" t="e">
        <f>IF(('HS-GC-MS'!#REF!)="","",('HS-GC-MS'!#REF!))</f>
        <v>#REF!</v>
      </c>
      <c r="T45" s="67" t="e">
        <f>IF(('HS-GC-MS'!#REF!)="","",('HS-GC-MS'!#REF!))</f>
        <v>#REF!</v>
      </c>
      <c r="U45" s="67" t="e">
        <f>IF(('HS-GC-MS'!#REF!)="","",('HS-GC-MS'!#REF!))</f>
        <v>#REF!</v>
      </c>
      <c r="V45" s="67" t="e">
        <f>IF(('HS-GC-MS'!#REF!)="","",('HS-GC-MS'!#REF!))</f>
        <v>#REF!</v>
      </c>
      <c r="W45" s="67" t="e">
        <f>IF(('HS-GC-MS'!#REF!)="","",('HS-GC-MS'!#REF!))</f>
        <v>#REF!</v>
      </c>
      <c r="X45" s="67" t="e">
        <f>IF(('HS-GC-MS'!#REF!)="","",('HS-GC-MS'!#REF!))</f>
        <v>#REF!</v>
      </c>
      <c r="Y45" s="67" t="e">
        <f>IF(('HS-GC-MS'!#REF!)="","",('HS-GC-MS'!#REF!))</f>
        <v>#REF!</v>
      </c>
      <c r="Z45" s="67" t="e">
        <f>IF(('HS-GC-MS'!#REF!)="","",('HS-GC-MS'!#REF!))</f>
        <v>#REF!</v>
      </c>
      <c r="AA45" s="67" t="e">
        <f>IF(('HS-GC-MS'!#REF!)="","",('HS-GC-MS'!#REF!))</f>
        <v>#REF!</v>
      </c>
      <c r="AB45" s="67" t="e">
        <f>IF(('HS-GC-MS'!#REF!)="","",('HS-GC-MS'!#REF!))</f>
        <v>#REF!</v>
      </c>
      <c r="AC45" s="67" t="e">
        <f>IF(('HS-GC-MS'!#REF!)="","",('HS-GC-MS'!#REF!))</f>
        <v>#REF!</v>
      </c>
      <c r="AD45" s="67" t="e">
        <f>IF(('HS-GC-MS'!#REF!)="","",('HS-GC-MS'!#REF!))</f>
        <v>#REF!</v>
      </c>
      <c r="AE45" s="67" t="e">
        <f>IF(('HS-GC-MS'!#REF!)="","",('HS-GC-MS'!#REF!))</f>
        <v>#REF!</v>
      </c>
      <c r="AF45" s="67" t="e">
        <f>IF(('HS-GC-MS'!#REF!)="","",('HS-GC-MS'!#REF!))</f>
        <v>#REF!</v>
      </c>
      <c r="AG45" s="67" t="e">
        <f>IF(('HS-GC-MS'!#REF!)="","",('HS-GC-MS'!#REF!))</f>
        <v>#REF!</v>
      </c>
      <c r="AH45" s="67" t="e">
        <f>IF(('HS-GC-MS'!#REF!)="","",('HS-GC-MS'!#REF!))</f>
        <v>#REF!</v>
      </c>
      <c r="AI45" s="67" t="e">
        <f>IF(('HS-GC-MS'!#REF!)="","",('HS-GC-MS'!#REF!))</f>
        <v>#REF!</v>
      </c>
      <c r="AJ45" s="67" t="e">
        <f>IF(('HS-GC-MS'!#REF!)="","",('HS-GC-MS'!#REF!))</f>
        <v>#REF!</v>
      </c>
      <c r="AK45" s="67" t="e">
        <f>IF(('HS-GC-MS'!#REF!)="","",('HS-GC-MS'!#REF!))</f>
        <v>#REF!</v>
      </c>
      <c r="AL45" s="67" t="e">
        <f>IF(('HS-GC-MS'!#REF!)="","",('HS-GC-MS'!#REF!))</f>
        <v>#REF!</v>
      </c>
      <c r="AM45" s="67" t="e">
        <f>IF(('HS-GC-MS'!#REF!)="","",('HS-GC-MS'!#REF!))</f>
        <v>#REF!</v>
      </c>
      <c r="AN45" s="67" t="e">
        <f>IF(('HS-GC-MS'!#REF!)="","",('HS-GC-MS'!#REF!))</f>
        <v>#REF!</v>
      </c>
      <c r="AO45" s="67" t="e">
        <f>IF(('HS-GC-MS'!#REF!)="","",('HS-GC-MS'!#REF!))</f>
        <v>#REF!</v>
      </c>
      <c r="AP45" s="298" t="e">
        <f>IF(('HS-GC-MS'!#REF!)="","",('HS-GC-MS'!#REF!))</f>
        <v>#REF!</v>
      </c>
      <c r="AQ45" s="298" t="e">
        <f>IF(('HS-GC-MS'!#REF!)="","",('HS-GC-MS'!#REF!))</f>
        <v>#REF!</v>
      </c>
    </row>
    <row r="46" spans="1:43" ht="12.75" customHeight="1" x14ac:dyDescent="0.3">
      <c r="A46" s="122" t="s">
        <v>186</v>
      </c>
      <c r="B46" s="111" t="e">
        <f>IF(('HS-GC-MS'!#REF!)="","",('HS-GC-MS'!#REF!))</f>
        <v>#REF!</v>
      </c>
      <c r="C46" s="141" t="e">
        <f>IF(('HS-GC-MS'!#REF!)="","",('HS-GC-MS'!#REF!))</f>
        <v>#REF!</v>
      </c>
      <c r="D46" s="142" t="e">
        <f>IF(('HS-GC-MS'!#REF!)="","",('HS-GC-MS'!#REF!))</f>
        <v>#REF!</v>
      </c>
      <c r="E46" s="143" t="e">
        <f>IF(('HS-GC-MS'!#REF!)="","",('HS-GC-MS'!#REF!))</f>
        <v>#REF!</v>
      </c>
      <c r="F46" s="142" t="e">
        <f>IF(('HS-GC-MS'!#REF!)="","",('HS-GC-MS'!#REF!))</f>
        <v>#REF!</v>
      </c>
      <c r="G46" s="111" t="e">
        <f>IF(('HS-GC-MS'!#REF!)="","",('HS-GC-MS'!#REF!))</f>
        <v>#REF!</v>
      </c>
      <c r="H46" s="111" t="e">
        <f>IF(('HS-GC-MS'!#REF!)="","",('HS-GC-MS'!#REF!))</f>
        <v>#REF!</v>
      </c>
      <c r="I46" s="144" t="e">
        <f>IF(('HS-GC-MS'!#REF!)="","",('HS-GC-MS'!#REF!))</f>
        <v>#REF!</v>
      </c>
      <c r="J46" s="154" t="e">
        <f>IF(('HS-GC-MS'!#REF!)="","",('HS-GC-MS'!#REF!))</f>
        <v>#REF!</v>
      </c>
      <c r="K46" s="154" t="e">
        <f>IF(('HS-GC-MS'!#REF!)="","",('HS-GC-MS'!#REF!))</f>
        <v>#REF!</v>
      </c>
      <c r="L46" s="154"/>
      <c r="M46" s="154"/>
      <c r="N46" s="154"/>
      <c r="O46" s="154"/>
      <c r="P46" s="67" t="e">
        <f>IF(('HS-GC-MS'!#REF!)="","",('HS-GC-MS'!#REF!))</f>
        <v>#REF!</v>
      </c>
      <c r="Q46" s="67" t="e">
        <f>IF(('HS-GC-MS'!#REF!)="","",('HS-GC-MS'!#REF!))</f>
        <v>#REF!</v>
      </c>
      <c r="R46" s="67" t="e">
        <f>IF(('HS-GC-MS'!#REF!)="","",('HS-GC-MS'!#REF!))</f>
        <v>#REF!</v>
      </c>
      <c r="S46" s="67" t="e">
        <f>IF(('HS-GC-MS'!#REF!)="","",('HS-GC-MS'!#REF!))</f>
        <v>#REF!</v>
      </c>
      <c r="T46" s="67" t="e">
        <f>IF(('HS-GC-MS'!#REF!)="","",('HS-GC-MS'!#REF!))</f>
        <v>#REF!</v>
      </c>
      <c r="U46" s="67" t="e">
        <f>IF(('HS-GC-MS'!#REF!)="","",('HS-GC-MS'!#REF!))</f>
        <v>#REF!</v>
      </c>
      <c r="V46" s="67" t="e">
        <f>IF(('HS-GC-MS'!#REF!)="","",('HS-GC-MS'!#REF!))</f>
        <v>#REF!</v>
      </c>
      <c r="W46" s="67" t="e">
        <f>IF(('HS-GC-MS'!#REF!)="","",('HS-GC-MS'!#REF!))</f>
        <v>#REF!</v>
      </c>
      <c r="X46" s="67" t="e">
        <f>IF(('HS-GC-MS'!#REF!)="","",('HS-GC-MS'!#REF!))</f>
        <v>#REF!</v>
      </c>
      <c r="Y46" s="67" t="e">
        <f>IF(('HS-GC-MS'!#REF!)="","",('HS-GC-MS'!#REF!))</f>
        <v>#REF!</v>
      </c>
      <c r="Z46" s="67" t="e">
        <f>IF(('HS-GC-MS'!#REF!)="","",('HS-GC-MS'!#REF!))</f>
        <v>#REF!</v>
      </c>
      <c r="AA46" s="67" t="e">
        <f>IF(('HS-GC-MS'!#REF!)="","",('HS-GC-MS'!#REF!))</f>
        <v>#REF!</v>
      </c>
      <c r="AB46" s="67" t="e">
        <f>IF(('HS-GC-MS'!#REF!)="","",('HS-GC-MS'!#REF!))</f>
        <v>#REF!</v>
      </c>
      <c r="AC46" s="67" t="e">
        <f>IF(('HS-GC-MS'!#REF!)="","",('HS-GC-MS'!#REF!))</f>
        <v>#REF!</v>
      </c>
      <c r="AD46" s="67" t="e">
        <f>IF(('HS-GC-MS'!#REF!)="","",('HS-GC-MS'!#REF!))</f>
        <v>#REF!</v>
      </c>
      <c r="AE46" s="67" t="e">
        <f>IF(('HS-GC-MS'!#REF!)="","",('HS-GC-MS'!#REF!))</f>
        <v>#REF!</v>
      </c>
      <c r="AF46" s="67" t="e">
        <f>IF(('HS-GC-MS'!#REF!)="","",('HS-GC-MS'!#REF!))</f>
        <v>#REF!</v>
      </c>
      <c r="AG46" s="67" t="e">
        <f>IF(('HS-GC-MS'!#REF!)="","",('HS-GC-MS'!#REF!))</f>
        <v>#REF!</v>
      </c>
      <c r="AH46" s="67" t="e">
        <f>IF(('HS-GC-MS'!#REF!)="","",('HS-GC-MS'!#REF!))</f>
        <v>#REF!</v>
      </c>
      <c r="AI46" s="67" t="e">
        <f>IF(('HS-GC-MS'!#REF!)="","",('HS-GC-MS'!#REF!))</f>
        <v>#REF!</v>
      </c>
      <c r="AJ46" s="67" t="e">
        <f>IF(('HS-GC-MS'!#REF!)="","",('HS-GC-MS'!#REF!))</f>
        <v>#REF!</v>
      </c>
      <c r="AK46" s="67" t="e">
        <f>IF(('HS-GC-MS'!#REF!)="","",('HS-GC-MS'!#REF!))</f>
        <v>#REF!</v>
      </c>
      <c r="AL46" s="67" t="e">
        <f>IF(('HS-GC-MS'!#REF!)="","",('HS-GC-MS'!#REF!))</f>
        <v>#REF!</v>
      </c>
      <c r="AM46" s="67" t="e">
        <f>IF(('HS-GC-MS'!#REF!)="","",('HS-GC-MS'!#REF!))</f>
        <v>#REF!</v>
      </c>
      <c r="AN46" s="67" t="e">
        <f>IF(('HS-GC-MS'!#REF!)="","",('HS-GC-MS'!#REF!))</f>
        <v>#REF!</v>
      </c>
      <c r="AO46" s="67" t="e">
        <f>IF(('HS-GC-MS'!#REF!)="","",('HS-GC-MS'!#REF!))</f>
        <v>#REF!</v>
      </c>
      <c r="AP46" s="298" t="e">
        <f>IF(('HS-GC-MS'!#REF!)="","",('HS-GC-MS'!#REF!))</f>
        <v>#REF!</v>
      </c>
      <c r="AQ46" s="298" t="e">
        <f>IF(('HS-GC-MS'!#REF!)="","",('HS-GC-MS'!#REF!))</f>
        <v>#REF!</v>
      </c>
    </row>
    <row r="47" spans="1:43" ht="12.75" customHeight="1" x14ac:dyDescent="0.3">
      <c r="A47" s="122" t="s">
        <v>186</v>
      </c>
      <c r="B47" s="111" t="e">
        <f>IF(('HS-GC-MS'!#REF!)="","",('HS-GC-MS'!#REF!))</f>
        <v>#REF!</v>
      </c>
      <c r="C47" s="141" t="e">
        <f>IF(('HS-GC-MS'!#REF!)="","",('HS-GC-MS'!#REF!))</f>
        <v>#REF!</v>
      </c>
      <c r="D47" s="142" t="e">
        <f>IF(('HS-GC-MS'!#REF!)="","",('HS-GC-MS'!#REF!))</f>
        <v>#REF!</v>
      </c>
      <c r="E47" s="143" t="e">
        <f>IF(('HS-GC-MS'!#REF!)="","",('HS-GC-MS'!#REF!))</f>
        <v>#REF!</v>
      </c>
      <c r="F47" s="142" t="e">
        <f>IF(('HS-GC-MS'!#REF!)="","",('HS-GC-MS'!#REF!))</f>
        <v>#REF!</v>
      </c>
      <c r="G47" s="111" t="e">
        <f>IF(('HS-GC-MS'!#REF!)="","",('HS-GC-MS'!#REF!))</f>
        <v>#REF!</v>
      </c>
      <c r="H47" s="111" t="e">
        <f>IF(('HS-GC-MS'!#REF!)="","",('HS-GC-MS'!#REF!))</f>
        <v>#REF!</v>
      </c>
      <c r="I47" s="144" t="e">
        <f>IF(('HS-GC-MS'!#REF!)="","",('HS-GC-MS'!#REF!))</f>
        <v>#REF!</v>
      </c>
      <c r="J47" s="154" t="e">
        <f>IF(('HS-GC-MS'!#REF!)="","",('HS-GC-MS'!#REF!))</f>
        <v>#REF!</v>
      </c>
      <c r="K47" s="154" t="e">
        <f>IF(('HS-GC-MS'!#REF!)="","",('HS-GC-MS'!#REF!))</f>
        <v>#REF!</v>
      </c>
      <c r="L47" s="154"/>
      <c r="M47" s="154"/>
      <c r="N47" s="154"/>
      <c r="O47" s="154"/>
      <c r="P47" s="67" t="e">
        <f>IF(('HS-GC-MS'!#REF!)="","",('HS-GC-MS'!#REF!))</f>
        <v>#REF!</v>
      </c>
      <c r="Q47" s="67" t="e">
        <f>IF(('HS-GC-MS'!#REF!)="","",('HS-GC-MS'!#REF!))</f>
        <v>#REF!</v>
      </c>
      <c r="R47" s="67" t="e">
        <f>IF(('HS-GC-MS'!#REF!)="","",('HS-GC-MS'!#REF!))</f>
        <v>#REF!</v>
      </c>
      <c r="S47" s="67" t="e">
        <f>IF(('HS-GC-MS'!#REF!)="","",('HS-GC-MS'!#REF!))</f>
        <v>#REF!</v>
      </c>
      <c r="T47" s="67" t="e">
        <f>IF(('HS-GC-MS'!#REF!)="","",('HS-GC-MS'!#REF!))</f>
        <v>#REF!</v>
      </c>
      <c r="U47" s="67" t="e">
        <f>IF(('HS-GC-MS'!#REF!)="","",('HS-GC-MS'!#REF!))</f>
        <v>#REF!</v>
      </c>
      <c r="V47" s="67" t="e">
        <f>IF(('HS-GC-MS'!#REF!)="","",('HS-GC-MS'!#REF!))</f>
        <v>#REF!</v>
      </c>
      <c r="W47" s="67" t="e">
        <f>IF(('HS-GC-MS'!#REF!)="","",('HS-GC-MS'!#REF!))</f>
        <v>#REF!</v>
      </c>
      <c r="X47" s="67" t="e">
        <f>IF(('HS-GC-MS'!#REF!)="","",('HS-GC-MS'!#REF!))</f>
        <v>#REF!</v>
      </c>
      <c r="Y47" s="67" t="e">
        <f>IF(('HS-GC-MS'!#REF!)="","",('HS-GC-MS'!#REF!))</f>
        <v>#REF!</v>
      </c>
      <c r="Z47" s="67" t="e">
        <f>IF(('HS-GC-MS'!#REF!)="","",('HS-GC-MS'!#REF!))</f>
        <v>#REF!</v>
      </c>
      <c r="AA47" s="67" t="e">
        <f>IF(('HS-GC-MS'!#REF!)="","",('HS-GC-MS'!#REF!))</f>
        <v>#REF!</v>
      </c>
      <c r="AB47" s="67" t="e">
        <f>IF(('HS-GC-MS'!#REF!)="","",('HS-GC-MS'!#REF!))</f>
        <v>#REF!</v>
      </c>
      <c r="AC47" s="67" t="e">
        <f>IF(('HS-GC-MS'!#REF!)="","",('HS-GC-MS'!#REF!))</f>
        <v>#REF!</v>
      </c>
      <c r="AD47" s="67" t="e">
        <f>IF(('HS-GC-MS'!#REF!)="","",('HS-GC-MS'!#REF!))</f>
        <v>#REF!</v>
      </c>
      <c r="AE47" s="67" t="e">
        <f>IF(('HS-GC-MS'!#REF!)="","",('HS-GC-MS'!#REF!))</f>
        <v>#REF!</v>
      </c>
      <c r="AF47" s="67" t="e">
        <f>IF(('HS-GC-MS'!#REF!)="","",('HS-GC-MS'!#REF!))</f>
        <v>#REF!</v>
      </c>
      <c r="AG47" s="67" t="e">
        <f>IF(('HS-GC-MS'!#REF!)="","",('HS-GC-MS'!#REF!))</f>
        <v>#REF!</v>
      </c>
      <c r="AH47" s="67" t="e">
        <f>IF(('HS-GC-MS'!#REF!)="","",('HS-GC-MS'!#REF!))</f>
        <v>#REF!</v>
      </c>
      <c r="AI47" s="67" t="e">
        <f>IF(('HS-GC-MS'!#REF!)="","",('HS-GC-MS'!#REF!))</f>
        <v>#REF!</v>
      </c>
      <c r="AJ47" s="67" t="e">
        <f>IF(('HS-GC-MS'!#REF!)="","",('HS-GC-MS'!#REF!))</f>
        <v>#REF!</v>
      </c>
      <c r="AK47" s="67" t="e">
        <f>IF(('HS-GC-MS'!#REF!)="","",('HS-GC-MS'!#REF!))</f>
        <v>#REF!</v>
      </c>
      <c r="AL47" s="67" t="e">
        <f>IF(('HS-GC-MS'!#REF!)="","",('HS-GC-MS'!#REF!))</f>
        <v>#REF!</v>
      </c>
      <c r="AM47" s="67" t="e">
        <f>IF(('HS-GC-MS'!#REF!)="","",('HS-GC-MS'!#REF!))</f>
        <v>#REF!</v>
      </c>
      <c r="AN47" s="67" t="e">
        <f>IF(('HS-GC-MS'!#REF!)="","",('HS-GC-MS'!#REF!))</f>
        <v>#REF!</v>
      </c>
      <c r="AO47" s="67" t="e">
        <f>IF(('HS-GC-MS'!#REF!)="","",('HS-GC-MS'!#REF!))</f>
        <v>#REF!</v>
      </c>
      <c r="AP47" s="298" t="e">
        <f>IF(('HS-GC-MS'!#REF!)="","",('HS-GC-MS'!#REF!))</f>
        <v>#REF!</v>
      </c>
      <c r="AQ47" s="298" t="e">
        <f>IF(('HS-GC-MS'!#REF!)="","",('HS-GC-MS'!#REF!))</f>
        <v>#REF!</v>
      </c>
    </row>
    <row r="48" spans="1:43" ht="12.75" customHeight="1" x14ac:dyDescent="0.3">
      <c r="A48" s="122" t="s">
        <v>186</v>
      </c>
      <c r="B48" s="111" t="e">
        <f>IF(('HS-GC-MS'!#REF!)="","",('HS-GC-MS'!#REF!))</f>
        <v>#REF!</v>
      </c>
      <c r="C48" s="141" t="e">
        <f>IF(('HS-GC-MS'!#REF!)="","",('HS-GC-MS'!#REF!))</f>
        <v>#REF!</v>
      </c>
      <c r="D48" s="142" t="e">
        <f>IF(('HS-GC-MS'!#REF!)="","",('HS-GC-MS'!#REF!))</f>
        <v>#REF!</v>
      </c>
      <c r="E48" s="143" t="e">
        <f>IF(('HS-GC-MS'!#REF!)="","",('HS-GC-MS'!#REF!))</f>
        <v>#REF!</v>
      </c>
      <c r="F48" s="142" t="e">
        <f>IF(('HS-GC-MS'!#REF!)="","",('HS-GC-MS'!#REF!))</f>
        <v>#REF!</v>
      </c>
      <c r="G48" s="111" t="e">
        <f>IF(('HS-GC-MS'!#REF!)="","",('HS-GC-MS'!#REF!))</f>
        <v>#REF!</v>
      </c>
      <c r="H48" s="111" t="e">
        <f>IF(('HS-GC-MS'!#REF!)="","",('HS-GC-MS'!#REF!))</f>
        <v>#REF!</v>
      </c>
      <c r="I48" s="144" t="e">
        <f>IF(('HS-GC-MS'!#REF!)="","",('HS-GC-MS'!#REF!))</f>
        <v>#REF!</v>
      </c>
      <c r="J48" s="154" t="e">
        <f>IF(('HS-GC-MS'!#REF!)="","",('HS-GC-MS'!#REF!))</f>
        <v>#REF!</v>
      </c>
      <c r="K48" s="154" t="e">
        <f>IF(('HS-GC-MS'!#REF!)="","",('HS-GC-MS'!#REF!))</f>
        <v>#REF!</v>
      </c>
      <c r="L48" s="154"/>
      <c r="M48" s="154"/>
      <c r="N48" s="154"/>
      <c r="O48" s="154"/>
      <c r="P48" s="67" t="e">
        <f>IF(('HS-GC-MS'!#REF!)="","",('HS-GC-MS'!#REF!))</f>
        <v>#REF!</v>
      </c>
      <c r="Q48" s="67" t="e">
        <f>IF(('HS-GC-MS'!#REF!)="","",('HS-GC-MS'!#REF!))</f>
        <v>#REF!</v>
      </c>
      <c r="R48" s="67" t="e">
        <f>IF(('HS-GC-MS'!#REF!)="","",('HS-GC-MS'!#REF!))</f>
        <v>#REF!</v>
      </c>
      <c r="S48" s="67" t="e">
        <f>IF(('HS-GC-MS'!#REF!)="","",('HS-GC-MS'!#REF!))</f>
        <v>#REF!</v>
      </c>
      <c r="T48" s="67" t="e">
        <f>IF(('HS-GC-MS'!#REF!)="","",('HS-GC-MS'!#REF!))</f>
        <v>#REF!</v>
      </c>
      <c r="U48" s="67" t="e">
        <f>IF(('HS-GC-MS'!#REF!)="","",('HS-GC-MS'!#REF!))</f>
        <v>#REF!</v>
      </c>
      <c r="V48" s="67" t="e">
        <f>IF(('HS-GC-MS'!#REF!)="","",('HS-GC-MS'!#REF!))</f>
        <v>#REF!</v>
      </c>
      <c r="W48" s="67" t="e">
        <f>IF(('HS-GC-MS'!#REF!)="","",('HS-GC-MS'!#REF!))</f>
        <v>#REF!</v>
      </c>
      <c r="X48" s="67" t="e">
        <f>IF(('HS-GC-MS'!#REF!)="","",('HS-GC-MS'!#REF!))</f>
        <v>#REF!</v>
      </c>
      <c r="Y48" s="67" t="e">
        <f>IF(('HS-GC-MS'!#REF!)="","",('HS-GC-MS'!#REF!))</f>
        <v>#REF!</v>
      </c>
      <c r="Z48" s="67" t="e">
        <f>IF(('HS-GC-MS'!#REF!)="","",('HS-GC-MS'!#REF!))</f>
        <v>#REF!</v>
      </c>
      <c r="AA48" s="67" t="e">
        <f>IF(('HS-GC-MS'!#REF!)="","",('HS-GC-MS'!#REF!))</f>
        <v>#REF!</v>
      </c>
      <c r="AB48" s="67" t="e">
        <f>IF(('HS-GC-MS'!#REF!)="","",('HS-GC-MS'!#REF!))</f>
        <v>#REF!</v>
      </c>
      <c r="AC48" s="67" t="e">
        <f>IF(('HS-GC-MS'!#REF!)="","",('HS-GC-MS'!#REF!))</f>
        <v>#REF!</v>
      </c>
      <c r="AD48" s="67" t="e">
        <f>IF(('HS-GC-MS'!#REF!)="","",('HS-GC-MS'!#REF!))</f>
        <v>#REF!</v>
      </c>
      <c r="AE48" s="67" t="e">
        <f>IF(('HS-GC-MS'!#REF!)="","",('HS-GC-MS'!#REF!))</f>
        <v>#REF!</v>
      </c>
      <c r="AF48" s="67" t="e">
        <f>IF(('HS-GC-MS'!#REF!)="","",('HS-GC-MS'!#REF!))</f>
        <v>#REF!</v>
      </c>
      <c r="AG48" s="67" t="e">
        <f>IF(('HS-GC-MS'!#REF!)="","",('HS-GC-MS'!#REF!))</f>
        <v>#REF!</v>
      </c>
      <c r="AH48" s="67" t="e">
        <f>IF(('HS-GC-MS'!#REF!)="","",('HS-GC-MS'!#REF!))</f>
        <v>#REF!</v>
      </c>
      <c r="AI48" s="67" t="e">
        <f>IF(('HS-GC-MS'!#REF!)="","",('HS-GC-MS'!#REF!))</f>
        <v>#REF!</v>
      </c>
      <c r="AJ48" s="67" t="e">
        <f>IF(('HS-GC-MS'!#REF!)="","",('HS-GC-MS'!#REF!))</f>
        <v>#REF!</v>
      </c>
      <c r="AK48" s="67" t="e">
        <f>IF(('HS-GC-MS'!#REF!)="","",('HS-GC-MS'!#REF!))</f>
        <v>#REF!</v>
      </c>
      <c r="AL48" s="67" t="e">
        <f>IF(('HS-GC-MS'!#REF!)="","",('HS-GC-MS'!#REF!))</f>
        <v>#REF!</v>
      </c>
      <c r="AM48" s="67" t="e">
        <f>IF(('HS-GC-MS'!#REF!)="","",('HS-GC-MS'!#REF!))</f>
        <v>#REF!</v>
      </c>
      <c r="AN48" s="67" t="e">
        <f>IF(('HS-GC-MS'!#REF!)="","",('HS-GC-MS'!#REF!))</f>
        <v>#REF!</v>
      </c>
      <c r="AO48" s="67" t="e">
        <f>IF(('HS-GC-MS'!#REF!)="","",('HS-GC-MS'!#REF!))</f>
        <v>#REF!</v>
      </c>
      <c r="AP48" s="298" t="e">
        <f>IF(('HS-GC-MS'!#REF!)="","",('HS-GC-MS'!#REF!))</f>
        <v>#REF!</v>
      </c>
      <c r="AQ48" s="298" t="e">
        <f>IF(('HS-GC-MS'!#REF!)="","",('HS-GC-MS'!#REF!))</f>
        <v>#REF!</v>
      </c>
    </row>
    <row r="49" spans="1:43" ht="12.75" customHeight="1" x14ac:dyDescent="0.3">
      <c r="A49" s="122" t="s">
        <v>186</v>
      </c>
      <c r="B49" s="111" t="e">
        <f>IF(('HS-GC-MS'!#REF!)="","",('HS-GC-MS'!#REF!))</f>
        <v>#REF!</v>
      </c>
      <c r="C49" s="141" t="e">
        <f>IF(('HS-GC-MS'!#REF!)="","",('HS-GC-MS'!#REF!))</f>
        <v>#REF!</v>
      </c>
      <c r="D49" s="142" t="e">
        <f>IF(('HS-GC-MS'!#REF!)="","",('HS-GC-MS'!#REF!))</f>
        <v>#REF!</v>
      </c>
      <c r="E49" s="143" t="e">
        <f>IF(('HS-GC-MS'!#REF!)="","",('HS-GC-MS'!#REF!))</f>
        <v>#REF!</v>
      </c>
      <c r="F49" s="142" t="e">
        <f>IF(('HS-GC-MS'!#REF!)="","",('HS-GC-MS'!#REF!))</f>
        <v>#REF!</v>
      </c>
      <c r="G49" s="111" t="e">
        <f>IF(('HS-GC-MS'!#REF!)="","",('HS-GC-MS'!#REF!))</f>
        <v>#REF!</v>
      </c>
      <c r="H49" s="111" t="e">
        <f>IF(('HS-GC-MS'!#REF!)="","",('HS-GC-MS'!#REF!))</f>
        <v>#REF!</v>
      </c>
      <c r="I49" s="144" t="e">
        <f>IF(('HS-GC-MS'!#REF!)="","",('HS-GC-MS'!#REF!))</f>
        <v>#REF!</v>
      </c>
      <c r="J49" s="154" t="e">
        <f>IF(('HS-GC-MS'!#REF!)="","",('HS-GC-MS'!#REF!))</f>
        <v>#REF!</v>
      </c>
      <c r="K49" s="154" t="e">
        <f>IF(('HS-GC-MS'!#REF!)="","",('HS-GC-MS'!#REF!))</f>
        <v>#REF!</v>
      </c>
      <c r="L49" s="154"/>
      <c r="M49" s="154"/>
      <c r="N49" s="154"/>
      <c r="O49" s="154"/>
      <c r="P49" s="67" t="e">
        <f>IF(('HS-GC-MS'!#REF!)="","",('HS-GC-MS'!#REF!))</f>
        <v>#REF!</v>
      </c>
      <c r="Q49" s="67" t="e">
        <f>IF(('HS-GC-MS'!#REF!)="","",('HS-GC-MS'!#REF!))</f>
        <v>#REF!</v>
      </c>
      <c r="R49" s="67" t="e">
        <f>IF(('HS-GC-MS'!#REF!)="","",('HS-GC-MS'!#REF!))</f>
        <v>#REF!</v>
      </c>
      <c r="S49" s="67" t="e">
        <f>IF(('HS-GC-MS'!#REF!)="","",('HS-GC-MS'!#REF!))</f>
        <v>#REF!</v>
      </c>
      <c r="T49" s="67" t="e">
        <f>IF(('HS-GC-MS'!#REF!)="","",('HS-GC-MS'!#REF!))</f>
        <v>#REF!</v>
      </c>
      <c r="U49" s="67" t="e">
        <f>IF(('HS-GC-MS'!#REF!)="","",('HS-GC-MS'!#REF!))</f>
        <v>#REF!</v>
      </c>
      <c r="V49" s="67" t="e">
        <f>IF(('HS-GC-MS'!#REF!)="","",('HS-GC-MS'!#REF!))</f>
        <v>#REF!</v>
      </c>
      <c r="W49" s="67" t="e">
        <f>IF(('HS-GC-MS'!#REF!)="","",('HS-GC-MS'!#REF!))</f>
        <v>#REF!</v>
      </c>
      <c r="X49" s="67" t="e">
        <f>IF(('HS-GC-MS'!#REF!)="","",('HS-GC-MS'!#REF!))</f>
        <v>#REF!</v>
      </c>
      <c r="Y49" s="67" t="e">
        <f>IF(('HS-GC-MS'!#REF!)="","",('HS-GC-MS'!#REF!))</f>
        <v>#REF!</v>
      </c>
      <c r="Z49" s="67" t="e">
        <f>IF(('HS-GC-MS'!#REF!)="","",('HS-GC-MS'!#REF!))</f>
        <v>#REF!</v>
      </c>
      <c r="AA49" s="67" t="e">
        <f>IF(('HS-GC-MS'!#REF!)="","",('HS-GC-MS'!#REF!))</f>
        <v>#REF!</v>
      </c>
      <c r="AB49" s="67" t="e">
        <f>IF(('HS-GC-MS'!#REF!)="","",('HS-GC-MS'!#REF!))</f>
        <v>#REF!</v>
      </c>
      <c r="AC49" s="67" t="e">
        <f>IF(('HS-GC-MS'!#REF!)="","",('HS-GC-MS'!#REF!))</f>
        <v>#REF!</v>
      </c>
      <c r="AD49" s="67" t="e">
        <f>IF(('HS-GC-MS'!#REF!)="","",('HS-GC-MS'!#REF!))</f>
        <v>#REF!</v>
      </c>
      <c r="AE49" s="67" t="e">
        <f>IF(('HS-GC-MS'!#REF!)="","",('HS-GC-MS'!#REF!))</f>
        <v>#REF!</v>
      </c>
      <c r="AF49" s="67" t="e">
        <f>IF(('HS-GC-MS'!#REF!)="","",('HS-GC-MS'!#REF!))</f>
        <v>#REF!</v>
      </c>
      <c r="AG49" s="67" t="e">
        <f>IF(('HS-GC-MS'!#REF!)="","",('HS-GC-MS'!#REF!))</f>
        <v>#REF!</v>
      </c>
      <c r="AH49" s="67" t="e">
        <f>IF(('HS-GC-MS'!#REF!)="","",('HS-GC-MS'!#REF!))</f>
        <v>#REF!</v>
      </c>
      <c r="AI49" s="67" t="e">
        <f>IF(('HS-GC-MS'!#REF!)="","",('HS-GC-MS'!#REF!))</f>
        <v>#REF!</v>
      </c>
      <c r="AJ49" s="67" t="e">
        <f>IF(('HS-GC-MS'!#REF!)="","",('HS-GC-MS'!#REF!))</f>
        <v>#REF!</v>
      </c>
      <c r="AK49" s="67" t="e">
        <f>IF(('HS-GC-MS'!#REF!)="","",('HS-GC-MS'!#REF!))</f>
        <v>#REF!</v>
      </c>
      <c r="AL49" s="67" t="e">
        <f>IF(('HS-GC-MS'!#REF!)="","",('HS-GC-MS'!#REF!))</f>
        <v>#REF!</v>
      </c>
      <c r="AM49" s="67" t="e">
        <f>IF(('HS-GC-MS'!#REF!)="","",('HS-GC-MS'!#REF!))</f>
        <v>#REF!</v>
      </c>
      <c r="AN49" s="67" t="e">
        <f>IF(('HS-GC-MS'!#REF!)="","",('HS-GC-MS'!#REF!))</f>
        <v>#REF!</v>
      </c>
      <c r="AO49" s="67" t="e">
        <f>IF(('HS-GC-MS'!#REF!)="","",('HS-GC-MS'!#REF!))</f>
        <v>#REF!</v>
      </c>
      <c r="AP49" s="298" t="e">
        <f>IF(('HS-GC-MS'!#REF!)="","",('HS-GC-MS'!#REF!))</f>
        <v>#REF!</v>
      </c>
      <c r="AQ49" s="298" t="e">
        <f>IF(('HS-GC-MS'!#REF!)="","",('HS-GC-MS'!#REF!))</f>
        <v>#REF!</v>
      </c>
    </row>
    <row r="50" spans="1:43" ht="12.75" customHeight="1" x14ac:dyDescent="0.3">
      <c r="A50" s="122" t="s">
        <v>186</v>
      </c>
      <c r="B50" s="111" t="e">
        <f>IF(('HS-GC-MS'!#REF!)="","",('HS-GC-MS'!#REF!))</f>
        <v>#REF!</v>
      </c>
      <c r="C50" s="141" t="e">
        <f>IF(('HS-GC-MS'!#REF!)="","",('HS-GC-MS'!#REF!))</f>
        <v>#REF!</v>
      </c>
      <c r="D50" s="142" t="e">
        <f>IF(('HS-GC-MS'!#REF!)="","",('HS-GC-MS'!#REF!))</f>
        <v>#REF!</v>
      </c>
      <c r="E50" s="143" t="e">
        <f>IF(('HS-GC-MS'!#REF!)="","",('HS-GC-MS'!#REF!))</f>
        <v>#REF!</v>
      </c>
      <c r="F50" s="142" t="e">
        <f>IF(('HS-GC-MS'!#REF!)="","",('HS-GC-MS'!#REF!))</f>
        <v>#REF!</v>
      </c>
      <c r="G50" s="111" t="e">
        <f>IF(('HS-GC-MS'!#REF!)="","",('HS-GC-MS'!#REF!))</f>
        <v>#REF!</v>
      </c>
      <c r="H50" s="111" t="e">
        <f>IF(('HS-GC-MS'!#REF!)="","",('HS-GC-MS'!#REF!))</f>
        <v>#REF!</v>
      </c>
      <c r="I50" s="144" t="e">
        <f>IF(('HS-GC-MS'!#REF!)="","",('HS-GC-MS'!#REF!))</f>
        <v>#REF!</v>
      </c>
      <c r="J50" s="154" t="e">
        <f>IF(('HS-GC-MS'!#REF!)="","",('HS-GC-MS'!#REF!))</f>
        <v>#REF!</v>
      </c>
      <c r="K50" s="154" t="e">
        <f>IF(('HS-GC-MS'!#REF!)="","",('HS-GC-MS'!#REF!))</f>
        <v>#REF!</v>
      </c>
      <c r="L50" s="154"/>
      <c r="M50" s="154"/>
      <c r="N50" s="154"/>
      <c r="O50" s="154"/>
      <c r="P50" s="67" t="e">
        <f>IF(('HS-GC-MS'!#REF!)="","",('HS-GC-MS'!#REF!))</f>
        <v>#REF!</v>
      </c>
      <c r="Q50" s="67" t="e">
        <f>IF(('HS-GC-MS'!#REF!)="","",('HS-GC-MS'!#REF!))</f>
        <v>#REF!</v>
      </c>
      <c r="R50" s="67" t="e">
        <f>IF(('HS-GC-MS'!#REF!)="","",('HS-GC-MS'!#REF!))</f>
        <v>#REF!</v>
      </c>
      <c r="S50" s="67" t="e">
        <f>IF(('HS-GC-MS'!#REF!)="","",('HS-GC-MS'!#REF!))</f>
        <v>#REF!</v>
      </c>
      <c r="T50" s="67" t="e">
        <f>IF(('HS-GC-MS'!#REF!)="","",('HS-GC-MS'!#REF!))</f>
        <v>#REF!</v>
      </c>
      <c r="U50" s="67" t="e">
        <f>IF(('HS-GC-MS'!#REF!)="","",('HS-GC-MS'!#REF!))</f>
        <v>#REF!</v>
      </c>
      <c r="V50" s="67" t="e">
        <f>IF(('HS-GC-MS'!#REF!)="","",('HS-GC-MS'!#REF!))</f>
        <v>#REF!</v>
      </c>
      <c r="W50" s="67" t="e">
        <f>IF(('HS-GC-MS'!#REF!)="","",('HS-GC-MS'!#REF!))</f>
        <v>#REF!</v>
      </c>
      <c r="X50" s="67" t="e">
        <f>IF(('HS-GC-MS'!#REF!)="","",('HS-GC-MS'!#REF!))</f>
        <v>#REF!</v>
      </c>
      <c r="Y50" s="67" t="e">
        <f>IF(('HS-GC-MS'!#REF!)="","",('HS-GC-MS'!#REF!))</f>
        <v>#REF!</v>
      </c>
      <c r="Z50" s="67" t="e">
        <f>IF(('HS-GC-MS'!#REF!)="","",('HS-GC-MS'!#REF!))</f>
        <v>#REF!</v>
      </c>
      <c r="AA50" s="67" t="e">
        <f>IF(('HS-GC-MS'!#REF!)="","",('HS-GC-MS'!#REF!))</f>
        <v>#REF!</v>
      </c>
      <c r="AB50" s="67" t="e">
        <f>IF(('HS-GC-MS'!#REF!)="","",('HS-GC-MS'!#REF!))</f>
        <v>#REF!</v>
      </c>
      <c r="AC50" s="67" t="e">
        <f>IF(('HS-GC-MS'!#REF!)="","",('HS-GC-MS'!#REF!))</f>
        <v>#REF!</v>
      </c>
      <c r="AD50" s="67" t="e">
        <f>IF(('HS-GC-MS'!#REF!)="","",('HS-GC-MS'!#REF!))</f>
        <v>#REF!</v>
      </c>
      <c r="AE50" s="67" t="e">
        <f>IF(('HS-GC-MS'!#REF!)="","",('HS-GC-MS'!#REF!))</f>
        <v>#REF!</v>
      </c>
      <c r="AF50" s="67" t="e">
        <f>IF(('HS-GC-MS'!#REF!)="","",('HS-GC-MS'!#REF!))</f>
        <v>#REF!</v>
      </c>
      <c r="AG50" s="67" t="e">
        <f>IF(('HS-GC-MS'!#REF!)="","",('HS-GC-MS'!#REF!))</f>
        <v>#REF!</v>
      </c>
      <c r="AH50" s="67" t="e">
        <f>IF(('HS-GC-MS'!#REF!)="","",('HS-GC-MS'!#REF!))</f>
        <v>#REF!</v>
      </c>
      <c r="AI50" s="67" t="e">
        <f>IF(('HS-GC-MS'!#REF!)="","",('HS-GC-MS'!#REF!))</f>
        <v>#REF!</v>
      </c>
      <c r="AJ50" s="67" t="e">
        <f>IF(('HS-GC-MS'!#REF!)="","",('HS-GC-MS'!#REF!))</f>
        <v>#REF!</v>
      </c>
      <c r="AK50" s="67" t="e">
        <f>IF(('HS-GC-MS'!#REF!)="","",('HS-GC-MS'!#REF!))</f>
        <v>#REF!</v>
      </c>
      <c r="AL50" s="67" t="e">
        <f>IF(('HS-GC-MS'!#REF!)="","",('HS-GC-MS'!#REF!))</f>
        <v>#REF!</v>
      </c>
      <c r="AM50" s="67" t="e">
        <f>IF(('HS-GC-MS'!#REF!)="","",('HS-GC-MS'!#REF!))</f>
        <v>#REF!</v>
      </c>
      <c r="AN50" s="67" t="e">
        <f>IF(('HS-GC-MS'!#REF!)="","",('HS-GC-MS'!#REF!))</f>
        <v>#REF!</v>
      </c>
      <c r="AO50" s="67" t="e">
        <f>IF(('HS-GC-MS'!#REF!)="","",('HS-GC-MS'!#REF!))</f>
        <v>#REF!</v>
      </c>
      <c r="AP50" s="298" t="e">
        <f>IF(('HS-GC-MS'!#REF!)="","",('HS-GC-MS'!#REF!))</f>
        <v>#REF!</v>
      </c>
      <c r="AQ50" s="298" t="e">
        <f>IF(('HS-GC-MS'!#REF!)="","",('HS-GC-MS'!#REF!))</f>
        <v>#REF!</v>
      </c>
    </row>
    <row r="51" spans="1:43" ht="12.75" customHeight="1" x14ac:dyDescent="0.3">
      <c r="A51" s="122" t="s">
        <v>186</v>
      </c>
      <c r="B51" s="111" t="e">
        <f>IF(('HS-GC-MS'!#REF!)="","",('HS-GC-MS'!#REF!))</f>
        <v>#REF!</v>
      </c>
      <c r="C51" s="141" t="e">
        <f>IF(('HS-GC-MS'!#REF!)="","",('HS-GC-MS'!#REF!))</f>
        <v>#REF!</v>
      </c>
      <c r="D51" s="142" t="e">
        <f>IF(('HS-GC-MS'!#REF!)="","",('HS-GC-MS'!#REF!))</f>
        <v>#REF!</v>
      </c>
      <c r="E51" s="143" t="e">
        <f>IF(('HS-GC-MS'!#REF!)="","",('HS-GC-MS'!#REF!))</f>
        <v>#REF!</v>
      </c>
      <c r="F51" s="142" t="e">
        <f>IF(('HS-GC-MS'!#REF!)="","",('HS-GC-MS'!#REF!))</f>
        <v>#REF!</v>
      </c>
      <c r="G51" s="111" t="e">
        <f>IF(('HS-GC-MS'!#REF!)="","",('HS-GC-MS'!#REF!))</f>
        <v>#REF!</v>
      </c>
      <c r="H51" s="111" t="e">
        <f>IF(('HS-GC-MS'!#REF!)="","",('HS-GC-MS'!#REF!))</f>
        <v>#REF!</v>
      </c>
      <c r="I51" s="144" t="e">
        <f>IF(('HS-GC-MS'!#REF!)="","",('HS-GC-MS'!#REF!))</f>
        <v>#REF!</v>
      </c>
      <c r="J51" s="154" t="e">
        <f>IF(('HS-GC-MS'!#REF!)="","",('HS-GC-MS'!#REF!))</f>
        <v>#REF!</v>
      </c>
      <c r="K51" s="154" t="e">
        <f>IF(('HS-GC-MS'!#REF!)="","",('HS-GC-MS'!#REF!))</f>
        <v>#REF!</v>
      </c>
      <c r="L51" s="154"/>
      <c r="M51" s="154"/>
      <c r="N51" s="154"/>
      <c r="O51" s="154"/>
      <c r="P51" s="67" t="e">
        <f>IF(('HS-GC-MS'!#REF!)="","",('HS-GC-MS'!#REF!))</f>
        <v>#REF!</v>
      </c>
      <c r="Q51" s="67" t="e">
        <f>IF(('HS-GC-MS'!#REF!)="","",('HS-GC-MS'!#REF!))</f>
        <v>#REF!</v>
      </c>
      <c r="R51" s="67" t="e">
        <f>IF(('HS-GC-MS'!#REF!)="","",('HS-GC-MS'!#REF!))</f>
        <v>#REF!</v>
      </c>
      <c r="S51" s="67" t="e">
        <f>IF(('HS-GC-MS'!#REF!)="","",('HS-GC-MS'!#REF!))</f>
        <v>#REF!</v>
      </c>
      <c r="T51" s="67" t="e">
        <f>IF(('HS-GC-MS'!#REF!)="","",('HS-GC-MS'!#REF!))</f>
        <v>#REF!</v>
      </c>
      <c r="U51" s="67" t="e">
        <f>IF(('HS-GC-MS'!#REF!)="","",('HS-GC-MS'!#REF!))</f>
        <v>#REF!</v>
      </c>
      <c r="V51" s="67" t="e">
        <f>IF(('HS-GC-MS'!#REF!)="","",('HS-GC-MS'!#REF!))</f>
        <v>#REF!</v>
      </c>
      <c r="W51" s="67" t="e">
        <f>IF(('HS-GC-MS'!#REF!)="","",('HS-GC-MS'!#REF!))</f>
        <v>#REF!</v>
      </c>
      <c r="X51" s="67" t="e">
        <f>IF(('HS-GC-MS'!#REF!)="","",('HS-GC-MS'!#REF!))</f>
        <v>#REF!</v>
      </c>
      <c r="Y51" s="67" t="e">
        <f>IF(('HS-GC-MS'!#REF!)="","",('HS-GC-MS'!#REF!))</f>
        <v>#REF!</v>
      </c>
      <c r="Z51" s="67" t="e">
        <f>IF(('HS-GC-MS'!#REF!)="","",('HS-GC-MS'!#REF!))</f>
        <v>#REF!</v>
      </c>
      <c r="AA51" s="67" t="e">
        <f>IF(('HS-GC-MS'!#REF!)="","",('HS-GC-MS'!#REF!))</f>
        <v>#REF!</v>
      </c>
      <c r="AB51" s="67" t="e">
        <f>IF(('HS-GC-MS'!#REF!)="","",('HS-GC-MS'!#REF!))</f>
        <v>#REF!</v>
      </c>
      <c r="AC51" s="67" t="e">
        <f>IF(('HS-GC-MS'!#REF!)="","",('HS-GC-MS'!#REF!))</f>
        <v>#REF!</v>
      </c>
      <c r="AD51" s="67" t="e">
        <f>IF(('HS-GC-MS'!#REF!)="","",('HS-GC-MS'!#REF!))</f>
        <v>#REF!</v>
      </c>
      <c r="AE51" s="67" t="e">
        <f>IF(('HS-GC-MS'!#REF!)="","",('HS-GC-MS'!#REF!))</f>
        <v>#REF!</v>
      </c>
      <c r="AF51" s="67" t="e">
        <f>IF(('HS-GC-MS'!#REF!)="","",('HS-GC-MS'!#REF!))</f>
        <v>#REF!</v>
      </c>
      <c r="AG51" s="67" t="e">
        <f>IF(('HS-GC-MS'!#REF!)="","",('HS-GC-MS'!#REF!))</f>
        <v>#REF!</v>
      </c>
      <c r="AH51" s="67" t="e">
        <f>IF(('HS-GC-MS'!#REF!)="","",('HS-GC-MS'!#REF!))</f>
        <v>#REF!</v>
      </c>
      <c r="AI51" s="67" t="e">
        <f>IF(('HS-GC-MS'!#REF!)="","",('HS-GC-MS'!#REF!))</f>
        <v>#REF!</v>
      </c>
      <c r="AJ51" s="67" t="e">
        <f>IF(('HS-GC-MS'!#REF!)="","",('HS-GC-MS'!#REF!))</f>
        <v>#REF!</v>
      </c>
      <c r="AK51" s="67" t="e">
        <f>IF(('HS-GC-MS'!#REF!)="","",('HS-GC-MS'!#REF!))</f>
        <v>#REF!</v>
      </c>
      <c r="AL51" s="67" t="e">
        <f>IF(('HS-GC-MS'!#REF!)="","",('HS-GC-MS'!#REF!))</f>
        <v>#REF!</v>
      </c>
      <c r="AM51" s="67" t="e">
        <f>IF(('HS-GC-MS'!#REF!)="","",('HS-GC-MS'!#REF!))</f>
        <v>#REF!</v>
      </c>
      <c r="AN51" s="67" t="e">
        <f>IF(('HS-GC-MS'!#REF!)="","",('HS-GC-MS'!#REF!))</f>
        <v>#REF!</v>
      </c>
      <c r="AO51" s="67" t="e">
        <f>IF(('HS-GC-MS'!#REF!)="","",('HS-GC-MS'!#REF!))</f>
        <v>#REF!</v>
      </c>
      <c r="AP51" s="298" t="e">
        <f>IF(('HS-GC-MS'!#REF!)="","",('HS-GC-MS'!#REF!))</f>
        <v>#REF!</v>
      </c>
      <c r="AQ51" s="298" t="e">
        <f>IF(('HS-GC-MS'!#REF!)="","",('HS-GC-MS'!#REF!))</f>
        <v>#REF!</v>
      </c>
    </row>
    <row r="52" spans="1:43" ht="12.75" customHeight="1" x14ac:dyDescent="0.3">
      <c r="A52" s="122" t="s">
        <v>186</v>
      </c>
      <c r="B52" s="111" t="e">
        <f>IF(('HS-GC-MS'!#REF!)="","",('HS-GC-MS'!#REF!))</f>
        <v>#REF!</v>
      </c>
      <c r="C52" s="141" t="e">
        <f>IF(('HS-GC-MS'!#REF!)="","",('HS-GC-MS'!#REF!))</f>
        <v>#REF!</v>
      </c>
      <c r="D52" s="142" t="e">
        <f>IF(('HS-GC-MS'!#REF!)="","",('HS-GC-MS'!#REF!))</f>
        <v>#REF!</v>
      </c>
      <c r="E52" s="143" t="e">
        <f>IF(('HS-GC-MS'!#REF!)="","",('HS-GC-MS'!#REF!))</f>
        <v>#REF!</v>
      </c>
      <c r="F52" s="142" t="e">
        <f>IF(('HS-GC-MS'!#REF!)="","",('HS-GC-MS'!#REF!))</f>
        <v>#REF!</v>
      </c>
      <c r="G52" s="111" t="e">
        <f>IF(('HS-GC-MS'!#REF!)="","",('HS-GC-MS'!#REF!))</f>
        <v>#REF!</v>
      </c>
      <c r="H52" s="111" t="e">
        <f>IF(('HS-GC-MS'!#REF!)="","",('HS-GC-MS'!#REF!))</f>
        <v>#REF!</v>
      </c>
      <c r="I52" s="144" t="e">
        <f>IF(('HS-GC-MS'!#REF!)="","",('HS-GC-MS'!#REF!))</f>
        <v>#REF!</v>
      </c>
      <c r="J52" s="154" t="e">
        <f>IF(('HS-GC-MS'!#REF!)="","",('HS-GC-MS'!#REF!))</f>
        <v>#REF!</v>
      </c>
      <c r="K52" s="154" t="e">
        <f>IF(('HS-GC-MS'!#REF!)="","",('HS-GC-MS'!#REF!))</f>
        <v>#REF!</v>
      </c>
      <c r="L52" s="154"/>
      <c r="M52" s="154"/>
      <c r="N52" s="154"/>
      <c r="O52" s="154"/>
      <c r="P52" s="67" t="e">
        <f>IF(('HS-GC-MS'!#REF!)="","",('HS-GC-MS'!#REF!))</f>
        <v>#REF!</v>
      </c>
      <c r="Q52" s="67" t="e">
        <f>IF(('HS-GC-MS'!#REF!)="","",('HS-GC-MS'!#REF!))</f>
        <v>#REF!</v>
      </c>
      <c r="R52" s="67" t="e">
        <f>IF(('HS-GC-MS'!#REF!)="","",('HS-GC-MS'!#REF!))</f>
        <v>#REF!</v>
      </c>
      <c r="S52" s="67" t="e">
        <f>IF(('HS-GC-MS'!#REF!)="","",('HS-GC-MS'!#REF!))</f>
        <v>#REF!</v>
      </c>
      <c r="T52" s="67" t="e">
        <f>IF(('HS-GC-MS'!#REF!)="","",('HS-GC-MS'!#REF!))</f>
        <v>#REF!</v>
      </c>
      <c r="U52" s="67" t="e">
        <f>IF(('HS-GC-MS'!#REF!)="","",('HS-GC-MS'!#REF!))</f>
        <v>#REF!</v>
      </c>
      <c r="V52" s="67" t="e">
        <f>IF(('HS-GC-MS'!#REF!)="","",('HS-GC-MS'!#REF!))</f>
        <v>#REF!</v>
      </c>
      <c r="W52" s="67" t="e">
        <f>IF(('HS-GC-MS'!#REF!)="","",('HS-GC-MS'!#REF!))</f>
        <v>#REF!</v>
      </c>
      <c r="X52" s="67" t="e">
        <f>IF(('HS-GC-MS'!#REF!)="","",('HS-GC-MS'!#REF!))</f>
        <v>#REF!</v>
      </c>
      <c r="Y52" s="67" t="e">
        <f>IF(('HS-GC-MS'!#REF!)="","",('HS-GC-MS'!#REF!))</f>
        <v>#REF!</v>
      </c>
      <c r="Z52" s="67" t="e">
        <f>IF(('HS-GC-MS'!#REF!)="","",('HS-GC-MS'!#REF!))</f>
        <v>#REF!</v>
      </c>
      <c r="AA52" s="67" t="e">
        <f>IF(('HS-GC-MS'!#REF!)="","",('HS-GC-MS'!#REF!))</f>
        <v>#REF!</v>
      </c>
      <c r="AB52" s="67" t="e">
        <f>IF(('HS-GC-MS'!#REF!)="","",('HS-GC-MS'!#REF!))</f>
        <v>#REF!</v>
      </c>
      <c r="AC52" s="67" t="e">
        <f>IF(('HS-GC-MS'!#REF!)="","",('HS-GC-MS'!#REF!))</f>
        <v>#REF!</v>
      </c>
      <c r="AD52" s="67" t="e">
        <f>IF(('HS-GC-MS'!#REF!)="","",('HS-GC-MS'!#REF!))</f>
        <v>#REF!</v>
      </c>
      <c r="AE52" s="67" t="e">
        <f>IF(('HS-GC-MS'!#REF!)="","",('HS-GC-MS'!#REF!))</f>
        <v>#REF!</v>
      </c>
      <c r="AF52" s="67" t="e">
        <f>IF(('HS-GC-MS'!#REF!)="","",('HS-GC-MS'!#REF!))</f>
        <v>#REF!</v>
      </c>
      <c r="AG52" s="67" t="e">
        <f>IF(('HS-GC-MS'!#REF!)="","",('HS-GC-MS'!#REF!))</f>
        <v>#REF!</v>
      </c>
      <c r="AH52" s="67" t="e">
        <f>IF(('HS-GC-MS'!#REF!)="","",('HS-GC-MS'!#REF!))</f>
        <v>#REF!</v>
      </c>
      <c r="AI52" s="67" t="e">
        <f>IF(('HS-GC-MS'!#REF!)="","",('HS-GC-MS'!#REF!))</f>
        <v>#REF!</v>
      </c>
      <c r="AJ52" s="67" t="e">
        <f>IF(('HS-GC-MS'!#REF!)="","",('HS-GC-MS'!#REF!))</f>
        <v>#REF!</v>
      </c>
      <c r="AK52" s="67" t="e">
        <f>IF(('HS-GC-MS'!#REF!)="","",('HS-GC-MS'!#REF!))</f>
        <v>#REF!</v>
      </c>
      <c r="AL52" s="67" t="e">
        <f>IF(('HS-GC-MS'!#REF!)="","",('HS-GC-MS'!#REF!))</f>
        <v>#REF!</v>
      </c>
      <c r="AM52" s="67" t="e">
        <f>IF(('HS-GC-MS'!#REF!)="","",('HS-GC-MS'!#REF!))</f>
        <v>#REF!</v>
      </c>
      <c r="AN52" s="67" t="e">
        <f>IF(('HS-GC-MS'!#REF!)="","",('HS-GC-MS'!#REF!))</f>
        <v>#REF!</v>
      </c>
      <c r="AO52" s="67" t="e">
        <f>IF(('HS-GC-MS'!#REF!)="","",('HS-GC-MS'!#REF!))</f>
        <v>#REF!</v>
      </c>
      <c r="AP52" s="298" t="e">
        <f>IF(('HS-GC-MS'!#REF!)="","",('HS-GC-MS'!#REF!))</f>
        <v>#REF!</v>
      </c>
      <c r="AQ52" s="298" t="e">
        <f>IF(('HS-GC-MS'!#REF!)="","",('HS-GC-MS'!#REF!))</f>
        <v>#REF!</v>
      </c>
    </row>
    <row r="53" spans="1:43" ht="12.75" customHeight="1" x14ac:dyDescent="0.3">
      <c r="A53" s="122" t="s">
        <v>186</v>
      </c>
      <c r="B53" s="111" t="e">
        <f>IF(('HS-GC-MS'!#REF!)="","",('HS-GC-MS'!#REF!))</f>
        <v>#REF!</v>
      </c>
      <c r="C53" s="141" t="e">
        <f>IF(('HS-GC-MS'!#REF!)="","",('HS-GC-MS'!#REF!))</f>
        <v>#REF!</v>
      </c>
      <c r="D53" s="142" t="e">
        <f>IF(('HS-GC-MS'!#REF!)="","",('HS-GC-MS'!#REF!))</f>
        <v>#REF!</v>
      </c>
      <c r="E53" s="143" t="e">
        <f>IF(('HS-GC-MS'!#REF!)="","",('HS-GC-MS'!#REF!))</f>
        <v>#REF!</v>
      </c>
      <c r="F53" s="142" t="e">
        <f>IF(('HS-GC-MS'!#REF!)="","",('HS-GC-MS'!#REF!))</f>
        <v>#REF!</v>
      </c>
      <c r="G53" s="111" t="e">
        <f>IF(('HS-GC-MS'!#REF!)="","",('HS-GC-MS'!#REF!))</f>
        <v>#REF!</v>
      </c>
      <c r="H53" s="111" t="e">
        <f>IF(('HS-GC-MS'!#REF!)="","",('HS-GC-MS'!#REF!))</f>
        <v>#REF!</v>
      </c>
      <c r="I53" s="144" t="e">
        <f>IF(('HS-GC-MS'!#REF!)="","",('HS-GC-MS'!#REF!))</f>
        <v>#REF!</v>
      </c>
      <c r="J53" s="154" t="e">
        <f>IF(('HS-GC-MS'!#REF!)="","",('HS-GC-MS'!#REF!))</f>
        <v>#REF!</v>
      </c>
      <c r="K53" s="154" t="e">
        <f>IF(('HS-GC-MS'!#REF!)="","",('HS-GC-MS'!#REF!))</f>
        <v>#REF!</v>
      </c>
      <c r="L53" s="154"/>
      <c r="M53" s="154"/>
      <c r="N53" s="154"/>
      <c r="O53" s="154"/>
      <c r="P53" s="67" t="e">
        <f>IF(('HS-GC-MS'!#REF!)="","",('HS-GC-MS'!#REF!))</f>
        <v>#REF!</v>
      </c>
      <c r="Q53" s="67" t="e">
        <f>IF(('HS-GC-MS'!#REF!)="","",('HS-GC-MS'!#REF!))</f>
        <v>#REF!</v>
      </c>
      <c r="R53" s="67" t="e">
        <f>IF(('HS-GC-MS'!#REF!)="","",('HS-GC-MS'!#REF!))</f>
        <v>#REF!</v>
      </c>
      <c r="S53" s="67" t="e">
        <f>IF(('HS-GC-MS'!#REF!)="","",('HS-GC-MS'!#REF!))</f>
        <v>#REF!</v>
      </c>
      <c r="T53" s="67" t="e">
        <f>IF(('HS-GC-MS'!#REF!)="","",('HS-GC-MS'!#REF!))</f>
        <v>#REF!</v>
      </c>
      <c r="U53" s="67" t="e">
        <f>IF(('HS-GC-MS'!#REF!)="","",('HS-GC-MS'!#REF!))</f>
        <v>#REF!</v>
      </c>
      <c r="V53" s="67" t="e">
        <f>IF(('HS-GC-MS'!#REF!)="","",('HS-GC-MS'!#REF!))</f>
        <v>#REF!</v>
      </c>
      <c r="W53" s="67" t="e">
        <f>IF(('HS-GC-MS'!#REF!)="","",('HS-GC-MS'!#REF!))</f>
        <v>#REF!</v>
      </c>
      <c r="X53" s="67" t="e">
        <f>IF(('HS-GC-MS'!#REF!)="","",('HS-GC-MS'!#REF!))</f>
        <v>#REF!</v>
      </c>
      <c r="Y53" s="67" t="e">
        <f>IF(('HS-GC-MS'!#REF!)="","",('HS-GC-MS'!#REF!))</f>
        <v>#REF!</v>
      </c>
      <c r="Z53" s="67" t="e">
        <f>IF(('HS-GC-MS'!#REF!)="","",('HS-GC-MS'!#REF!))</f>
        <v>#REF!</v>
      </c>
      <c r="AA53" s="67" t="e">
        <f>IF(('HS-GC-MS'!#REF!)="","",('HS-GC-MS'!#REF!))</f>
        <v>#REF!</v>
      </c>
      <c r="AB53" s="67" t="e">
        <f>IF(('HS-GC-MS'!#REF!)="","",('HS-GC-MS'!#REF!))</f>
        <v>#REF!</v>
      </c>
      <c r="AC53" s="67" t="e">
        <f>IF(('HS-GC-MS'!#REF!)="","",('HS-GC-MS'!#REF!))</f>
        <v>#REF!</v>
      </c>
      <c r="AD53" s="67" t="e">
        <f>IF(('HS-GC-MS'!#REF!)="","",('HS-GC-MS'!#REF!))</f>
        <v>#REF!</v>
      </c>
      <c r="AE53" s="67" t="e">
        <f>IF(('HS-GC-MS'!#REF!)="","",('HS-GC-MS'!#REF!))</f>
        <v>#REF!</v>
      </c>
      <c r="AF53" s="67" t="e">
        <f>IF(('HS-GC-MS'!#REF!)="","",('HS-GC-MS'!#REF!))</f>
        <v>#REF!</v>
      </c>
      <c r="AG53" s="67" t="e">
        <f>IF(('HS-GC-MS'!#REF!)="","",('HS-GC-MS'!#REF!))</f>
        <v>#REF!</v>
      </c>
      <c r="AH53" s="67" t="e">
        <f>IF(('HS-GC-MS'!#REF!)="","",('HS-GC-MS'!#REF!))</f>
        <v>#REF!</v>
      </c>
      <c r="AI53" s="67" t="e">
        <f>IF(('HS-GC-MS'!#REF!)="","",('HS-GC-MS'!#REF!))</f>
        <v>#REF!</v>
      </c>
      <c r="AJ53" s="67" t="e">
        <f>IF(('HS-GC-MS'!#REF!)="","",('HS-GC-MS'!#REF!))</f>
        <v>#REF!</v>
      </c>
      <c r="AK53" s="67" t="e">
        <f>IF(('HS-GC-MS'!#REF!)="","",('HS-GC-MS'!#REF!))</f>
        <v>#REF!</v>
      </c>
      <c r="AL53" s="67" t="e">
        <f>IF(('HS-GC-MS'!#REF!)="","",('HS-GC-MS'!#REF!))</f>
        <v>#REF!</v>
      </c>
      <c r="AM53" s="67" t="e">
        <f>IF(('HS-GC-MS'!#REF!)="","",('HS-GC-MS'!#REF!))</f>
        <v>#REF!</v>
      </c>
      <c r="AN53" s="67" t="e">
        <f>IF(('HS-GC-MS'!#REF!)="","",('HS-GC-MS'!#REF!))</f>
        <v>#REF!</v>
      </c>
      <c r="AO53" s="67" t="e">
        <f>IF(('HS-GC-MS'!#REF!)="","",('HS-GC-MS'!#REF!))</f>
        <v>#REF!</v>
      </c>
      <c r="AP53" s="298" t="e">
        <f>IF(('HS-GC-MS'!#REF!)="","",('HS-GC-MS'!#REF!))</f>
        <v>#REF!</v>
      </c>
      <c r="AQ53" s="298" t="e">
        <f>IF(('HS-GC-MS'!#REF!)="","",('HS-GC-MS'!#REF!))</f>
        <v>#REF!</v>
      </c>
    </row>
    <row r="54" spans="1:43" ht="12.75" customHeight="1" x14ac:dyDescent="0.3">
      <c r="A54" s="122" t="s">
        <v>186</v>
      </c>
      <c r="B54" s="111" t="e">
        <f>IF(('HS-GC-MS'!#REF!)="","",('HS-GC-MS'!#REF!))</f>
        <v>#REF!</v>
      </c>
      <c r="C54" s="141" t="e">
        <f>IF(('HS-GC-MS'!#REF!)="","",('HS-GC-MS'!#REF!))</f>
        <v>#REF!</v>
      </c>
      <c r="D54" s="142" t="e">
        <f>IF(('HS-GC-MS'!#REF!)="","",('HS-GC-MS'!#REF!))</f>
        <v>#REF!</v>
      </c>
      <c r="E54" s="143" t="e">
        <f>IF(('HS-GC-MS'!#REF!)="","",('HS-GC-MS'!#REF!))</f>
        <v>#REF!</v>
      </c>
      <c r="F54" s="142" t="e">
        <f>IF(('HS-GC-MS'!#REF!)="","",('HS-GC-MS'!#REF!))</f>
        <v>#REF!</v>
      </c>
      <c r="G54" s="111" t="e">
        <f>IF(('HS-GC-MS'!#REF!)="","",('HS-GC-MS'!#REF!))</f>
        <v>#REF!</v>
      </c>
      <c r="H54" s="111" t="e">
        <f>IF(('HS-GC-MS'!#REF!)="","",('HS-GC-MS'!#REF!))</f>
        <v>#REF!</v>
      </c>
      <c r="I54" s="144" t="e">
        <f>IF(('HS-GC-MS'!#REF!)="","",('HS-GC-MS'!#REF!))</f>
        <v>#REF!</v>
      </c>
      <c r="J54" s="154" t="e">
        <f>IF(('HS-GC-MS'!#REF!)="","",('HS-GC-MS'!#REF!))</f>
        <v>#REF!</v>
      </c>
      <c r="K54" s="154" t="e">
        <f>IF(('HS-GC-MS'!#REF!)="","",('HS-GC-MS'!#REF!))</f>
        <v>#REF!</v>
      </c>
      <c r="L54" s="154"/>
      <c r="M54" s="154"/>
      <c r="N54" s="154"/>
      <c r="O54" s="154"/>
      <c r="P54" s="67" t="e">
        <f>IF(('HS-GC-MS'!#REF!)="","",('HS-GC-MS'!#REF!))</f>
        <v>#REF!</v>
      </c>
      <c r="Q54" s="67" t="e">
        <f>IF(('HS-GC-MS'!#REF!)="","",('HS-GC-MS'!#REF!))</f>
        <v>#REF!</v>
      </c>
      <c r="R54" s="67" t="e">
        <f>IF(('HS-GC-MS'!#REF!)="","",('HS-GC-MS'!#REF!))</f>
        <v>#REF!</v>
      </c>
      <c r="S54" s="67" t="e">
        <f>IF(('HS-GC-MS'!#REF!)="","",('HS-GC-MS'!#REF!))</f>
        <v>#REF!</v>
      </c>
      <c r="T54" s="67" t="e">
        <f>IF(('HS-GC-MS'!#REF!)="","",('HS-GC-MS'!#REF!))</f>
        <v>#REF!</v>
      </c>
      <c r="U54" s="67" t="e">
        <f>IF(('HS-GC-MS'!#REF!)="","",('HS-GC-MS'!#REF!))</f>
        <v>#REF!</v>
      </c>
      <c r="V54" s="67" t="e">
        <f>IF(('HS-GC-MS'!#REF!)="","",('HS-GC-MS'!#REF!))</f>
        <v>#REF!</v>
      </c>
      <c r="W54" s="67" t="e">
        <f>IF(('HS-GC-MS'!#REF!)="","",('HS-GC-MS'!#REF!))</f>
        <v>#REF!</v>
      </c>
      <c r="X54" s="67" t="e">
        <f>IF(('HS-GC-MS'!#REF!)="","",('HS-GC-MS'!#REF!))</f>
        <v>#REF!</v>
      </c>
      <c r="Y54" s="67" t="e">
        <f>IF(('HS-GC-MS'!#REF!)="","",('HS-GC-MS'!#REF!))</f>
        <v>#REF!</v>
      </c>
      <c r="Z54" s="67" t="e">
        <f>IF(('HS-GC-MS'!#REF!)="","",('HS-GC-MS'!#REF!))</f>
        <v>#REF!</v>
      </c>
      <c r="AA54" s="67" t="e">
        <f>IF(('HS-GC-MS'!#REF!)="","",('HS-GC-MS'!#REF!))</f>
        <v>#REF!</v>
      </c>
      <c r="AB54" s="67" t="e">
        <f>IF(('HS-GC-MS'!#REF!)="","",('HS-GC-MS'!#REF!))</f>
        <v>#REF!</v>
      </c>
      <c r="AC54" s="67" t="e">
        <f>IF(('HS-GC-MS'!#REF!)="","",('HS-GC-MS'!#REF!))</f>
        <v>#REF!</v>
      </c>
      <c r="AD54" s="67" t="e">
        <f>IF(('HS-GC-MS'!#REF!)="","",('HS-GC-MS'!#REF!))</f>
        <v>#REF!</v>
      </c>
      <c r="AE54" s="67" t="e">
        <f>IF(('HS-GC-MS'!#REF!)="","",('HS-GC-MS'!#REF!))</f>
        <v>#REF!</v>
      </c>
      <c r="AF54" s="67" t="e">
        <f>IF(('HS-GC-MS'!#REF!)="","",('HS-GC-MS'!#REF!))</f>
        <v>#REF!</v>
      </c>
      <c r="AG54" s="67" t="e">
        <f>IF(('HS-GC-MS'!#REF!)="","",('HS-GC-MS'!#REF!))</f>
        <v>#REF!</v>
      </c>
      <c r="AH54" s="67" t="e">
        <f>IF(('HS-GC-MS'!#REF!)="","",('HS-GC-MS'!#REF!))</f>
        <v>#REF!</v>
      </c>
      <c r="AI54" s="67" t="e">
        <f>IF(('HS-GC-MS'!#REF!)="","",('HS-GC-MS'!#REF!))</f>
        <v>#REF!</v>
      </c>
      <c r="AJ54" s="67" t="e">
        <f>IF(('HS-GC-MS'!#REF!)="","",('HS-GC-MS'!#REF!))</f>
        <v>#REF!</v>
      </c>
      <c r="AK54" s="67" t="e">
        <f>IF(('HS-GC-MS'!#REF!)="","",('HS-GC-MS'!#REF!))</f>
        <v>#REF!</v>
      </c>
      <c r="AL54" s="67" t="e">
        <f>IF(('HS-GC-MS'!#REF!)="","",('HS-GC-MS'!#REF!))</f>
        <v>#REF!</v>
      </c>
      <c r="AM54" s="67" t="e">
        <f>IF(('HS-GC-MS'!#REF!)="","",('HS-GC-MS'!#REF!))</f>
        <v>#REF!</v>
      </c>
      <c r="AN54" s="67" t="e">
        <f>IF(('HS-GC-MS'!#REF!)="","",('HS-GC-MS'!#REF!))</f>
        <v>#REF!</v>
      </c>
      <c r="AO54" s="67" t="e">
        <f>IF(('HS-GC-MS'!#REF!)="","",('HS-GC-MS'!#REF!))</f>
        <v>#REF!</v>
      </c>
      <c r="AP54" s="298" t="e">
        <f>IF(('HS-GC-MS'!#REF!)="","",('HS-GC-MS'!#REF!))</f>
        <v>#REF!</v>
      </c>
      <c r="AQ54" s="298" t="e">
        <f>IF(('HS-GC-MS'!#REF!)="","",('HS-GC-MS'!#REF!))</f>
        <v>#REF!</v>
      </c>
    </row>
    <row r="55" spans="1:43" ht="12.75" customHeight="1" x14ac:dyDescent="0.3">
      <c r="A55" s="122" t="s">
        <v>186</v>
      </c>
      <c r="B55" s="111" t="e">
        <f>IF(('HS-GC-MS'!#REF!)="","",('HS-GC-MS'!#REF!))</f>
        <v>#REF!</v>
      </c>
      <c r="C55" s="141" t="e">
        <f>IF(('HS-GC-MS'!#REF!)="","",('HS-GC-MS'!#REF!))</f>
        <v>#REF!</v>
      </c>
      <c r="D55" s="142" t="e">
        <f>IF(('HS-GC-MS'!#REF!)="","",('HS-GC-MS'!#REF!))</f>
        <v>#REF!</v>
      </c>
      <c r="E55" s="143" t="e">
        <f>IF(('HS-GC-MS'!#REF!)="","",('HS-GC-MS'!#REF!))</f>
        <v>#REF!</v>
      </c>
      <c r="F55" s="142" t="e">
        <f>IF(('HS-GC-MS'!#REF!)="","",('HS-GC-MS'!#REF!))</f>
        <v>#REF!</v>
      </c>
      <c r="G55" s="111" t="e">
        <f>IF(('HS-GC-MS'!#REF!)="","",('HS-GC-MS'!#REF!))</f>
        <v>#REF!</v>
      </c>
      <c r="H55" s="111" t="e">
        <f>IF(('HS-GC-MS'!#REF!)="","",('HS-GC-MS'!#REF!))</f>
        <v>#REF!</v>
      </c>
      <c r="I55" s="144" t="e">
        <f>IF(('HS-GC-MS'!#REF!)="","",('HS-GC-MS'!#REF!))</f>
        <v>#REF!</v>
      </c>
      <c r="J55" s="154" t="e">
        <f>IF(('HS-GC-MS'!#REF!)="","",('HS-GC-MS'!#REF!))</f>
        <v>#REF!</v>
      </c>
      <c r="K55" s="154" t="e">
        <f>IF(('HS-GC-MS'!#REF!)="","",('HS-GC-MS'!#REF!))</f>
        <v>#REF!</v>
      </c>
      <c r="L55" s="154"/>
      <c r="M55" s="154"/>
      <c r="N55" s="154"/>
      <c r="O55" s="154"/>
      <c r="P55" s="67" t="e">
        <f>IF(('HS-GC-MS'!#REF!)="","",('HS-GC-MS'!#REF!))</f>
        <v>#REF!</v>
      </c>
      <c r="Q55" s="67" t="e">
        <f>IF(('HS-GC-MS'!#REF!)="","",('HS-GC-MS'!#REF!))</f>
        <v>#REF!</v>
      </c>
      <c r="R55" s="67" t="e">
        <f>IF(('HS-GC-MS'!#REF!)="","",('HS-GC-MS'!#REF!))</f>
        <v>#REF!</v>
      </c>
      <c r="S55" s="67" t="e">
        <f>IF(('HS-GC-MS'!#REF!)="","",('HS-GC-MS'!#REF!))</f>
        <v>#REF!</v>
      </c>
      <c r="T55" s="67" t="e">
        <f>IF(('HS-GC-MS'!#REF!)="","",('HS-GC-MS'!#REF!))</f>
        <v>#REF!</v>
      </c>
      <c r="U55" s="67" t="e">
        <f>IF(('HS-GC-MS'!#REF!)="","",('HS-GC-MS'!#REF!))</f>
        <v>#REF!</v>
      </c>
      <c r="V55" s="67" t="e">
        <f>IF(('HS-GC-MS'!#REF!)="","",('HS-GC-MS'!#REF!))</f>
        <v>#REF!</v>
      </c>
      <c r="W55" s="67" t="e">
        <f>IF(('HS-GC-MS'!#REF!)="","",('HS-GC-MS'!#REF!))</f>
        <v>#REF!</v>
      </c>
      <c r="X55" s="67" t="e">
        <f>IF(('HS-GC-MS'!#REF!)="","",('HS-GC-MS'!#REF!))</f>
        <v>#REF!</v>
      </c>
      <c r="Y55" s="67" t="e">
        <f>IF(('HS-GC-MS'!#REF!)="","",('HS-GC-MS'!#REF!))</f>
        <v>#REF!</v>
      </c>
      <c r="Z55" s="67" t="e">
        <f>IF(('HS-GC-MS'!#REF!)="","",('HS-GC-MS'!#REF!))</f>
        <v>#REF!</v>
      </c>
      <c r="AA55" s="67" t="e">
        <f>IF(('HS-GC-MS'!#REF!)="","",('HS-GC-MS'!#REF!))</f>
        <v>#REF!</v>
      </c>
      <c r="AB55" s="67" t="e">
        <f>IF(('HS-GC-MS'!#REF!)="","",('HS-GC-MS'!#REF!))</f>
        <v>#REF!</v>
      </c>
      <c r="AC55" s="67" t="e">
        <f>IF(('HS-GC-MS'!#REF!)="","",('HS-GC-MS'!#REF!))</f>
        <v>#REF!</v>
      </c>
      <c r="AD55" s="67" t="e">
        <f>IF(('HS-GC-MS'!#REF!)="","",('HS-GC-MS'!#REF!))</f>
        <v>#REF!</v>
      </c>
      <c r="AE55" s="67" t="e">
        <f>IF(('HS-GC-MS'!#REF!)="","",('HS-GC-MS'!#REF!))</f>
        <v>#REF!</v>
      </c>
      <c r="AF55" s="67" t="e">
        <f>IF(('HS-GC-MS'!#REF!)="","",('HS-GC-MS'!#REF!))</f>
        <v>#REF!</v>
      </c>
      <c r="AG55" s="67" t="e">
        <f>IF(('HS-GC-MS'!#REF!)="","",('HS-GC-MS'!#REF!))</f>
        <v>#REF!</v>
      </c>
      <c r="AH55" s="67" t="e">
        <f>IF(('HS-GC-MS'!#REF!)="","",('HS-GC-MS'!#REF!))</f>
        <v>#REF!</v>
      </c>
      <c r="AI55" s="67" t="e">
        <f>IF(('HS-GC-MS'!#REF!)="","",('HS-GC-MS'!#REF!))</f>
        <v>#REF!</v>
      </c>
      <c r="AJ55" s="67" t="e">
        <f>IF(('HS-GC-MS'!#REF!)="","",('HS-GC-MS'!#REF!))</f>
        <v>#REF!</v>
      </c>
      <c r="AK55" s="67" t="e">
        <f>IF(('HS-GC-MS'!#REF!)="","",('HS-GC-MS'!#REF!))</f>
        <v>#REF!</v>
      </c>
      <c r="AL55" s="67" t="e">
        <f>IF(('HS-GC-MS'!#REF!)="","",('HS-GC-MS'!#REF!))</f>
        <v>#REF!</v>
      </c>
      <c r="AM55" s="67" t="e">
        <f>IF(('HS-GC-MS'!#REF!)="","",('HS-GC-MS'!#REF!))</f>
        <v>#REF!</v>
      </c>
      <c r="AN55" s="67" t="e">
        <f>IF(('HS-GC-MS'!#REF!)="","",('HS-GC-MS'!#REF!))</f>
        <v>#REF!</v>
      </c>
      <c r="AO55" s="67" t="e">
        <f>IF(('HS-GC-MS'!#REF!)="","",('HS-GC-MS'!#REF!))</f>
        <v>#REF!</v>
      </c>
      <c r="AP55" s="298" t="e">
        <f>IF(('HS-GC-MS'!#REF!)="","",('HS-GC-MS'!#REF!))</f>
        <v>#REF!</v>
      </c>
      <c r="AQ55" s="298" t="e">
        <f>IF(('HS-GC-MS'!#REF!)="","",('HS-GC-MS'!#REF!))</f>
        <v>#REF!</v>
      </c>
    </row>
    <row r="56" spans="1:43" ht="12.75" customHeight="1" x14ac:dyDescent="0.3">
      <c r="A56" s="122" t="s">
        <v>186</v>
      </c>
      <c r="B56" s="111" t="e">
        <f>IF(('HS-GC-MS'!#REF!)="","",('HS-GC-MS'!#REF!))</f>
        <v>#REF!</v>
      </c>
      <c r="C56" s="141" t="e">
        <f>IF(('HS-GC-MS'!#REF!)="","",('HS-GC-MS'!#REF!))</f>
        <v>#REF!</v>
      </c>
      <c r="D56" s="142" t="e">
        <f>IF(('HS-GC-MS'!#REF!)="","",('HS-GC-MS'!#REF!))</f>
        <v>#REF!</v>
      </c>
      <c r="E56" s="143" t="e">
        <f>IF(('HS-GC-MS'!#REF!)="","",('HS-GC-MS'!#REF!))</f>
        <v>#REF!</v>
      </c>
      <c r="F56" s="142" t="e">
        <f>IF(('HS-GC-MS'!#REF!)="","",('HS-GC-MS'!#REF!))</f>
        <v>#REF!</v>
      </c>
      <c r="G56" s="111" t="e">
        <f>IF(('HS-GC-MS'!#REF!)="","",('HS-GC-MS'!#REF!))</f>
        <v>#REF!</v>
      </c>
      <c r="H56" s="111" t="e">
        <f>IF(('HS-GC-MS'!#REF!)="","",('HS-GC-MS'!#REF!))</f>
        <v>#REF!</v>
      </c>
      <c r="I56" s="144" t="e">
        <f>IF(('HS-GC-MS'!#REF!)="","",('HS-GC-MS'!#REF!))</f>
        <v>#REF!</v>
      </c>
      <c r="J56" s="154" t="e">
        <f>IF(('HS-GC-MS'!#REF!)="","",('HS-GC-MS'!#REF!))</f>
        <v>#REF!</v>
      </c>
      <c r="K56" s="154" t="e">
        <f>IF(('HS-GC-MS'!#REF!)="","",('HS-GC-MS'!#REF!))</f>
        <v>#REF!</v>
      </c>
      <c r="L56" s="154"/>
      <c r="M56" s="154"/>
      <c r="N56" s="154"/>
      <c r="O56" s="154"/>
      <c r="P56" s="67" t="e">
        <f>IF(('HS-GC-MS'!#REF!)="","",('HS-GC-MS'!#REF!))</f>
        <v>#REF!</v>
      </c>
      <c r="Q56" s="67" t="e">
        <f>IF(('HS-GC-MS'!#REF!)="","",('HS-GC-MS'!#REF!))</f>
        <v>#REF!</v>
      </c>
      <c r="R56" s="67" t="e">
        <f>IF(('HS-GC-MS'!#REF!)="","",('HS-GC-MS'!#REF!))</f>
        <v>#REF!</v>
      </c>
      <c r="S56" s="67" t="e">
        <f>IF(('HS-GC-MS'!#REF!)="","",('HS-GC-MS'!#REF!))</f>
        <v>#REF!</v>
      </c>
      <c r="T56" s="67" t="e">
        <f>IF(('HS-GC-MS'!#REF!)="","",('HS-GC-MS'!#REF!))</f>
        <v>#REF!</v>
      </c>
      <c r="U56" s="67" t="e">
        <f>IF(('HS-GC-MS'!#REF!)="","",('HS-GC-MS'!#REF!))</f>
        <v>#REF!</v>
      </c>
      <c r="V56" s="67" t="e">
        <f>IF(('HS-GC-MS'!#REF!)="","",('HS-GC-MS'!#REF!))</f>
        <v>#REF!</v>
      </c>
      <c r="W56" s="67" t="e">
        <f>IF(('HS-GC-MS'!#REF!)="","",('HS-GC-MS'!#REF!))</f>
        <v>#REF!</v>
      </c>
      <c r="X56" s="67" t="e">
        <f>IF(('HS-GC-MS'!#REF!)="","",('HS-GC-MS'!#REF!))</f>
        <v>#REF!</v>
      </c>
      <c r="Y56" s="67" t="e">
        <f>IF(('HS-GC-MS'!#REF!)="","",('HS-GC-MS'!#REF!))</f>
        <v>#REF!</v>
      </c>
      <c r="Z56" s="67" t="e">
        <f>IF(('HS-GC-MS'!#REF!)="","",('HS-GC-MS'!#REF!))</f>
        <v>#REF!</v>
      </c>
      <c r="AA56" s="67" t="e">
        <f>IF(('HS-GC-MS'!#REF!)="","",('HS-GC-MS'!#REF!))</f>
        <v>#REF!</v>
      </c>
      <c r="AB56" s="67" t="e">
        <f>IF(('HS-GC-MS'!#REF!)="","",('HS-GC-MS'!#REF!))</f>
        <v>#REF!</v>
      </c>
      <c r="AC56" s="67" t="e">
        <f>IF(('HS-GC-MS'!#REF!)="","",('HS-GC-MS'!#REF!))</f>
        <v>#REF!</v>
      </c>
      <c r="AD56" s="67" t="e">
        <f>IF(('HS-GC-MS'!#REF!)="","",('HS-GC-MS'!#REF!))</f>
        <v>#REF!</v>
      </c>
      <c r="AE56" s="67" t="e">
        <f>IF(('HS-GC-MS'!#REF!)="","",('HS-GC-MS'!#REF!))</f>
        <v>#REF!</v>
      </c>
      <c r="AF56" s="67" t="e">
        <f>IF(('HS-GC-MS'!#REF!)="","",('HS-GC-MS'!#REF!))</f>
        <v>#REF!</v>
      </c>
      <c r="AG56" s="67" t="e">
        <f>IF(('HS-GC-MS'!#REF!)="","",('HS-GC-MS'!#REF!))</f>
        <v>#REF!</v>
      </c>
      <c r="AH56" s="67" t="e">
        <f>IF(('HS-GC-MS'!#REF!)="","",('HS-GC-MS'!#REF!))</f>
        <v>#REF!</v>
      </c>
      <c r="AI56" s="67" t="e">
        <f>IF(('HS-GC-MS'!#REF!)="","",('HS-GC-MS'!#REF!))</f>
        <v>#REF!</v>
      </c>
      <c r="AJ56" s="67" t="e">
        <f>IF(('HS-GC-MS'!#REF!)="","",('HS-GC-MS'!#REF!))</f>
        <v>#REF!</v>
      </c>
      <c r="AK56" s="67" t="e">
        <f>IF(('HS-GC-MS'!#REF!)="","",('HS-GC-MS'!#REF!))</f>
        <v>#REF!</v>
      </c>
      <c r="AL56" s="67" t="e">
        <f>IF(('HS-GC-MS'!#REF!)="","",('HS-GC-MS'!#REF!))</f>
        <v>#REF!</v>
      </c>
      <c r="AM56" s="67" t="e">
        <f>IF(('HS-GC-MS'!#REF!)="","",('HS-GC-MS'!#REF!))</f>
        <v>#REF!</v>
      </c>
      <c r="AN56" s="67" t="e">
        <f>IF(('HS-GC-MS'!#REF!)="","",('HS-GC-MS'!#REF!))</f>
        <v>#REF!</v>
      </c>
      <c r="AO56" s="67" t="e">
        <f>IF(('HS-GC-MS'!#REF!)="","",('HS-GC-MS'!#REF!))</f>
        <v>#REF!</v>
      </c>
      <c r="AP56" s="298" t="e">
        <f>IF(('HS-GC-MS'!#REF!)="","",('HS-GC-MS'!#REF!))</f>
        <v>#REF!</v>
      </c>
      <c r="AQ56" s="298" t="e">
        <f>IF(('HS-GC-MS'!#REF!)="","",('HS-GC-MS'!#REF!))</f>
        <v>#REF!</v>
      </c>
    </row>
    <row r="57" spans="1:43" ht="12.75" customHeight="1" x14ac:dyDescent="0.3">
      <c r="A57" s="122" t="s">
        <v>186</v>
      </c>
      <c r="B57" s="111" t="e">
        <f>IF(('HS-GC-MS'!#REF!)="","",('HS-GC-MS'!#REF!))</f>
        <v>#REF!</v>
      </c>
      <c r="C57" s="141" t="e">
        <f>IF(('HS-GC-MS'!#REF!)="","",('HS-GC-MS'!#REF!))</f>
        <v>#REF!</v>
      </c>
      <c r="D57" s="142" t="e">
        <f>IF(('HS-GC-MS'!#REF!)="","",('HS-GC-MS'!#REF!))</f>
        <v>#REF!</v>
      </c>
      <c r="E57" s="143" t="e">
        <f>IF(('HS-GC-MS'!#REF!)="","",('HS-GC-MS'!#REF!))</f>
        <v>#REF!</v>
      </c>
      <c r="F57" s="142" t="e">
        <f>IF(('HS-GC-MS'!#REF!)="","",('HS-GC-MS'!#REF!))</f>
        <v>#REF!</v>
      </c>
      <c r="G57" s="111" t="e">
        <f>IF(('HS-GC-MS'!#REF!)="","",('HS-GC-MS'!#REF!))</f>
        <v>#REF!</v>
      </c>
      <c r="H57" s="111" t="e">
        <f>IF(('HS-GC-MS'!#REF!)="","",('HS-GC-MS'!#REF!))</f>
        <v>#REF!</v>
      </c>
      <c r="I57" s="144" t="e">
        <f>IF(('HS-GC-MS'!#REF!)="","",('HS-GC-MS'!#REF!))</f>
        <v>#REF!</v>
      </c>
      <c r="J57" s="154" t="e">
        <f>IF(('HS-GC-MS'!#REF!)="","",('HS-GC-MS'!#REF!))</f>
        <v>#REF!</v>
      </c>
      <c r="K57" s="154" t="e">
        <f>IF(('HS-GC-MS'!#REF!)="","",('HS-GC-MS'!#REF!))</f>
        <v>#REF!</v>
      </c>
      <c r="L57" s="154"/>
      <c r="M57" s="154"/>
      <c r="N57" s="154"/>
      <c r="O57" s="154"/>
      <c r="P57" s="67" t="e">
        <f>IF(('HS-GC-MS'!#REF!)="","",('HS-GC-MS'!#REF!))</f>
        <v>#REF!</v>
      </c>
      <c r="Q57" s="67" t="e">
        <f>IF(('HS-GC-MS'!#REF!)="","",('HS-GC-MS'!#REF!))</f>
        <v>#REF!</v>
      </c>
      <c r="R57" s="67" t="e">
        <f>IF(('HS-GC-MS'!#REF!)="","",('HS-GC-MS'!#REF!))</f>
        <v>#REF!</v>
      </c>
      <c r="S57" s="67" t="e">
        <f>IF(('HS-GC-MS'!#REF!)="","",('HS-GC-MS'!#REF!))</f>
        <v>#REF!</v>
      </c>
      <c r="T57" s="67" t="e">
        <f>IF(('HS-GC-MS'!#REF!)="","",('HS-GC-MS'!#REF!))</f>
        <v>#REF!</v>
      </c>
      <c r="U57" s="67" t="e">
        <f>IF(('HS-GC-MS'!#REF!)="","",('HS-GC-MS'!#REF!))</f>
        <v>#REF!</v>
      </c>
      <c r="V57" s="67" t="e">
        <f>IF(('HS-GC-MS'!#REF!)="","",('HS-GC-MS'!#REF!))</f>
        <v>#REF!</v>
      </c>
      <c r="W57" s="67" t="e">
        <f>IF(('HS-GC-MS'!#REF!)="","",('HS-GC-MS'!#REF!))</f>
        <v>#REF!</v>
      </c>
      <c r="X57" s="67" t="e">
        <f>IF(('HS-GC-MS'!#REF!)="","",('HS-GC-MS'!#REF!))</f>
        <v>#REF!</v>
      </c>
      <c r="Y57" s="67" t="e">
        <f>IF(('HS-GC-MS'!#REF!)="","",('HS-GC-MS'!#REF!))</f>
        <v>#REF!</v>
      </c>
      <c r="Z57" s="67" t="e">
        <f>IF(('HS-GC-MS'!#REF!)="","",('HS-GC-MS'!#REF!))</f>
        <v>#REF!</v>
      </c>
      <c r="AA57" s="67" t="e">
        <f>IF(('HS-GC-MS'!#REF!)="","",('HS-GC-MS'!#REF!))</f>
        <v>#REF!</v>
      </c>
      <c r="AB57" s="67" t="e">
        <f>IF(('HS-GC-MS'!#REF!)="","",('HS-GC-MS'!#REF!))</f>
        <v>#REF!</v>
      </c>
      <c r="AC57" s="67" t="e">
        <f>IF(('HS-GC-MS'!#REF!)="","",('HS-GC-MS'!#REF!))</f>
        <v>#REF!</v>
      </c>
      <c r="AD57" s="67" t="e">
        <f>IF(('HS-GC-MS'!#REF!)="","",('HS-GC-MS'!#REF!))</f>
        <v>#REF!</v>
      </c>
      <c r="AE57" s="67" t="e">
        <f>IF(('HS-GC-MS'!#REF!)="","",('HS-GC-MS'!#REF!))</f>
        <v>#REF!</v>
      </c>
      <c r="AF57" s="67" t="e">
        <f>IF(('HS-GC-MS'!#REF!)="","",('HS-GC-MS'!#REF!))</f>
        <v>#REF!</v>
      </c>
      <c r="AG57" s="67" t="e">
        <f>IF(('HS-GC-MS'!#REF!)="","",('HS-GC-MS'!#REF!))</f>
        <v>#REF!</v>
      </c>
      <c r="AH57" s="67" t="e">
        <f>IF(('HS-GC-MS'!#REF!)="","",('HS-GC-MS'!#REF!))</f>
        <v>#REF!</v>
      </c>
      <c r="AI57" s="67" t="e">
        <f>IF(('HS-GC-MS'!#REF!)="","",('HS-GC-MS'!#REF!))</f>
        <v>#REF!</v>
      </c>
      <c r="AJ57" s="67" t="e">
        <f>IF(('HS-GC-MS'!#REF!)="","",('HS-GC-MS'!#REF!))</f>
        <v>#REF!</v>
      </c>
      <c r="AK57" s="67" t="e">
        <f>IF(('HS-GC-MS'!#REF!)="","",('HS-GC-MS'!#REF!))</f>
        <v>#REF!</v>
      </c>
      <c r="AL57" s="67" t="e">
        <f>IF(('HS-GC-MS'!#REF!)="","",('HS-GC-MS'!#REF!))</f>
        <v>#REF!</v>
      </c>
      <c r="AM57" s="67" t="e">
        <f>IF(('HS-GC-MS'!#REF!)="","",('HS-GC-MS'!#REF!))</f>
        <v>#REF!</v>
      </c>
      <c r="AN57" s="67" t="e">
        <f>IF(('HS-GC-MS'!#REF!)="","",('HS-GC-MS'!#REF!))</f>
        <v>#REF!</v>
      </c>
      <c r="AO57" s="67" t="e">
        <f>IF(('HS-GC-MS'!#REF!)="","",('HS-GC-MS'!#REF!))</f>
        <v>#REF!</v>
      </c>
      <c r="AP57" s="298" t="e">
        <f>IF(('HS-GC-MS'!#REF!)="","",('HS-GC-MS'!#REF!))</f>
        <v>#REF!</v>
      </c>
      <c r="AQ57" s="298" t="e">
        <f>IF(('HS-GC-MS'!#REF!)="","",('HS-GC-MS'!#REF!))</f>
        <v>#REF!</v>
      </c>
    </row>
    <row r="58" spans="1:43" ht="12.75" customHeight="1" x14ac:dyDescent="0.3">
      <c r="A58" s="122" t="s">
        <v>186</v>
      </c>
      <c r="B58" s="111" t="e">
        <f>IF(('HS-GC-MS'!#REF!)="","",('HS-GC-MS'!#REF!))</f>
        <v>#REF!</v>
      </c>
      <c r="C58" s="141" t="e">
        <f>IF(('HS-GC-MS'!#REF!)="","",('HS-GC-MS'!#REF!))</f>
        <v>#REF!</v>
      </c>
      <c r="D58" s="142" t="e">
        <f>IF(('HS-GC-MS'!#REF!)="","",('HS-GC-MS'!#REF!))</f>
        <v>#REF!</v>
      </c>
      <c r="E58" s="143" t="e">
        <f>IF(('HS-GC-MS'!#REF!)="","",('HS-GC-MS'!#REF!))</f>
        <v>#REF!</v>
      </c>
      <c r="F58" s="142" t="e">
        <f>IF(('HS-GC-MS'!#REF!)="","",('HS-GC-MS'!#REF!))</f>
        <v>#REF!</v>
      </c>
      <c r="G58" s="111" t="e">
        <f>IF(('HS-GC-MS'!#REF!)="","",('HS-GC-MS'!#REF!))</f>
        <v>#REF!</v>
      </c>
      <c r="H58" s="111" t="e">
        <f>IF(('HS-GC-MS'!#REF!)="","",('HS-GC-MS'!#REF!))</f>
        <v>#REF!</v>
      </c>
      <c r="I58" s="144" t="e">
        <f>IF(('HS-GC-MS'!#REF!)="","",('HS-GC-MS'!#REF!))</f>
        <v>#REF!</v>
      </c>
      <c r="J58" s="154" t="e">
        <f>IF(('HS-GC-MS'!#REF!)="","",('HS-GC-MS'!#REF!))</f>
        <v>#REF!</v>
      </c>
      <c r="K58" s="154" t="e">
        <f>IF(('HS-GC-MS'!#REF!)="","",('HS-GC-MS'!#REF!))</f>
        <v>#REF!</v>
      </c>
      <c r="L58" s="154"/>
      <c r="M58" s="154"/>
      <c r="N58" s="154"/>
      <c r="O58" s="154"/>
      <c r="P58" s="67" t="e">
        <f>IF(('HS-GC-MS'!#REF!)="","",('HS-GC-MS'!#REF!))</f>
        <v>#REF!</v>
      </c>
      <c r="Q58" s="67" t="e">
        <f>IF(('HS-GC-MS'!#REF!)="","",('HS-GC-MS'!#REF!))</f>
        <v>#REF!</v>
      </c>
      <c r="R58" s="67" t="e">
        <f>IF(('HS-GC-MS'!#REF!)="","",('HS-GC-MS'!#REF!))</f>
        <v>#REF!</v>
      </c>
      <c r="S58" s="67" t="e">
        <f>IF(('HS-GC-MS'!#REF!)="","",('HS-GC-MS'!#REF!))</f>
        <v>#REF!</v>
      </c>
      <c r="T58" s="67" t="e">
        <f>IF(('HS-GC-MS'!#REF!)="","",('HS-GC-MS'!#REF!))</f>
        <v>#REF!</v>
      </c>
      <c r="U58" s="67" t="e">
        <f>IF(('HS-GC-MS'!#REF!)="","",('HS-GC-MS'!#REF!))</f>
        <v>#REF!</v>
      </c>
      <c r="V58" s="67" t="e">
        <f>IF(('HS-GC-MS'!#REF!)="","",('HS-GC-MS'!#REF!))</f>
        <v>#REF!</v>
      </c>
      <c r="W58" s="67" t="e">
        <f>IF(('HS-GC-MS'!#REF!)="","",('HS-GC-MS'!#REF!))</f>
        <v>#REF!</v>
      </c>
      <c r="X58" s="67" t="e">
        <f>IF(('HS-GC-MS'!#REF!)="","",('HS-GC-MS'!#REF!))</f>
        <v>#REF!</v>
      </c>
      <c r="Y58" s="67" t="e">
        <f>IF(('HS-GC-MS'!#REF!)="","",('HS-GC-MS'!#REF!))</f>
        <v>#REF!</v>
      </c>
      <c r="Z58" s="67" t="e">
        <f>IF(('HS-GC-MS'!#REF!)="","",('HS-GC-MS'!#REF!))</f>
        <v>#REF!</v>
      </c>
      <c r="AA58" s="67" t="e">
        <f>IF(('HS-GC-MS'!#REF!)="","",('HS-GC-MS'!#REF!))</f>
        <v>#REF!</v>
      </c>
      <c r="AB58" s="67" t="e">
        <f>IF(('HS-GC-MS'!#REF!)="","",('HS-GC-MS'!#REF!))</f>
        <v>#REF!</v>
      </c>
      <c r="AC58" s="67" t="e">
        <f>IF(('HS-GC-MS'!#REF!)="","",('HS-GC-MS'!#REF!))</f>
        <v>#REF!</v>
      </c>
      <c r="AD58" s="67" t="e">
        <f>IF(('HS-GC-MS'!#REF!)="","",('HS-GC-MS'!#REF!))</f>
        <v>#REF!</v>
      </c>
      <c r="AE58" s="67" t="e">
        <f>IF(('HS-GC-MS'!#REF!)="","",('HS-GC-MS'!#REF!))</f>
        <v>#REF!</v>
      </c>
      <c r="AF58" s="67" t="e">
        <f>IF(('HS-GC-MS'!#REF!)="","",('HS-GC-MS'!#REF!))</f>
        <v>#REF!</v>
      </c>
      <c r="AG58" s="67" t="e">
        <f>IF(('HS-GC-MS'!#REF!)="","",('HS-GC-MS'!#REF!))</f>
        <v>#REF!</v>
      </c>
      <c r="AH58" s="67" t="e">
        <f>IF(('HS-GC-MS'!#REF!)="","",('HS-GC-MS'!#REF!))</f>
        <v>#REF!</v>
      </c>
      <c r="AI58" s="67" t="e">
        <f>IF(('HS-GC-MS'!#REF!)="","",('HS-GC-MS'!#REF!))</f>
        <v>#REF!</v>
      </c>
      <c r="AJ58" s="67" t="e">
        <f>IF(('HS-GC-MS'!#REF!)="","",('HS-GC-MS'!#REF!))</f>
        <v>#REF!</v>
      </c>
      <c r="AK58" s="67" t="e">
        <f>IF(('HS-GC-MS'!#REF!)="","",('HS-GC-MS'!#REF!))</f>
        <v>#REF!</v>
      </c>
      <c r="AL58" s="67" t="e">
        <f>IF(('HS-GC-MS'!#REF!)="","",('HS-GC-MS'!#REF!))</f>
        <v>#REF!</v>
      </c>
      <c r="AM58" s="67" t="e">
        <f>IF(('HS-GC-MS'!#REF!)="","",('HS-GC-MS'!#REF!))</f>
        <v>#REF!</v>
      </c>
      <c r="AN58" s="67" t="e">
        <f>IF(('HS-GC-MS'!#REF!)="","",('HS-GC-MS'!#REF!))</f>
        <v>#REF!</v>
      </c>
      <c r="AO58" s="67" t="e">
        <f>IF(('HS-GC-MS'!#REF!)="","",('HS-GC-MS'!#REF!))</f>
        <v>#REF!</v>
      </c>
      <c r="AP58" s="298" t="e">
        <f>IF(('HS-GC-MS'!#REF!)="","",('HS-GC-MS'!#REF!))</f>
        <v>#REF!</v>
      </c>
      <c r="AQ58" s="298" t="e">
        <f>IF(('HS-GC-MS'!#REF!)="","",('HS-GC-MS'!#REF!))</f>
        <v>#REF!</v>
      </c>
    </row>
    <row r="59" spans="1:43" ht="12.75" customHeight="1" x14ac:dyDescent="0.3">
      <c r="A59" s="122" t="s">
        <v>186</v>
      </c>
      <c r="B59" s="111" t="e">
        <f>IF(('HS-GC-MS'!#REF!)="","",('HS-GC-MS'!#REF!))</f>
        <v>#REF!</v>
      </c>
      <c r="C59" s="141" t="e">
        <f>IF(('HS-GC-MS'!#REF!)="","",('HS-GC-MS'!#REF!))</f>
        <v>#REF!</v>
      </c>
      <c r="D59" s="142" t="e">
        <f>IF(('HS-GC-MS'!#REF!)="","",('HS-GC-MS'!#REF!))</f>
        <v>#REF!</v>
      </c>
      <c r="E59" s="143" t="e">
        <f>IF(('HS-GC-MS'!#REF!)="","",('HS-GC-MS'!#REF!))</f>
        <v>#REF!</v>
      </c>
      <c r="F59" s="142" t="e">
        <f>IF(('HS-GC-MS'!#REF!)="","",('HS-GC-MS'!#REF!))</f>
        <v>#REF!</v>
      </c>
      <c r="G59" s="111" t="e">
        <f>IF(('HS-GC-MS'!#REF!)="","",('HS-GC-MS'!#REF!))</f>
        <v>#REF!</v>
      </c>
      <c r="H59" s="111" t="e">
        <f>IF(('HS-GC-MS'!#REF!)="","",('HS-GC-MS'!#REF!))</f>
        <v>#REF!</v>
      </c>
      <c r="I59" s="144" t="e">
        <f>IF(('HS-GC-MS'!#REF!)="","",('HS-GC-MS'!#REF!))</f>
        <v>#REF!</v>
      </c>
      <c r="J59" s="154" t="e">
        <f>IF(('HS-GC-MS'!#REF!)="","",('HS-GC-MS'!#REF!))</f>
        <v>#REF!</v>
      </c>
      <c r="K59" s="154" t="e">
        <f>IF(('HS-GC-MS'!#REF!)="","",('HS-GC-MS'!#REF!))</f>
        <v>#REF!</v>
      </c>
      <c r="L59" s="154"/>
      <c r="M59" s="154"/>
      <c r="N59" s="154"/>
      <c r="O59" s="154"/>
      <c r="P59" s="67" t="e">
        <f>IF(('HS-GC-MS'!#REF!)="","",('HS-GC-MS'!#REF!))</f>
        <v>#REF!</v>
      </c>
      <c r="Q59" s="67" t="e">
        <f>IF(('HS-GC-MS'!#REF!)="","",('HS-GC-MS'!#REF!))</f>
        <v>#REF!</v>
      </c>
      <c r="R59" s="67" t="e">
        <f>IF(('HS-GC-MS'!#REF!)="","",('HS-GC-MS'!#REF!))</f>
        <v>#REF!</v>
      </c>
      <c r="S59" s="67" t="e">
        <f>IF(('HS-GC-MS'!#REF!)="","",('HS-GC-MS'!#REF!))</f>
        <v>#REF!</v>
      </c>
      <c r="T59" s="67" t="e">
        <f>IF(('HS-GC-MS'!#REF!)="","",('HS-GC-MS'!#REF!))</f>
        <v>#REF!</v>
      </c>
      <c r="U59" s="67" t="e">
        <f>IF(('HS-GC-MS'!#REF!)="","",('HS-GC-MS'!#REF!))</f>
        <v>#REF!</v>
      </c>
      <c r="V59" s="67" t="e">
        <f>IF(('HS-GC-MS'!#REF!)="","",('HS-GC-MS'!#REF!))</f>
        <v>#REF!</v>
      </c>
      <c r="W59" s="67" t="e">
        <f>IF(('HS-GC-MS'!#REF!)="","",('HS-GC-MS'!#REF!))</f>
        <v>#REF!</v>
      </c>
      <c r="X59" s="67" t="e">
        <f>IF(('HS-GC-MS'!#REF!)="","",('HS-GC-MS'!#REF!))</f>
        <v>#REF!</v>
      </c>
      <c r="Y59" s="67" t="e">
        <f>IF(('HS-GC-MS'!#REF!)="","",('HS-GC-MS'!#REF!))</f>
        <v>#REF!</v>
      </c>
      <c r="Z59" s="67" t="e">
        <f>IF(('HS-GC-MS'!#REF!)="","",('HS-GC-MS'!#REF!))</f>
        <v>#REF!</v>
      </c>
      <c r="AA59" s="67" t="e">
        <f>IF(('HS-GC-MS'!#REF!)="","",('HS-GC-MS'!#REF!))</f>
        <v>#REF!</v>
      </c>
      <c r="AB59" s="67" t="e">
        <f>IF(('HS-GC-MS'!#REF!)="","",('HS-GC-MS'!#REF!))</f>
        <v>#REF!</v>
      </c>
      <c r="AC59" s="67" t="e">
        <f>IF(('HS-GC-MS'!#REF!)="","",('HS-GC-MS'!#REF!))</f>
        <v>#REF!</v>
      </c>
      <c r="AD59" s="67" t="e">
        <f>IF(('HS-GC-MS'!#REF!)="","",('HS-GC-MS'!#REF!))</f>
        <v>#REF!</v>
      </c>
      <c r="AE59" s="67" t="e">
        <f>IF(('HS-GC-MS'!#REF!)="","",('HS-GC-MS'!#REF!))</f>
        <v>#REF!</v>
      </c>
      <c r="AF59" s="67" t="e">
        <f>IF(('HS-GC-MS'!#REF!)="","",('HS-GC-MS'!#REF!))</f>
        <v>#REF!</v>
      </c>
      <c r="AG59" s="67" t="e">
        <f>IF(('HS-GC-MS'!#REF!)="","",('HS-GC-MS'!#REF!))</f>
        <v>#REF!</v>
      </c>
      <c r="AH59" s="67" t="e">
        <f>IF(('HS-GC-MS'!#REF!)="","",('HS-GC-MS'!#REF!))</f>
        <v>#REF!</v>
      </c>
      <c r="AI59" s="67" t="e">
        <f>IF(('HS-GC-MS'!#REF!)="","",('HS-GC-MS'!#REF!))</f>
        <v>#REF!</v>
      </c>
      <c r="AJ59" s="67" t="e">
        <f>IF(('HS-GC-MS'!#REF!)="","",('HS-GC-MS'!#REF!))</f>
        <v>#REF!</v>
      </c>
      <c r="AK59" s="67" t="e">
        <f>IF(('HS-GC-MS'!#REF!)="","",('HS-GC-MS'!#REF!))</f>
        <v>#REF!</v>
      </c>
      <c r="AL59" s="67" t="e">
        <f>IF(('HS-GC-MS'!#REF!)="","",('HS-GC-MS'!#REF!))</f>
        <v>#REF!</v>
      </c>
      <c r="AM59" s="67" t="e">
        <f>IF(('HS-GC-MS'!#REF!)="","",('HS-GC-MS'!#REF!))</f>
        <v>#REF!</v>
      </c>
      <c r="AN59" s="67" t="e">
        <f>IF(('HS-GC-MS'!#REF!)="","",('HS-GC-MS'!#REF!))</f>
        <v>#REF!</v>
      </c>
      <c r="AO59" s="67" t="e">
        <f>IF(('HS-GC-MS'!#REF!)="","",('HS-GC-MS'!#REF!))</f>
        <v>#REF!</v>
      </c>
      <c r="AP59" s="298" t="e">
        <f>IF(('HS-GC-MS'!#REF!)="","",('HS-GC-MS'!#REF!))</f>
        <v>#REF!</v>
      </c>
      <c r="AQ59" s="298" t="e">
        <f>IF(('HS-GC-MS'!#REF!)="","",('HS-GC-MS'!#REF!))</f>
        <v>#REF!</v>
      </c>
    </row>
    <row r="60" spans="1:43" ht="12.75" customHeight="1" x14ac:dyDescent="0.3">
      <c r="A60" s="122" t="s">
        <v>186</v>
      </c>
      <c r="B60" s="111" t="e">
        <f>IF(('HS-GC-MS'!#REF!)="","",('HS-GC-MS'!#REF!))</f>
        <v>#REF!</v>
      </c>
      <c r="C60" s="141" t="e">
        <f>IF(('HS-GC-MS'!#REF!)="","",('HS-GC-MS'!#REF!))</f>
        <v>#REF!</v>
      </c>
      <c r="D60" s="142" t="e">
        <f>IF(('HS-GC-MS'!#REF!)="","",('HS-GC-MS'!#REF!))</f>
        <v>#REF!</v>
      </c>
      <c r="E60" s="143" t="e">
        <f>IF(('HS-GC-MS'!#REF!)="","",('HS-GC-MS'!#REF!))</f>
        <v>#REF!</v>
      </c>
      <c r="F60" s="142" t="e">
        <f>IF(('HS-GC-MS'!#REF!)="","",('HS-GC-MS'!#REF!))</f>
        <v>#REF!</v>
      </c>
      <c r="G60" s="111" t="e">
        <f>IF(('HS-GC-MS'!#REF!)="","",('HS-GC-MS'!#REF!))</f>
        <v>#REF!</v>
      </c>
      <c r="H60" s="111" t="e">
        <f>IF(('HS-GC-MS'!#REF!)="","",('HS-GC-MS'!#REF!))</f>
        <v>#REF!</v>
      </c>
      <c r="I60" s="144" t="e">
        <f>IF(('HS-GC-MS'!#REF!)="","",('HS-GC-MS'!#REF!))</f>
        <v>#REF!</v>
      </c>
      <c r="J60" s="154" t="e">
        <f>IF(('HS-GC-MS'!#REF!)="","",('HS-GC-MS'!#REF!))</f>
        <v>#REF!</v>
      </c>
      <c r="K60" s="154" t="e">
        <f>IF(('HS-GC-MS'!#REF!)="","",('HS-GC-MS'!#REF!))</f>
        <v>#REF!</v>
      </c>
      <c r="L60" s="154"/>
      <c r="M60" s="154"/>
      <c r="N60" s="154"/>
      <c r="O60" s="154"/>
      <c r="P60" s="67" t="e">
        <f>IF(('HS-GC-MS'!#REF!)="","",('HS-GC-MS'!#REF!))</f>
        <v>#REF!</v>
      </c>
      <c r="Q60" s="67" t="e">
        <f>IF(('HS-GC-MS'!#REF!)="","",('HS-GC-MS'!#REF!))</f>
        <v>#REF!</v>
      </c>
      <c r="R60" s="67" t="e">
        <f>IF(('HS-GC-MS'!#REF!)="","",('HS-GC-MS'!#REF!))</f>
        <v>#REF!</v>
      </c>
      <c r="S60" s="67" t="e">
        <f>IF(('HS-GC-MS'!#REF!)="","",('HS-GC-MS'!#REF!))</f>
        <v>#REF!</v>
      </c>
      <c r="T60" s="67" t="e">
        <f>IF(('HS-GC-MS'!#REF!)="","",('HS-GC-MS'!#REF!))</f>
        <v>#REF!</v>
      </c>
      <c r="U60" s="67" t="e">
        <f>IF(('HS-GC-MS'!#REF!)="","",('HS-GC-MS'!#REF!))</f>
        <v>#REF!</v>
      </c>
      <c r="V60" s="67" t="e">
        <f>IF(('HS-GC-MS'!#REF!)="","",('HS-GC-MS'!#REF!))</f>
        <v>#REF!</v>
      </c>
      <c r="W60" s="67" t="e">
        <f>IF(('HS-GC-MS'!#REF!)="","",('HS-GC-MS'!#REF!))</f>
        <v>#REF!</v>
      </c>
      <c r="X60" s="67" t="e">
        <f>IF(('HS-GC-MS'!#REF!)="","",('HS-GC-MS'!#REF!))</f>
        <v>#REF!</v>
      </c>
      <c r="Y60" s="67" t="e">
        <f>IF(('HS-GC-MS'!#REF!)="","",('HS-GC-MS'!#REF!))</f>
        <v>#REF!</v>
      </c>
      <c r="Z60" s="67" t="e">
        <f>IF(('HS-GC-MS'!#REF!)="","",('HS-GC-MS'!#REF!))</f>
        <v>#REF!</v>
      </c>
      <c r="AA60" s="67" t="e">
        <f>IF(('HS-GC-MS'!#REF!)="","",('HS-GC-MS'!#REF!))</f>
        <v>#REF!</v>
      </c>
      <c r="AB60" s="67" t="e">
        <f>IF(('HS-GC-MS'!#REF!)="","",('HS-GC-MS'!#REF!))</f>
        <v>#REF!</v>
      </c>
      <c r="AC60" s="67" t="e">
        <f>IF(('HS-GC-MS'!#REF!)="","",('HS-GC-MS'!#REF!))</f>
        <v>#REF!</v>
      </c>
      <c r="AD60" s="67" t="e">
        <f>IF(('HS-GC-MS'!#REF!)="","",('HS-GC-MS'!#REF!))</f>
        <v>#REF!</v>
      </c>
      <c r="AE60" s="67" t="e">
        <f>IF(('HS-GC-MS'!#REF!)="","",('HS-GC-MS'!#REF!))</f>
        <v>#REF!</v>
      </c>
      <c r="AF60" s="67" t="e">
        <f>IF(('HS-GC-MS'!#REF!)="","",('HS-GC-MS'!#REF!))</f>
        <v>#REF!</v>
      </c>
      <c r="AG60" s="67" t="e">
        <f>IF(('HS-GC-MS'!#REF!)="","",('HS-GC-MS'!#REF!))</f>
        <v>#REF!</v>
      </c>
      <c r="AH60" s="67" t="e">
        <f>IF(('HS-GC-MS'!#REF!)="","",('HS-GC-MS'!#REF!))</f>
        <v>#REF!</v>
      </c>
      <c r="AI60" s="67" t="e">
        <f>IF(('HS-GC-MS'!#REF!)="","",('HS-GC-MS'!#REF!))</f>
        <v>#REF!</v>
      </c>
      <c r="AJ60" s="67" t="e">
        <f>IF(('HS-GC-MS'!#REF!)="","",('HS-GC-MS'!#REF!))</f>
        <v>#REF!</v>
      </c>
      <c r="AK60" s="67" t="e">
        <f>IF(('HS-GC-MS'!#REF!)="","",('HS-GC-MS'!#REF!))</f>
        <v>#REF!</v>
      </c>
      <c r="AL60" s="67" t="e">
        <f>IF(('HS-GC-MS'!#REF!)="","",('HS-GC-MS'!#REF!))</f>
        <v>#REF!</v>
      </c>
      <c r="AM60" s="67" t="e">
        <f>IF(('HS-GC-MS'!#REF!)="","",('HS-GC-MS'!#REF!))</f>
        <v>#REF!</v>
      </c>
      <c r="AN60" s="67" t="e">
        <f>IF(('HS-GC-MS'!#REF!)="","",('HS-GC-MS'!#REF!))</f>
        <v>#REF!</v>
      </c>
      <c r="AO60" s="67" t="e">
        <f>IF(('HS-GC-MS'!#REF!)="","",('HS-GC-MS'!#REF!))</f>
        <v>#REF!</v>
      </c>
      <c r="AP60" s="298" t="e">
        <f>IF(('HS-GC-MS'!#REF!)="","",('HS-GC-MS'!#REF!))</f>
        <v>#REF!</v>
      </c>
      <c r="AQ60" s="298" t="e">
        <f>IF(('HS-GC-MS'!#REF!)="","",('HS-GC-MS'!#REF!))</f>
        <v>#REF!</v>
      </c>
    </row>
    <row r="61" spans="1:43" ht="12.75" customHeight="1" x14ac:dyDescent="0.3">
      <c r="A61" s="122" t="s">
        <v>186</v>
      </c>
      <c r="B61" s="111" t="e">
        <f>IF(('HS-GC-MS'!#REF!)="","",('HS-GC-MS'!#REF!))</f>
        <v>#REF!</v>
      </c>
      <c r="C61" s="141" t="e">
        <f>IF(('HS-GC-MS'!#REF!)="","",('HS-GC-MS'!#REF!))</f>
        <v>#REF!</v>
      </c>
      <c r="D61" s="142" t="e">
        <f>IF(('HS-GC-MS'!#REF!)="","",('HS-GC-MS'!#REF!))</f>
        <v>#REF!</v>
      </c>
      <c r="E61" s="143" t="e">
        <f>IF(('HS-GC-MS'!#REF!)="","",('HS-GC-MS'!#REF!))</f>
        <v>#REF!</v>
      </c>
      <c r="F61" s="142" t="e">
        <f>IF(('HS-GC-MS'!#REF!)="","",('HS-GC-MS'!#REF!))</f>
        <v>#REF!</v>
      </c>
      <c r="G61" s="111" t="e">
        <f>IF(('HS-GC-MS'!#REF!)="","",('HS-GC-MS'!#REF!))</f>
        <v>#REF!</v>
      </c>
      <c r="H61" s="111" t="e">
        <f>IF(('HS-GC-MS'!#REF!)="","",('HS-GC-MS'!#REF!))</f>
        <v>#REF!</v>
      </c>
      <c r="I61" s="144" t="e">
        <f>IF(('HS-GC-MS'!#REF!)="","",('HS-GC-MS'!#REF!))</f>
        <v>#REF!</v>
      </c>
      <c r="J61" s="154" t="e">
        <f>IF(('HS-GC-MS'!#REF!)="","",('HS-GC-MS'!#REF!))</f>
        <v>#REF!</v>
      </c>
      <c r="K61" s="154" t="e">
        <f>IF(('HS-GC-MS'!#REF!)="","",('HS-GC-MS'!#REF!))</f>
        <v>#REF!</v>
      </c>
      <c r="L61" s="154"/>
      <c r="M61" s="154"/>
      <c r="N61" s="154"/>
      <c r="O61" s="154"/>
      <c r="P61" s="67" t="e">
        <f>IF(('HS-GC-MS'!#REF!)="","",('HS-GC-MS'!#REF!))</f>
        <v>#REF!</v>
      </c>
      <c r="Q61" s="67" t="e">
        <f>IF(('HS-GC-MS'!#REF!)="","",('HS-GC-MS'!#REF!))</f>
        <v>#REF!</v>
      </c>
      <c r="R61" s="67" t="e">
        <f>IF(('HS-GC-MS'!#REF!)="","",('HS-GC-MS'!#REF!))</f>
        <v>#REF!</v>
      </c>
      <c r="S61" s="67" t="e">
        <f>IF(('HS-GC-MS'!#REF!)="","",('HS-GC-MS'!#REF!))</f>
        <v>#REF!</v>
      </c>
      <c r="T61" s="67" t="e">
        <f>IF(('HS-GC-MS'!#REF!)="","",('HS-GC-MS'!#REF!))</f>
        <v>#REF!</v>
      </c>
      <c r="U61" s="67" t="e">
        <f>IF(('HS-GC-MS'!#REF!)="","",('HS-GC-MS'!#REF!))</f>
        <v>#REF!</v>
      </c>
      <c r="V61" s="67" t="e">
        <f>IF(('HS-GC-MS'!#REF!)="","",('HS-GC-MS'!#REF!))</f>
        <v>#REF!</v>
      </c>
      <c r="W61" s="67" t="e">
        <f>IF(('HS-GC-MS'!#REF!)="","",('HS-GC-MS'!#REF!))</f>
        <v>#REF!</v>
      </c>
      <c r="X61" s="67" t="e">
        <f>IF(('HS-GC-MS'!#REF!)="","",('HS-GC-MS'!#REF!))</f>
        <v>#REF!</v>
      </c>
      <c r="Y61" s="67" t="e">
        <f>IF(('HS-GC-MS'!#REF!)="","",('HS-GC-MS'!#REF!))</f>
        <v>#REF!</v>
      </c>
      <c r="Z61" s="67" t="e">
        <f>IF(('HS-GC-MS'!#REF!)="","",('HS-GC-MS'!#REF!))</f>
        <v>#REF!</v>
      </c>
      <c r="AA61" s="67" t="e">
        <f>IF(('HS-GC-MS'!#REF!)="","",('HS-GC-MS'!#REF!))</f>
        <v>#REF!</v>
      </c>
      <c r="AB61" s="67" t="e">
        <f>IF(('HS-GC-MS'!#REF!)="","",('HS-GC-MS'!#REF!))</f>
        <v>#REF!</v>
      </c>
      <c r="AC61" s="67" t="e">
        <f>IF(('HS-GC-MS'!#REF!)="","",('HS-GC-MS'!#REF!))</f>
        <v>#REF!</v>
      </c>
      <c r="AD61" s="67" t="e">
        <f>IF(('HS-GC-MS'!#REF!)="","",('HS-GC-MS'!#REF!))</f>
        <v>#REF!</v>
      </c>
      <c r="AE61" s="67" t="e">
        <f>IF(('HS-GC-MS'!#REF!)="","",('HS-GC-MS'!#REF!))</f>
        <v>#REF!</v>
      </c>
      <c r="AF61" s="67" t="e">
        <f>IF(('HS-GC-MS'!#REF!)="","",('HS-GC-MS'!#REF!))</f>
        <v>#REF!</v>
      </c>
      <c r="AG61" s="67" t="e">
        <f>IF(('HS-GC-MS'!#REF!)="","",('HS-GC-MS'!#REF!))</f>
        <v>#REF!</v>
      </c>
      <c r="AH61" s="67" t="e">
        <f>IF(('HS-GC-MS'!#REF!)="","",('HS-GC-MS'!#REF!))</f>
        <v>#REF!</v>
      </c>
      <c r="AI61" s="67" t="e">
        <f>IF(('HS-GC-MS'!#REF!)="","",('HS-GC-MS'!#REF!))</f>
        <v>#REF!</v>
      </c>
      <c r="AJ61" s="67" t="e">
        <f>IF(('HS-GC-MS'!#REF!)="","",('HS-GC-MS'!#REF!))</f>
        <v>#REF!</v>
      </c>
      <c r="AK61" s="67" t="e">
        <f>IF(('HS-GC-MS'!#REF!)="","",('HS-GC-MS'!#REF!))</f>
        <v>#REF!</v>
      </c>
      <c r="AL61" s="67" t="e">
        <f>IF(('HS-GC-MS'!#REF!)="","",('HS-GC-MS'!#REF!))</f>
        <v>#REF!</v>
      </c>
      <c r="AM61" s="67" t="e">
        <f>IF(('HS-GC-MS'!#REF!)="","",('HS-GC-MS'!#REF!))</f>
        <v>#REF!</v>
      </c>
      <c r="AN61" s="67" t="e">
        <f>IF(('HS-GC-MS'!#REF!)="","",('HS-GC-MS'!#REF!))</f>
        <v>#REF!</v>
      </c>
      <c r="AO61" s="67" t="e">
        <f>IF(('HS-GC-MS'!#REF!)="","",('HS-GC-MS'!#REF!))</f>
        <v>#REF!</v>
      </c>
      <c r="AP61" s="298" t="e">
        <f>IF(('HS-GC-MS'!#REF!)="","",('HS-GC-MS'!#REF!))</f>
        <v>#REF!</v>
      </c>
      <c r="AQ61" s="298" t="e">
        <f>IF(('HS-GC-MS'!#REF!)="","",('HS-GC-MS'!#REF!))</f>
        <v>#REF!</v>
      </c>
    </row>
    <row r="62" spans="1:43" ht="12.75" customHeight="1" x14ac:dyDescent="0.3">
      <c r="A62" s="122" t="s">
        <v>186</v>
      </c>
      <c r="B62" s="111" t="e">
        <f>IF(('HS-GC-MS'!#REF!)="","",('HS-GC-MS'!#REF!))</f>
        <v>#REF!</v>
      </c>
      <c r="C62" s="141" t="e">
        <f>IF(('HS-GC-MS'!#REF!)="","",('HS-GC-MS'!#REF!))</f>
        <v>#REF!</v>
      </c>
      <c r="D62" s="142" t="e">
        <f>IF(('HS-GC-MS'!#REF!)="","",('HS-GC-MS'!#REF!))</f>
        <v>#REF!</v>
      </c>
      <c r="E62" s="143" t="e">
        <f>IF(('HS-GC-MS'!#REF!)="","",('HS-GC-MS'!#REF!))</f>
        <v>#REF!</v>
      </c>
      <c r="F62" s="142" t="e">
        <f>IF(('HS-GC-MS'!#REF!)="","",('HS-GC-MS'!#REF!))</f>
        <v>#REF!</v>
      </c>
      <c r="G62" s="111" t="e">
        <f>IF(('HS-GC-MS'!#REF!)="","",('HS-GC-MS'!#REF!))</f>
        <v>#REF!</v>
      </c>
      <c r="H62" s="111" t="e">
        <f>IF(('HS-GC-MS'!#REF!)="","",('HS-GC-MS'!#REF!))</f>
        <v>#REF!</v>
      </c>
      <c r="I62" s="144" t="e">
        <f>IF(('HS-GC-MS'!#REF!)="","",('HS-GC-MS'!#REF!))</f>
        <v>#REF!</v>
      </c>
      <c r="J62" s="154" t="e">
        <f>IF(('HS-GC-MS'!#REF!)="","",('HS-GC-MS'!#REF!))</f>
        <v>#REF!</v>
      </c>
      <c r="K62" s="154" t="e">
        <f>IF(('HS-GC-MS'!#REF!)="","",('HS-GC-MS'!#REF!))</f>
        <v>#REF!</v>
      </c>
      <c r="L62" s="154"/>
      <c r="M62" s="154"/>
      <c r="N62" s="154"/>
      <c r="O62" s="154"/>
      <c r="P62" s="67" t="e">
        <f>IF(('HS-GC-MS'!#REF!)="","",('HS-GC-MS'!#REF!))</f>
        <v>#REF!</v>
      </c>
      <c r="Q62" s="67" t="e">
        <f>IF(('HS-GC-MS'!#REF!)="","",('HS-GC-MS'!#REF!))</f>
        <v>#REF!</v>
      </c>
      <c r="R62" s="67" t="e">
        <f>IF(('HS-GC-MS'!#REF!)="","",('HS-GC-MS'!#REF!))</f>
        <v>#REF!</v>
      </c>
      <c r="S62" s="67" t="e">
        <f>IF(('HS-GC-MS'!#REF!)="","",('HS-GC-MS'!#REF!))</f>
        <v>#REF!</v>
      </c>
      <c r="T62" s="67" t="e">
        <f>IF(('HS-GC-MS'!#REF!)="","",('HS-GC-MS'!#REF!))</f>
        <v>#REF!</v>
      </c>
      <c r="U62" s="67" t="e">
        <f>IF(('HS-GC-MS'!#REF!)="","",('HS-GC-MS'!#REF!))</f>
        <v>#REF!</v>
      </c>
      <c r="V62" s="67" t="e">
        <f>IF(('HS-GC-MS'!#REF!)="","",('HS-GC-MS'!#REF!))</f>
        <v>#REF!</v>
      </c>
      <c r="W62" s="67" t="e">
        <f>IF(('HS-GC-MS'!#REF!)="","",('HS-GC-MS'!#REF!))</f>
        <v>#REF!</v>
      </c>
      <c r="X62" s="67" t="e">
        <f>IF(('HS-GC-MS'!#REF!)="","",('HS-GC-MS'!#REF!))</f>
        <v>#REF!</v>
      </c>
      <c r="Y62" s="67" t="e">
        <f>IF(('HS-GC-MS'!#REF!)="","",('HS-GC-MS'!#REF!))</f>
        <v>#REF!</v>
      </c>
      <c r="Z62" s="67" t="e">
        <f>IF(('HS-GC-MS'!#REF!)="","",('HS-GC-MS'!#REF!))</f>
        <v>#REF!</v>
      </c>
      <c r="AA62" s="67" t="e">
        <f>IF(('HS-GC-MS'!#REF!)="","",('HS-GC-MS'!#REF!))</f>
        <v>#REF!</v>
      </c>
      <c r="AB62" s="67" t="e">
        <f>IF(('HS-GC-MS'!#REF!)="","",('HS-GC-MS'!#REF!))</f>
        <v>#REF!</v>
      </c>
      <c r="AC62" s="67" t="e">
        <f>IF(('HS-GC-MS'!#REF!)="","",('HS-GC-MS'!#REF!))</f>
        <v>#REF!</v>
      </c>
      <c r="AD62" s="67" t="e">
        <f>IF(('HS-GC-MS'!#REF!)="","",('HS-GC-MS'!#REF!))</f>
        <v>#REF!</v>
      </c>
      <c r="AE62" s="67" t="e">
        <f>IF(('HS-GC-MS'!#REF!)="","",('HS-GC-MS'!#REF!))</f>
        <v>#REF!</v>
      </c>
      <c r="AF62" s="67" t="e">
        <f>IF(('HS-GC-MS'!#REF!)="","",('HS-GC-MS'!#REF!))</f>
        <v>#REF!</v>
      </c>
      <c r="AG62" s="67" t="e">
        <f>IF(('HS-GC-MS'!#REF!)="","",('HS-GC-MS'!#REF!))</f>
        <v>#REF!</v>
      </c>
      <c r="AH62" s="67" t="e">
        <f>IF(('HS-GC-MS'!#REF!)="","",('HS-GC-MS'!#REF!))</f>
        <v>#REF!</v>
      </c>
      <c r="AI62" s="67" t="e">
        <f>IF(('HS-GC-MS'!#REF!)="","",('HS-GC-MS'!#REF!))</f>
        <v>#REF!</v>
      </c>
      <c r="AJ62" s="67" t="e">
        <f>IF(('HS-GC-MS'!#REF!)="","",('HS-GC-MS'!#REF!))</f>
        <v>#REF!</v>
      </c>
      <c r="AK62" s="67" t="e">
        <f>IF(('HS-GC-MS'!#REF!)="","",('HS-GC-MS'!#REF!))</f>
        <v>#REF!</v>
      </c>
      <c r="AL62" s="67" t="e">
        <f>IF(('HS-GC-MS'!#REF!)="","",('HS-GC-MS'!#REF!))</f>
        <v>#REF!</v>
      </c>
      <c r="AM62" s="67" t="e">
        <f>IF(('HS-GC-MS'!#REF!)="","",('HS-GC-MS'!#REF!))</f>
        <v>#REF!</v>
      </c>
      <c r="AN62" s="67" t="e">
        <f>IF(('HS-GC-MS'!#REF!)="","",('HS-GC-MS'!#REF!))</f>
        <v>#REF!</v>
      </c>
      <c r="AO62" s="67" t="e">
        <f>IF(('HS-GC-MS'!#REF!)="","",('HS-GC-MS'!#REF!))</f>
        <v>#REF!</v>
      </c>
      <c r="AP62" s="298" t="e">
        <f>IF(('HS-GC-MS'!#REF!)="","",('HS-GC-MS'!#REF!))</f>
        <v>#REF!</v>
      </c>
      <c r="AQ62" s="298" t="e">
        <f>IF(('HS-GC-MS'!#REF!)="","",('HS-GC-MS'!#REF!))</f>
        <v>#REF!</v>
      </c>
    </row>
    <row r="63" spans="1:43" ht="12.75" customHeight="1" x14ac:dyDescent="0.3">
      <c r="A63" s="122" t="s">
        <v>186</v>
      </c>
      <c r="B63" s="111" t="e">
        <f>IF(('HS-GC-MS'!#REF!)="","",('HS-GC-MS'!#REF!))</f>
        <v>#REF!</v>
      </c>
      <c r="C63" s="141" t="e">
        <f>IF(('HS-GC-MS'!#REF!)="","",('HS-GC-MS'!#REF!))</f>
        <v>#REF!</v>
      </c>
      <c r="D63" s="142" t="e">
        <f>IF(('HS-GC-MS'!#REF!)="","",('HS-GC-MS'!#REF!))</f>
        <v>#REF!</v>
      </c>
      <c r="E63" s="143" t="e">
        <f>IF(('HS-GC-MS'!#REF!)="","",('HS-GC-MS'!#REF!))</f>
        <v>#REF!</v>
      </c>
      <c r="F63" s="142" t="e">
        <f>IF(('HS-GC-MS'!#REF!)="","",('HS-GC-MS'!#REF!))</f>
        <v>#REF!</v>
      </c>
      <c r="G63" s="111" t="e">
        <f>IF(('HS-GC-MS'!#REF!)="","",('HS-GC-MS'!#REF!))</f>
        <v>#REF!</v>
      </c>
      <c r="H63" s="111" t="e">
        <f>IF(('HS-GC-MS'!#REF!)="","",('HS-GC-MS'!#REF!))</f>
        <v>#REF!</v>
      </c>
      <c r="I63" s="144" t="e">
        <f>IF(('HS-GC-MS'!#REF!)="","",('HS-GC-MS'!#REF!))</f>
        <v>#REF!</v>
      </c>
      <c r="J63" s="154" t="e">
        <f>IF(('HS-GC-MS'!#REF!)="","",('HS-GC-MS'!#REF!))</f>
        <v>#REF!</v>
      </c>
      <c r="K63" s="154" t="e">
        <f>IF(('HS-GC-MS'!#REF!)="","",('HS-GC-MS'!#REF!))</f>
        <v>#REF!</v>
      </c>
      <c r="L63" s="154"/>
      <c r="M63" s="154"/>
      <c r="N63" s="154"/>
      <c r="O63" s="154"/>
      <c r="P63" s="67" t="e">
        <f>IF(('HS-GC-MS'!#REF!)="","",('HS-GC-MS'!#REF!))</f>
        <v>#REF!</v>
      </c>
      <c r="Q63" s="67" t="e">
        <f>IF(('HS-GC-MS'!#REF!)="","",('HS-GC-MS'!#REF!))</f>
        <v>#REF!</v>
      </c>
      <c r="R63" s="67" t="e">
        <f>IF(('HS-GC-MS'!#REF!)="","",('HS-GC-MS'!#REF!))</f>
        <v>#REF!</v>
      </c>
      <c r="S63" s="67" t="e">
        <f>IF(('HS-GC-MS'!#REF!)="","",('HS-GC-MS'!#REF!))</f>
        <v>#REF!</v>
      </c>
      <c r="T63" s="67" t="e">
        <f>IF(('HS-GC-MS'!#REF!)="","",('HS-GC-MS'!#REF!))</f>
        <v>#REF!</v>
      </c>
      <c r="U63" s="67" t="e">
        <f>IF(('HS-GC-MS'!#REF!)="","",('HS-GC-MS'!#REF!))</f>
        <v>#REF!</v>
      </c>
      <c r="V63" s="67" t="e">
        <f>IF(('HS-GC-MS'!#REF!)="","",('HS-GC-MS'!#REF!))</f>
        <v>#REF!</v>
      </c>
      <c r="W63" s="67" t="e">
        <f>IF(('HS-GC-MS'!#REF!)="","",('HS-GC-MS'!#REF!))</f>
        <v>#REF!</v>
      </c>
      <c r="X63" s="67" t="e">
        <f>IF(('HS-GC-MS'!#REF!)="","",('HS-GC-MS'!#REF!))</f>
        <v>#REF!</v>
      </c>
      <c r="Y63" s="67" t="e">
        <f>IF(('HS-GC-MS'!#REF!)="","",('HS-GC-MS'!#REF!))</f>
        <v>#REF!</v>
      </c>
      <c r="Z63" s="67" t="e">
        <f>IF(('HS-GC-MS'!#REF!)="","",('HS-GC-MS'!#REF!))</f>
        <v>#REF!</v>
      </c>
      <c r="AA63" s="67" t="e">
        <f>IF(('HS-GC-MS'!#REF!)="","",('HS-GC-MS'!#REF!))</f>
        <v>#REF!</v>
      </c>
      <c r="AB63" s="67" t="e">
        <f>IF(('HS-GC-MS'!#REF!)="","",('HS-GC-MS'!#REF!))</f>
        <v>#REF!</v>
      </c>
      <c r="AC63" s="67" t="e">
        <f>IF(('HS-GC-MS'!#REF!)="","",('HS-GC-MS'!#REF!))</f>
        <v>#REF!</v>
      </c>
      <c r="AD63" s="67" t="e">
        <f>IF(('HS-GC-MS'!#REF!)="","",('HS-GC-MS'!#REF!))</f>
        <v>#REF!</v>
      </c>
      <c r="AE63" s="67" t="e">
        <f>IF(('HS-GC-MS'!#REF!)="","",('HS-GC-MS'!#REF!))</f>
        <v>#REF!</v>
      </c>
      <c r="AF63" s="67" t="e">
        <f>IF(('HS-GC-MS'!#REF!)="","",('HS-GC-MS'!#REF!))</f>
        <v>#REF!</v>
      </c>
      <c r="AG63" s="67" t="e">
        <f>IF(('HS-GC-MS'!#REF!)="","",('HS-GC-MS'!#REF!))</f>
        <v>#REF!</v>
      </c>
      <c r="AH63" s="67" t="e">
        <f>IF(('HS-GC-MS'!#REF!)="","",('HS-GC-MS'!#REF!))</f>
        <v>#REF!</v>
      </c>
      <c r="AI63" s="67" t="e">
        <f>IF(('HS-GC-MS'!#REF!)="","",('HS-GC-MS'!#REF!))</f>
        <v>#REF!</v>
      </c>
      <c r="AJ63" s="67" t="e">
        <f>IF(('HS-GC-MS'!#REF!)="","",('HS-GC-MS'!#REF!))</f>
        <v>#REF!</v>
      </c>
      <c r="AK63" s="67" t="e">
        <f>IF(('HS-GC-MS'!#REF!)="","",('HS-GC-MS'!#REF!))</f>
        <v>#REF!</v>
      </c>
      <c r="AL63" s="67" t="e">
        <f>IF(('HS-GC-MS'!#REF!)="","",('HS-GC-MS'!#REF!))</f>
        <v>#REF!</v>
      </c>
      <c r="AM63" s="67" t="e">
        <f>IF(('HS-GC-MS'!#REF!)="","",('HS-GC-MS'!#REF!))</f>
        <v>#REF!</v>
      </c>
      <c r="AN63" s="67" t="e">
        <f>IF(('HS-GC-MS'!#REF!)="","",('HS-GC-MS'!#REF!))</f>
        <v>#REF!</v>
      </c>
      <c r="AO63" s="67" t="e">
        <f>IF(('HS-GC-MS'!#REF!)="","",('HS-GC-MS'!#REF!))</f>
        <v>#REF!</v>
      </c>
      <c r="AP63" s="298" t="e">
        <f>IF(('HS-GC-MS'!#REF!)="","",('HS-GC-MS'!#REF!))</f>
        <v>#REF!</v>
      </c>
      <c r="AQ63" s="298" t="e">
        <f>IF(('HS-GC-MS'!#REF!)="","",('HS-GC-MS'!#REF!))</f>
        <v>#REF!</v>
      </c>
    </row>
    <row r="64" spans="1:43" ht="12.75" customHeight="1" x14ac:dyDescent="0.3">
      <c r="A64" s="122" t="s">
        <v>186</v>
      </c>
      <c r="B64" s="111" t="e">
        <f>IF(('HS-GC-MS'!#REF!)="","",('HS-GC-MS'!#REF!))</f>
        <v>#REF!</v>
      </c>
      <c r="C64" s="141" t="e">
        <f>IF(('HS-GC-MS'!#REF!)="","",('HS-GC-MS'!#REF!))</f>
        <v>#REF!</v>
      </c>
      <c r="D64" s="142" t="e">
        <f>IF(('HS-GC-MS'!#REF!)="","",('HS-GC-MS'!#REF!))</f>
        <v>#REF!</v>
      </c>
      <c r="E64" s="143" t="e">
        <f>IF(('HS-GC-MS'!#REF!)="","",('HS-GC-MS'!#REF!))</f>
        <v>#REF!</v>
      </c>
      <c r="F64" s="142" t="e">
        <f>IF(('HS-GC-MS'!#REF!)="","",('HS-GC-MS'!#REF!))</f>
        <v>#REF!</v>
      </c>
      <c r="G64" s="111" t="e">
        <f>IF(('HS-GC-MS'!#REF!)="","",('HS-GC-MS'!#REF!))</f>
        <v>#REF!</v>
      </c>
      <c r="H64" s="111" t="e">
        <f>IF(('HS-GC-MS'!#REF!)="","",('HS-GC-MS'!#REF!))</f>
        <v>#REF!</v>
      </c>
      <c r="I64" s="144" t="e">
        <f>IF(('HS-GC-MS'!#REF!)="","",('HS-GC-MS'!#REF!))</f>
        <v>#REF!</v>
      </c>
      <c r="J64" s="154" t="e">
        <f>IF(('HS-GC-MS'!#REF!)="","",('HS-GC-MS'!#REF!))</f>
        <v>#REF!</v>
      </c>
      <c r="K64" s="154" t="e">
        <f>IF(('HS-GC-MS'!#REF!)="","",('HS-GC-MS'!#REF!))</f>
        <v>#REF!</v>
      </c>
      <c r="L64" s="154"/>
      <c r="M64" s="154"/>
      <c r="N64" s="154"/>
      <c r="O64" s="154"/>
      <c r="P64" s="67" t="e">
        <f>IF(('HS-GC-MS'!#REF!)="","",('HS-GC-MS'!#REF!))</f>
        <v>#REF!</v>
      </c>
      <c r="Q64" s="67" t="e">
        <f>IF(('HS-GC-MS'!#REF!)="","",('HS-GC-MS'!#REF!))</f>
        <v>#REF!</v>
      </c>
      <c r="R64" s="67" t="e">
        <f>IF(('HS-GC-MS'!#REF!)="","",('HS-GC-MS'!#REF!))</f>
        <v>#REF!</v>
      </c>
      <c r="S64" s="67" t="e">
        <f>IF(('HS-GC-MS'!#REF!)="","",('HS-GC-MS'!#REF!))</f>
        <v>#REF!</v>
      </c>
      <c r="T64" s="67" t="e">
        <f>IF(('HS-GC-MS'!#REF!)="","",('HS-GC-MS'!#REF!))</f>
        <v>#REF!</v>
      </c>
      <c r="U64" s="67" t="e">
        <f>IF(('HS-GC-MS'!#REF!)="","",('HS-GC-MS'!#REF!))</f>
        <v>#REF!</v>
      </c>
      <c r="V64" s="67" t="e">
        <f>IF(('HS-GC-MS'!#REF!)="","",('HS-GC-MS'!#REF!))</f>
        <v>#REF!</v>
      </c>
      <c r="W64" s="67" t="e">
        <f>IF(('HS-GC-MS'!#REF!)="","",('HS-GC-MS'!#REF!))</f>
        <v>#REF!</v>
      </c>
      <c r="X64" s="67" t="e">
        <f>IF(('HS-GC-MS'!#REF!)="","",('HS-GC-MS'!#REF!))</f>
        <v>#REF!</v>
      </c>
      <c r="Y64" s="67" t="e">
        <f>IF(('HS-GC-MS'!#REF!)="","",('HS-GC-MS'!#REF!))</f>
        <v>#REF!</v>
      </c>
      <c r="Z64" s="67" t="e">
        <f>IF(('HS-GC-MS'!#REF!)="","",('HS-GC-MS'!#REF!))</f>
        <v>#REF!</v>
      </c>
      <c r="AA64" s="67" t="e">
        <f>IF(('HS-GC-MS'!#REF!)="","",('HS-GC-MS'!#REF!))</f>
        <v>#REF!</v>
      </c>
      <c r="AB64" s="67" t="e">
        <f>IF(('HS-GC-MS'!#REF!)="","",('HS-GC-MS'!#REF!))</f>
        <v>#REF!</v>
      </c>
      <c r="AC64" s="67" t="e">
        <f>IF(('HS-GC-MS'!#REF!)="","",('HS-GC-MS'!#REF!))</f>
        <v>#REF!</v>
      </c>
      <c r="AD64" s="67" t="e">
        <f>IF(('HS-GC-MS'!#REF!)="","",('HS-GC-MS'!#REF!))</f>
        <v>#REF!</v>
      </c>
      <c r="AE64" s="67" t="e">
        <f>IF(('HS-GC-MS'!#REF!)="","",('HS-GC-MS'!#REF!))</f>
        <v>#REF!</v>
      </c>
      <c r="AF64" s="67" t="e">
        <f>IF(('HS-GC-MS'!#REF!)="","",('HS-GC-MS'!#REF!))</f>
        <v>#REF!</v>
      </c>
      <c r="AG64" s="67" t="e">
        <f>IF(('HS-GC-MS'!#REF!)="","",('HS-GC-MS'!#REF!))</f>
        <v>#REF!</v>
      </c>
      <c r="AH64" s="67" t="e">
        <f>IF(('HS-GC-MS'!#REF!)="","",('HS-GC-MS'!#REF!))</f>
        <v>#REF!</v>
      </c>
      <c r="AI64" s="67" t="e">
        <f>IF(('HS-GC-MS'!#REF!)="","",('HS-GC-MS'!#REF!))</f>
        <v>#REF!</v>
      </c>
      <c r="AJ64" s="67" t="e">
        <f>IF(('HS-GC-MS'!#REF!)="","",('HS-GC-MS'!#REF!))</f>
        <v>#REF!</v>
      </c>
      <c r="AK64" s="67" t="e">
        <f>IF(('HS-GC-MS'!#REF!)="","",('HS-GC-MS'!#REF!))</f>
        <v>#REF!</v>
      </c>
      <c r="AL64" s="67" t="e">
        <f>IF(('HS-GC-MS'!#REF!)="","",('HS-GC-MS'!#REF!))</f>
        <v>#REF!</v>
      </c>
      <c r="AM64" s="67" t="e">
        <f>IF(('HS-GC-MS'!#REF!)="","",('HS-GC-MS'!#REF!))</f>
        <v>#REF!</v>
      </c>
      <c r="AN64" s="67" t="e">
        <f>IF(('HS-GC-MS'!#REF!)="","",('HS-GC-MS'!#REF!))</f>
        <v>#REF!</v>
      </c>
      <c r="AO64" s="67" t="e">
        <f>IF(('HS-GC-MS'!#REF!)="","",('HS-GC-MS'!#REF!))</f>
        <v>#REF!</v>
      </c>
      <c r="AP64" s="298" t="e">
        <f>IF(('HS-GC-MS'!#REF!)="","",('HS-GC-MS'!#REF!))</f>
        <v>#REF!</v>
      </c>
      <c r="AQ64" s="298" t="e">
        <f>IF(('HS-GC-MS'!#REF!)="","",('HS-GC-MS'!#REF!))</f>
        <v>#REF!</v>
      </c>
    </row>
    <row r="65" spans="1:43" ht="12.75" customHeight="1" x14ac:dyDescent="0.3">
      <c r="A65" s="122" t="s">
        <v>186</v>
      </c>
      <c r="B65" s="111" t="e">
        <f>IF(('HS-GC-MS'!#REF!)="","",('HS-GC-MS'!#REF!))</f>
        <v>#REF!</v>
      </c>
      <c r="C65" s="141" t="e">
        <f>IF(('HS-GC-MS'!#REF!)="","",('HS-GC-MS'!#REF!))</f>
        <v>#REF!</v>
      </c>
      <c r="D65" s="142" t="e">
        <f>IF(('HS-GC-MS'!#REF!)="","",('HS-GC-MS'!#REF!))</f>
        <v>#REF!</v>
      </c>
      <c r="E65" s="143" t="e">
        <f>IF(('HS-GC-MS'!#REF!)="","",('HS-GC-MS'!#REF!))</f>
        <v>#REF!</v>
      </c>
      <c r="F65" s="142" t="e">
        <f>IF(('HS-GC-MS'!#REF!)="","",('HS-GC-MS'!#REF!))</f>
        <v>#REF!</v>
      </c>
      <c r="G65" s="111" t="e">
        <f>IF(('HS-GC-MS'!#REF!)="","",('HS-GC-MS'!#REF!))</f>
        <v>#REF!</v>
      </c>
      <c r="H65" s="111" t="e">
        <f>IF(('HS-GC-MS'!#REF!)="","",('HS-GC-MS'!#REF!))</f>
        <v>#REF!</v>
      </c>
      <c r="I65" s="144" t="e">
        <f>IF(('HS-GC-MS'!#REF!)="","",('HS-GC-MS'!#REF!))</f>
        <v>#REF!</v>
      </c>
      <c r="J65" s="154" t="e">
        <f>IF(('HS-GC-MS'!#REF!)="","",('HS-GC-MS'!#REF!))</f>
        <v>#REF!</v>
      </c>
      <c r="K65" s="154" t="e">
        <f>IF(('HS-GC-MS'!#REF!)="","",('HS-GC-MS'!#REF!))</f>
        <v>#REF!</v>
      </c>
      <c r="L65" s="154"/>
      <c r="M65" s="154"/>
      <c r="N65" s="154"/>
      <c r="O65" s="154"/>
      <c r="P65" s="67" t="e">
        <f>IF(('HS-GC-MS'!#REF!)="","",('HS-GC-MS'!#REF!))</f>
        <v>#REF!</v>
      </c>
      <c r="Q65" s="67" t="e">
        <f>IF(('HS-GC-MS'!#REF!)="","",('HS-GC-MS'!#REF!))</f>
        <v>#REF!</v>
      </c>
      <c r="R65" s="67" t="e">
        <f>IF(('HS-GC-MS'!#REF!)="","",('HS-GC-MS'!#REF!))</f>
        <v>#REF!</v>
      </c>
      <c r="S65" s="67" t="e">
        <f>IF(('HS-GC-MS'!#REF!)="","",('HS-GC-MS'!#REF!))</f>
        <v>#REF!</v>
      </c>
      <c r="T65" s="67" t="e">
        <f>IF(('HS-GC-MS'!#REF!)="","",('HS-GC-MS'!#REF!))</f>
        <v>#REF!</v>
      </c>
      <c r="U65" s="67" t="e">
        <f>IF(('HS-GC-MS'!#REF!)="","",('HS-GC-MS'!#REF!))</f>
        <v>#REF!</v>
      </c>
      <c r="V65" s="67" t="e">
        <f>IF(('HS-GC-MS'!#REF!)="","",('HS-GC-MS'!#REF!))</f>
        <v>#REF!</v>
      </c>
      <c r="W65" s="67" t="e">
        <f>IF(('HS-GC-MS'!#REF!)="","",('HS-GC-MS'!#REF!))</f>
        <v>#REF!</v>
      </c>
      <c r="X65" s="67" t="e">
        <f>IF(('HS-GC-MS'!#REF!)="","",('HS-GC-MS'!#REF!))</f>
        <v>#REF!</v>
      </c>
      <c r="Y65" s="67" t="e">
        <f>IF(('HS-GC-MS'!#REF!)="","",('HS-GC-MS'!#REF!))</f>
        <v>#REF!</v>
      </c>
      <c r="Z65" s="67" t="e">
        <f>IF(('HS-GC-MS'!#REF!)="","",('HS-GC-MS'!#REF!))</f>
        <v>#REF!</v>
      </c>
      <c r="AA65" s="67" t="e">
        <f>IF(('HS-GC-MS'!#REF!)="","",('HS-GC-MS'!#REF!))</f>
        <v>#REF!</v>
      </c>
      <c r="AB65" s="67" t="e">
        <f>IF(('HS-GC-MS'!#REF!)="","",('HS-GC-MS'!#REF!))</f>
        <v>#REF!</v>
      </c>
      <c r="AC65" s="67" t="e">
        <f>IF(('HS-GC-MS'!#REF!)="","",('HS-GC-MS'!#REF!))</f>
        <v>#REF!</v>
      </c>
      <c r="AD65" s="67" t="e">
        <f>IF(('HS-GC-MS'!#REF!)="","",('HS-GC-MS'!#REF!))</f>
        <v>#REF!</v>
      </c>
      <c r="AE65" s="67" t="e">
        <f>IF(('HS-GC-MS'!#REF!)="","",('HS-GC-MS'!#REF!))</f>
        <v>#REF!</v>
      </c>
      <c r="AF65" s="67" t="e">
        <f>IF(('HS-GC-MS'!#REF!)="","",('HS-GC-MS'!#REF!))</f>
        <v>#REF!</v>
      </c>
      <c r="AG65" s="67" t="e">
        <f>IF(('HS-GC-MS'!#REF!)="","",('HS-GC-MS'!#REF!))</f>
        <v>#REF!</v>
      </c>
      <c r="AH65" s="67" t="e">
        <f>IF(('HS-GC-MS'!#REF!)="","",('HS-GC-MS'!#REF!))</f>
        <v>#REF!</v>
      </c>
      <c r="AI65" s="67" t="e">
        <f>IF(('HS-GC-MS'!#REF!)="","",('HS-GC-MS'!#REF!))</f>
        <v>#REF!</v>
      </c>
      <c r="AJ65" s="67" t="e">
        <f>IF(('HS-GC-MS'!#REF!)="","",('HS-GC-MS'!#REF!))</f>
        <v>#REF!</v>
      </c>
      <c r="AK65" s="67" t="e">
        <f>IF(('HS-GC-MS'!#REF!)="","",('HS-GC-MS'!#REF!))</f>
        <v>#REF!</v>
      </c>
      <c r="AL65" s="67" t="e">
        <f>IF(('HS-GC-MS'!#REF!)="","",('HS-GC-MS'!#REF!))</f>
        <v>#REF!</v>
      </c>
      <c r="AM65" s="67" t="e">
        <f>IF(('HS-GC-MS'!#REF!)="","",('HS-GC-MS'!#REF!))</f>
        <v>#REF!</v>
      </c>
      <c r="AN65" s="67" t="e">
        <f>IF(('HS-GC-MS'!#REF!)="","",('HS-GC-MS'!#REF!))</f>
        <v>#REF!</v>
      </c>
      <c r="AO65" s="67" t="e">
        <f>IF(('HS-GC-MS'!#REF!)="","",('HS-GC-MS'!#REF!))</f>
        <v>#REF!</v>
      </c>
      <c r="AP65" s="298" t="e">
        <f>IF(('HS-GC-MS'!#REF!)="","",('HS-GC-MS'!#REF!))</f>
        <v>#REF!</v>
      </c>
      <c r="AQ65" s="298" t="e">
        <f>IF(('HS-GC-MS'!#REF!)="","",('HS-GC-MS'!#REF!))</f>
        <v>#REF!</v>
      </c>
    </row>
    <row r="66" spans="1:43" ht="12.75" customHeight="1" x14ac:dyDescent="0.3">
      <c r="A66" s="122" t="s">
        <v>186</v>
      </c>
      <c r="B66" s="111" t="e">
        <f>IF(('HS-GC-MS'!#REF!)="","",('HS-GC-MS'!#REF!))</f>
        <v>#REF!</v>
      </c>
      <c r="C66" s="141" t="e">
        <f>IF(('HS-GC-MS'!#REF!)="","",('HS-GC-MS'!#REF!))</f>
        <v>#REF!</v>
      </c>
      <c r="D66" s="142" t="e">
        <f>IF(('HS-GC-MS'!#REF!)="","",('HS-GC-MS'!#REF!))</f>
        <v>#REF!</v>
      </c>
      <c r="E66" s="143" t="e">
        <f>IF(('HS-GC-MS'!#REF!)="","",('HS-GC-MS'!#REF!))</f>
        <v>#REF!</v>
      </c>
      <c r="F66" s="142" t="e">
        <f>IF(('HS-GC-MS'!#REF!)="","",('HS-GC-MS'!#REF!))</f>
        <v>#REF!</v>
      </c>
      <c r="G66" s="111" t="e">
        <f>IF(('HS-GC-MS'!#REF!)="","",('HS-GC-MS'!#REF!))</f>
        <v>#REF!</v>
      </c>
      <c r="H66" s="111" t="e">
        <f>IF(('HS-GC-MS'!#REF!)="","",('HS-GC-MS'!#REF!))</f>
        <v>#REF!</v>
      </c>
      <c r="I66" s="144" t="e">
        <f>IF(('HS-GC-MS'!#REF!)="","",('HS-GC-MS'!#REF!))</f>
        <v>#REF!</v>
      </c>
      <c r="J66" s="154" t="e">
        <f>IF(('HS-GC-MS'!#REF!)="","",('HS-GC-MS'!#REF!))</f>
        <v>#REF!</v>
      </c>
      <c r="K66" s="154" t="e">
        <f>IF(('HS-GC-MS'!#REF!)="","",('HS-GC-MS'!#REF!))</f>
        <v>#REF!</v>
      </c>
      <c r="L66" s="154"/>
      <c r="M66" s="154"/>
      <c r="N66" s="154"/>
      <c r="O66" s="154"/>
      <c r="P66" s="67" t="e">
        <f>IF(('HS-GC-MS'!#REF!)="","",('HS-GC-MS'!#REF!))</f>
        <v>#REF!</v>
      </c>
      <c r="Q66" s="67" t="e">
        <f>IF(('HS-GC-MS'!#REF!)="","",('HS-GC-MS'!#REF!))</f>
        <v>#REF!</v>
      </c>
      <c r="R66" s="67" t="e">
        <f>IF(('HS-GC-MS'!#REF!)="","",('HS-GC-MS'!#REF!))</f>
        <v>#REF!</v>
      </c>
      <c r="S66" s="67" t="e">
        <f>IF(('HS-GC-MS'!#REF!)="","",('HS-GC-MS'!#REF!))</f>
        <v>#REF!</v>
      </c>
      <c r="T66" s="67" t="e">
        <f>IF(('HS-GC-MS'!#REF!)="","",('HS-GC-MS'!#REF!))</f>
        <v>#REF!</v>
      </c>
      <c r="U66" s="67" t="e">
        <f>IF(('HS-GC-MS'!#REF!)="","",('HS-GC-MS'!#REF!))</f>
        <v>#REF!</v>
      </c>
      <c r="V66" s="67" t="e">
        <f>IF(('HS-GC-MS'!#REF!)="","",('HS-GC-MS'!#REF!))</f>
        <v>#REF!</v>
      </c>
      <c r="W66" s="67" t="e">
        <f>IF(('HS-GC-MS'!#REF!)="","",('HS-GC-MS'!#REF!))</f>
        <v>#REF!</v>
      </c>
      <c r="X66" s="67" t="e">
        <f>IF(('HS-GC-MS'!#REF!)="","",('HS-GC-MS'!#REF!))</f>
        <v>#REF!</v>
      </c>
      <c r="Y66" s="67" t="e">
        <f>IF(('HS-GC-MS'!#REF!)="","",('HS-GC-MS'!#REF!))</f>
        <v>#REF!</v>
      </c>
      <c r="Z66" s="67" t="e">
        <f>IF(('HS-GC-MS'!#REF!)="","",('HS-GC-MS'!#REF!))</f>
        <v>#REF!</v>
      </c>
      <c r="AA66" s="67" t="e">
        <f>IF(('HS-GC-MS'!#REF!)="","",('HS-GC-MS'!#REF!))</f>
        <v>#REF!</v>
      </c>
      <c r="AB66" s="67" t="e">
        <f>IF(('HS-GC-MS'!#REF!)="","",('HS-GC-MS'!#REF!))</f>
        <v>#REF!</v>
      </c>
      <c r="AC66" s="67" t="e">
        <f>IF(('HS-GC-MS'!#REF!)="","",('HS-GC-MS'!#REF!))</f>
        <v>#REF!</v>
      </c>
      <c r="AD66" s="67" t="e">
        <f>IF(('HS-GC-MS'!#REF!)="","",('HS-GC-MS'!#REF!))</f>
        <v>#REF!</v>
      </c>
      <c r="AE66" s="67" t="e">
        <f>IF(('HS-GC-MS'!#REF!)="","",('HS-GC-MS'!#REF!))</f>
        <v>#REF!</v>
      </c>
      <c r="AF66" s="67" t="e">
        <f>IF(('HS-GC-MS'!#REF!)="","",('HS-GC-MS'!#REF!))</f>
        <v>#REF!</v>
      </c>
      <c r="AG66" s="67" t="e">
        <f>IF(('HS-GC-MS'!#REF!)="","",('HS-GC-MS'!#REF!))</f>
        <v>#REF!</v>
      </c>
      <c r="AH66" s="67" t="e">
        <f>IF(('HS-GC-MS'!#REF!)="","",('HS-GC-MS'!#REF!))</f>
        <v>#REF!</v>
      </c>
      <c r="AI66" s="67" t="e">
        <f>IF(('HS-GC-MS'!#REF!)="","",('HS-GC-MS'!#REF!))</f>
        <v>#REF!</v>
      </c>
      <c r="AJ66" s="67" t="e">
        <f>IF(('HS-GC-MS'!#REF!)="","",('HS-GC-MS'!#REF!))</f>
        <v>#REF!</v>
      </c>
      <c r="AK66" s="67" t="e">
        <f>IF(('HS-GC-MS'!#REF!)="","",('HS-GC-MS'!#REF!))</f>
        <v>#REF!</v>
      </c>
      <c r="AL66" s="67" t="e">
        <f>IF(('HS-GC-MS'!#REF!)="","",('HS-GC-MS'!#REF!))</f>
        <v>#REF!</v>
      </c>
      <c r="AM66" s="67" t="e">
        <f>IF(('HS-GC-MS'!#REF!)="","",('HS-GC-MS'!#REF!))</f>
        <v>#REF!</v>
      </c>
      <c r="AN66" s="67" t="e">
        <f>IF(('HS-GC-MS'!#REF!)="","",('HS-GC-MS'!#REF!))</f>
        <v>#REF!</v>
      </c>
      <c r="AO66" s="67" t="e">
        <f>IF(('HS-GC-MS'!#REF!)="","",('HS-GC-MS'!#REF!))</f>
        <v>#REF!</v>
      </c>
      <c r="AP66" s="298" t="e">
        <f>IF(('HS-GC-MS'!#REF!)="","",('HS-GC-MS'!#REF!))</f>
        <v>#REF!</v>
      </c>
      <c r="AQ66" s="298" t="e">
        <f>IF(('HS-GC-MS'!#REF!)="","",('HS-GC-MS'!#REF!))</f>
        <v>#REF!</v>
      </c>
    </row>
    <row r="67" spans="1:43" ht="12.75" customHeight="1" x14ac:dyDescent="0.3">
      <c r="A67" s="122" t="s">
        <v>186</v>
      </c>
      <c r="B67" s="111" t="e">
        <f>IF(('HS-GC-MS'!#REF!)="","",('HS-GC-MS'!#REF!))</f>
        <v>#REF!</v>
      </c>
      <c r="C67" s="141" t="e">
        <f>IF(('HS-GC-MS'!#REF!)="","",('HS-GC-MS'!#REF!))</f>
        <v>#REF!</v>
      </c>
      <c r="D67" s="142" t="e">
        <f>IF(('HS-GC-MS'!#REF!)="","",('HS-GC-MS'!#REF!))</f>
        <v>#REF!</v>
      </c>
      <c r="E67" s="143" t="e">
        <f>IF(('HS-GC-MS'!#REF!)="","",('HS-GC-MS'!#REF!))</f>
        <v>#REF!</v>
      </c>
      <c r="F67" s="142" t="e">
        <f>IF(('HS-GC-MS'!#REF!)="","",('HS-GC-MS'!#REF!))</f>
        <v>#REF!</v>
      </c>
      <c r="G67" s="111" t="e">
        <f>IF(('HS-GC-MS'!#REF!)="","",('HS-GC-MS'!#REF!))</f>
        <v>#REF!</v>
      </c>
      <c r="H67" s="111" t="e">
        <f>IF(('HS-GC-MS'!#REF!)="","",('HS-GC-MS'!#REF!))</f>
        <v>#REF!</v>
      </c>
      <c r="I67" s="144" t="e">
        <f>IF(('HS-GC-MS'!#REF!)="","",('HS-GC-MS'!#REF!))</f>
        <v>#REF!</v>
      </c>
      <c r="J67" s="154" t="e">
        <f>IF(('HS-GC-MS'!#REF!)="","",('HS-GC-MS'!#REF!))</f>
        <v>#REF!</v>
      </c>
      <c r="K67" s="154" t="e">
        <f>IF(('HS-GC-MS'!#REF!)="","",('HS-GC-MS'!#REF!))</f>
        <v>#REF!</v>
      </c>
      <c r="L67" s="154"/>
      <c r="M67" s="154"/>
      <c r="N67" s="154"/>
      <c r="O67" s="154"/>
      <c r="P67" s="67" t="e">
        <f>IF(('HS-GC-MS'!#REF!)="","",('HS-GC-MS'!#REF!))</f>
        <v>#REF!</v>
      </c>
      <c r="Q67" s="67" t="e">
        <f>IF(('HS-GC-MS'!#REF!)="","",('HS-GC-MS'!#REF!))</f>
        <v>#REF!</v>
      </c>
      <c r="R67" s="67" t="e">
        <f>IF(('HS-GC-MS'!#REF!)="","",('HS-GC-MS'!#REF!))</f>
        <v>#REF!</v>
      </c>
      <c r="S67" s="67" t="e">
        <f>IF(('HS-GC-MS'!#REF!)="","",('HS-GC-MS'!#REF!))</f>
        <v>#REF!</v>
      </c>
      <c r="T67" s="67" t="e">
        <f>IF(('HS-GC-MS'!#REF!)="","",('HS-GC-MS'!#REF!))</f>
        <v>#REF!</v>
      </c>
      <c r="U67" s="67" t="e">
        <f>IF(('HS-GC-MS'!#REF!)="","",('HS-GC-MS'!#REF!))</f>
        <v>#REF!</v>
      </c>
      <c r="V67" s="67" t="e">
        <f>IF(('HS-GC-MS'!#REF!)="","",('HS-GC-MS'!#REF!))</f>
        <v>#REF!</v>
      </c>
      <c r="W67" s="67" t="e">
        <f>IF(('HS-GC-MS'!#REF!)="","",('HS-GC-MS'!#REF!))</f>
        <v>#REF!</v>
      </c>
      <c r="X67" s="67" t="e">
        <f>IF(('HS-GC-MS'!#REF!)="","",('HS-GC-MS'!#REF!))</f>
        <v>#REF!</v>
      </c>
      <c r="Y67" s="67" t="e">
        <f>IF(('HS-GC-MS'!#REF!)="","",('HS-GC-MS'!#REF!))</f>
        <v>#REF!</v>
      </c>
      <c r="Z67" s="67" t="e">
        <f>IF(('HS-GC-MS'!#REF!)="","",('HS-GC-MS'!#REF!))</f>
        <v>#REF!</v>
      </c>
      <c r="AA67" s="67" t="e">
        <f>IF(('HS-GC-MS'!#REF!)="","",('HS-GC-MS'!#REF!))</f>
        <v>#REF!</v>
      </c>
      <c r="AB67" s="67" t="e">
        <f>IF(('HS-GC-MS'!#REF!)="","",('HS-GC-MS'!#REF!))</f>
        <v>#REF!</v>
      </c>
      <c r="AC67" s="67" t="e">
        <f>IF(('HS-GC-MS'!#REF!)="","",('HS-GC-MS'!#REF!))</f>
        <v>#REF!</v>
      </c>
      <c r="AD67" s="67" t="e">
        <f>IF(('HS-GC-MS'!#REF!)="","",('HS-GC-MS'!#REF!))</f>
        <v>#REF!</v>
      </c>
      <c r="AE67" s="67" t="e">
        <f>IF(('HS-GC-MS'!#REF!)="","",('HS-GC-MS'!#REF!))</f>
        <v>#REF!</v>
      </c>
      <c r="AF67" s="67" t="e">
        <f>IF(('HS-GC-MS'!#REF!)="","",('HS-GC-MS'!#REF!))</f>
        <v>#REF!</v>
      </c>
      <c r="AG67" s="67" t="e">
        <f>IF(('HS-GC-MS'!#REF!)="","",('HS-GC-MS'!#REF!))</f>
        <v>#REF!</v>
      </c>
      <c r="AH67" s="67" t="e">
        <f>IF(('HS-GC-MS'!#REF!)="","",('HS-GC-MS'!#REF!))</f>
        <v>#REF!</v>
      </c>
      <c r="AI67" s="67" t="e">
        <f>IF(('HS-GC-MS'!#REF!)="","",('HS-GC-MS'!#REF!))</f>
        <v>#REF!</v>
      </c>
      <c r="AJ67" s="67" t="e">
        <f>IF(('HS-GC-MS'!#REF!)="","",('HS-GC-MS'!#REF!))</f>
        <v>#REF!</v>
      </c>
      <c r="AK67" s="67" t="e">
        <f>IF(('HS-GC-MS'!#REF!)="","",('HS-GC-MS'!#REF!))</f>
        <v>#REF!</v>
      </c>
      <c r="AL67" s="67" t="e">
        <f>IF(('HS-GC-MS'!#REF!)="","",('HS-GC-MS'!#REF!))</f>
        <v>#REF!</v>
      </c>
      <c r="AM67" s="67" t="e">
        <f>IF(('HS-GC-MS'!#REF!)="","",('HS-GC-MS'!#REF!))</f>
        <v>#REF!</v>
      </c>
      <c r="AN67" s="67" t="e">
        <f>IF(('HS-GC-MS'!#REF!)="","",('HS-GC-MS'!#REF!))</f>
        <v>#REF!</v>
      </c>
      <c r="AO67" s="67" t="e">
        <f>IF(('HS-GC-MS'!#REF!)="","",('HS-GC-MS'!#REF!))</f>
        <v>#REF!</v>
      </c>
      <c r="AP67" s="298" t="e">
        <f>IF(('HS-GC-MS'!#REF!)="","",('HS-GC-MS'!#REF!))</f>
        <v>#REF!</v>
      </c>
      <c r="AQ67" s="298" t="e">
        <f>IF(('HS-GC-MS'!#REF!)="","",('HS-GC-MS'!#REF!))</f>
        <v>#REF!</v>
      </c>
    </row>
    <row r="68" spans="1:43" ht="12.75" customHeight="1" x14ac:dyDescent="0.3">
      <c r="A68" s="122" t="s">
        <v>186</v>
      </c>
      <c r="B68" s="111" t="e">
        <f>IF(('HS-GC-MS'!#REF!)="","",('HS-GC-MS'!#REF!))</f>
        <v>#REF!</v>
      </c>
      <c r="C68" s="141" t="e">
        <f>IF(('HS-GC-MS'!#REF!)="","",('HS-GC-MS'!#REF!))</f>
        <v>#REF!</v>
      </c>
      <c r="D68" s="142" t="e">
        <f>IF(('HS-GC-MS'!#REF!)="","",('HS-GC-MS'!#REF!))</f>
        <v>#REF!</v>
      </c>
      <c r="E68" s="143" t="e">
        <f>IF(('HS-GC-MS'!#REF!)="","",('HS-GC-MS'!#REF!))</f>
        <v>#REF!</v>
      </c>
      <c r="F68" s="142" t="e">
        <f>IF(('HS-GC-MS'!#REF!)="","",('HS-GC-MS'!#REF!))</f>
        <v>#REF!</v>
      </c>
      <c r="G68" s="111" t="e">
        <f>IF(('HS-GC-MS'!#REF!)="","",('HS-GC-MS'!#REF!))</f>
        <v>#REF!</v>
      </c>
      <c r="H68" s="111" t="e">
        <f>IF(('HS-GC-MS'!#REF!)="","",('HS-GC-MS'!#REF!))</f>
        <v>#REF!</v>
      </c>
      <c r="I68" s="144" t="e">
        <f>IF(('HS-GC-MS'!#REF!)="","",('HS-GC-MS'!#REF!))</f>
        <v>#REF!</v>
      </c>
      <c r="J68" s="154" t="e">
        <f>IF(('HS-GC-MS'!#REF!)="","",('HS-GC-MS'!#REF!))</f>
        <v>#REF!</v>
      </c>
      <c r="K68" s="154" t="e">
        <f>IF(('HS-GC-MS'!#REF!)="","",('HS-GC-MS'!#REF!))</f>
        <v>#REF!</v>
      </c>
      <c r="L68" s="154"/>
      <c r="M68" s="154"/>
      <c r="N68" s="154"/>
      <c r="O68" s="154"/>
      <c r="P68" s="67" t="e">
        <f>IF(('HS-GC-MS'!#REF!)="","",('HS-GC-MS'!#REF!))</f>
        <v>#REF!</v>
      </c>
      <c r="Q68" s="67" t="e">
        <f>IF(('HS-GC-MS'!#REF!)="","",('HS-GC-MS'!#REF!))</f>
        <v>#REF!</v>
      </c>
      <c r="R68" s="67" t="e">
        <f>IF(('HS-GC-MS'!#REF!)="","",('HS-GC-MS'!#REF!))</f>
        <v>#REF!</v>
      </c>
      <c r="S68" s="67" t="e">
        <f>IF(('HS-GC-MS'!#REF!)="","",('HS-GC-MS'!#REF!))</f>
        <v>#REF!</v>
      </c>
      <c r="T68" s="67" t="e">
        <f>IF(('HS-GC-MS'!#REF!)="","",('HS-GC-MS'!#REF!))</f>
        <v>#REF!</v>
      </c>
      <c r="U68" s="67" t="e">
        <f>IF(('HS-GC-MS'!#REF!)="","",('HS-GC-MS'!#REF!))</f>
        <v>#REF!</v>
      </c>
      <c r="V68" s="67" t="e">
        <f>IF(('HS-GC-MS'!#REF!)="","",('HS-GC-MS'!#REF!))</f>
        <v>#REF!</v>
      </c>
      <c r="W68" s="67" t="e">
        <f>IF(('HS-GC-MS'!#REF!)="","",('HS-GC-MS'!#REF!))</f>
        <v>#REF!</v>
      </c>
      <c r="X68" s="67" t="e">
        <f>IF(('HS-GC-MS'!#REF!)="","",('HS-GC-MS'!#REF!))</f>
        <v>#REF!</v>
      </c>
      <c r="Y68" s="67" t="e">
        <f>IF(('HS-GC-MS'!#REF!)="","",('HS-GC-MS'!#REF!))</f>
        <v>#REF!</v>
      </c>
      <c r="Z68" s="67" t="e">
        <f>IF(('HS-GC-MS'!#REF!)="","",('HS-GC-MS'!#REF!))</f>
        <v>#REF!</v>
      </c>
      <c r="AA68" s="67" t="e">
        <f>IF(('HS-GC-MS'!#REF!)="","",('HS-GC-MS'!#REF!))</f>
        <v>#REF!</v>
      </c>
      <c r="AB68" s="67" t="e">
        <f>IF(('HS-GC-MS'!#REF!)="","",('HS-GC-MS'!#REF!))</f>
        <v>#REF!</v>
      </c>
      <c r="AC68" s="67" t="e">
        <f>IF(('HS-GC-MS'!#REF!)="","",('HS-GC-MS'!#REF!))</f>
        <v>#REF!</v>
      </c>
      <c r="AD68" s="67" t="e">
        <f>IF(('HS-GC-MS'!#REF!)="","",('HS-GC-MS'!#REF!))</f>
        <v>#REF!</v>
      </c>
      <c r="AE68" s="67" t="e">
        <f>IF(('HS-GC-MS'!#REF!)="","",('HS-GC-MS'!#REF!))</f>
        <v>#REF!</v>
      </c>
      <c r="AF68" s="67" t="e">
        <f>IF(('HS-GC-MS'!#REF!)="","",('HS-GC-MS'!#REF!))</f>
        <v>#REF!</v>
      </c>
      <c r="AG68" s="67" t="e">
        <f>IF(('HS-GC-MS'!#REF!)="","",('HS-GC-MS'!#REF!))</f>
        <v>#REF!</v>
      </c>
      <c r="AH68" s="67" t="e">
        <f>IF(('HS-GC-MS'!#REF!)="","",('HS-GC-MS'!#REF!))</f>
        <v>#REF!</v>
      </c>
      <c r="AI68" s="67" t="e">
        <f>IF(('HS-GC-MS'!#REF!)="","",('HS-GC-MS'!#REF!))</f>
        <v>#REF!</v>
      </c>
      <c r="AJ68" s="67" t="e">
        <f>IF(('HS-GC-MS'!#REF!)="","",('HS-GC-MS'!#REF!))</f>
        <v>#REF!</v>
      </c>
      <c r="AK68" s="67" t="e">
        <f>IF(('HS-GC-MS'!#REF!)="","",('HS-GC-MS'!#REF!))</f>
        <v>#REF!</v>
      </c>
      <c r="AL68" s="67" t="e">
        <f>IF(('HS-GC-MS'!#REF!)="","",('HS-GC-MS'!#REF!))</f>
        <v>#REF!</v>
      </c>
      <c r="AM68" s="67" t="e">
        <f>IF(('HS-GC-MS'!#REF!)="","",('HS-GC-MS'!#REF!))</f>
        <v>#REF!</v>
      </c>
      <c r="AN68" s="67" t="e">
        <f>IF(('HS-GC-MS'!#REF!)="","",('HS-GC-MS'!#REF!))</f>
        <v>#REF!</v>
      </c>
      <c r="AO68" s="67" t="e">
        <f>IF(('HS-GC-MS'!#REF!)="","",('HS-GC-MS'!#REF!))</f>
        <v>#REF!</v>
      </c>
      <c r="AP68" s="298" t="e">
        <f>IF(('HS-GC-MS'!#REF!)="","",('HS-GC-MS'!#REF!))</f>
        <v>#REF!</v>
      </c>
      <c r="AQ68" s="298" t="e">
        <f>IF(('HS-GC-MS'!#REF!)="","",('HS-GC-MS'!#REF!))</f>
        <v>#REF!</v>
      </c>
    </row>
    <row r="69" spans="1:43" ht="12.75" customHeight="1" x14ac:dyDescent="0.3">
      <c r="A69" s="122" t="s">
        <v>186</v>
      </c>
      <c r="B69" s="111" t="str">
        <f>IF(('HS-GC-MS'!A26)="","",('HS-GC-MS'!A26))</f>
        <v/>
      </c>
      <c r="C69" s="141" t="str">
        <f>IF(('HS-GC-MS'!B26)="","",('HS-GC-MS'!B26))</f>
        <v/>
      </c>
      <c r="D69" s="142" t="str">
        <f>IF(('HS-GC-MS'!C26)="","",('HS-GC-MS'!C26))</f>
        <v/>
      </c>
      <c r="E69" s="143" t="str">
        <f>IF(('HS-GC-MS'!D26)="","",('HS-GC-MS'!D26))</f>
        <v/>
      </c>
      <c r="F69" s="142" t="str">
        <f>IF(('HS-GC-MS'!E26)="","",('HS-GC-MS'!E26))</f>
        <v/>
      </c>
      <c r="G69" s="111" t="str">
        <f>IF(('HS-GC-MS'!L26)="","",('HS-GC-MS'!L26))</f>
        <v/>
      </c>
      <c r="H69" s="111" t="str">
        <f>IF(('HS-GC-MS'!M26)="","",('HS-GC-MS'!M26))</f>
        <v/>
      </c>
      <c r="I69" s="144">
        <f>IF(('HS-GC-MS'!Y26)="","",('HS-GC-MS'!Y26))</f>
        <v>2.0447245043143263</v>
      </c>
      <c r="J69" s="154">
        <f>IF(('HS-GC-MS'!Z26)="","",('HS-GC-MS'!Z26))</f>
        <v>1.1041512323297362E-3</v>
      </c>
      <c r="K69" s="154">
        <f>IF(('HS-GC-MS'!AB26)="","",('HS-GC-MS'!AB26))</f>
        <v>6.6249073939784187E-3</v>
      </c>
      <c r="L69" s="154"/>
      <c r="M69" s="154"/>
      <c r="N69" s="154"/>
      <c r="O69" s="154"/>
      <c r="P69" s="67" t="str">
        <f>IF(('HS-GC-MS'!AC26)="","",('HS-GC-MS'!AC26))</f>
        <v/>
      </c>
      <c r="Q69" s="67" t="str">
        <f>IF(('HS-GC-MS'!AD26)="","",('HS-GC-MS'!AD26))</f>
        <v/>
      </c>
      <c r="R69" s="67" t="str">
        <f>IF(('HS-GC-MS'!AE26)="","",('HS-GC-MS'!AE26))</f>
        <v/>
      </c>
      <c r="S69" s="67" t="str">
        <f>IF(('HS-GC-MS'!AF26)="","",('HS-GC-MS'!AF26))</f>
        <v/>
      </c>
      <c r="T69" s="67" t="str">
        <f>IF(('HS-GC-MS'!AG26)="","",('HS-GC-MS'!AG26))</f>
        <v/>
      </c>
      <c r="U69" s="67" t="str">
        <f>IF(('HS-GC-MS'!AH26)="","",('HS-GC-MS'!AH26))</f>
        <v/>
      </c>
      <c r="V69" s="67" t="str">
        <f>IF(('HS-GC-MS'!AI26)="","",('HS-GC-MS'!AI26))</f>
        <v/>
      </c>
      <c r="W69" s="67" t="str">
        <f>IF(('HS-GC-MS'!AJ26)="","",('HS-GC-MS'!AJ26))</f>
        <v/>
      </c>
      <c r="X69" s="67" t="str">
        <f>IF(('HS-GC-MS'!AK26)="","",('HS-GC-MS'!AK26))</f>
        <v/>
      </c>
      <c r="Y69" s="67" t="str">
        <f>IF(('HS-GC-MS'!AL26)="","",('HS-GC-MS'!AL26))</f>
        <v/>
      </c>
      <c r="Z69" s="67" t="str">
        <f>IF(('HS-GC-MS'!AM26)="","",('HS-GC-MS'!AM26))</f>
        <v/>
      </c>
      <c r="AA69" s="67" t="str">
        <f>IF(('HS-GC-MS'!AN26)="","",('HS-GC-MS'!AN26))</f>
        <v/>
      </c>
      <c r="AB69" s="67" t="str">
        <f>IF(('HS-GC-MS'!AO26)="","",('HS-GC-MS'!AO26))</f>
        <v/>
      </c>
      <c r="AC69" s="67" t="str">
        <f>IF(('HS-GC-MS'!AP26)="","",('HS-GC-MS'!AP26))</f>
        <v/>
      </c>
      <c r="AD69" s="67" t="str">
        <f>IF(('HS-GC-MS'!AQ26)="","",('HS-GC-MS'!AQ26))</f>
        <v/>
      </c>
      <c r="AE69" s="67" t="str">
        <f>IF(('HS-GC-MS'!AR26)="","",('HS-GC-MS'!AR26))</f>
        <v/>
      </c>
      <c r="AF69" s="67" t="str">
        <f>IF(('HS-GC-MS'!AS26)="","",('HS-GC-MS'!AS26))</f>
        <v/>
      </c>
      <c r="AG69" s="67" t="str">
        <f>IF(('HS-GC-MS'!AT26)="","",('HS-GC-MS'!AT26))</f>
        <v/>
      </c>
      <c r="AH69" s="67" t="str">
        <f>IF(('HS-GC-MS'!AU26)="","",('HS-GC-MS'!AU26))</f>
        <v/>
      </c>
      <c r="AI69" s="67" t="str">
        <f>IF(('HS-GC-MS'!AV26)="","",('HS-GC-MS'!AV26))</f>
        <v/>
      </c>
      <c r="AJ69" s="67" t="str">
        <f>IF(('HS-GC-MS'!AW26)="","",('HS-GC-MS'!AW26))</f>
        <v/>
      </c>
      <c r="AK69" s="67" t="str">
        <f>IF(('HS-GC-MS'!AX26)="","",('HS-GC-MS'!AX26))</f>
        <v/>
      </c>
      <c r="AL69" s="67" t="str">
        <f>IF(('HS-GC-MS'!AY26)="","",('HS-GC-MS'!AY26))</f>
        <v/>
      </c>
      <c r="AM69" s="67" t="str">
        <f>IF(('HS-GC-MS'!AZ26)="","",('HS-GC-MS'!AZ26))</f>
        <v/>
      </c>
      <c r="AN69" s="67" t="str">
        <f>IF(('HS-GC-MS'!BA26)="","",('HS-GC-MS'!BA26))</f>
        <v/>
      </c>
      <c r="AO69" s="67" t="str">
        <f>IF(('HS-GC-MS'!BB26)="","",('HS-GC-MS'!BB26))</f>
        <v/>
      </c>
      <c r="AP69" s="298" t="str">
        <f>IF(('HS-GC-MS'!BC26)="","",('HS-GC-MS'!BC26))</f>
        <v/>
      </c>
      <c r="AQ69" s="298" t="str">
        <f>IF(('HS-GC-MS'!BD26)="","",('HS-GC-MS'!BD26))</f>
        <v/>
      </c>
    </row>
    <row r="70" spans="1:43" ht="12.75" customHeight="1" x14ac:dyDescent="0.3">
      <c r="A70" s="122" t="s">
        <v>186</v>
      </c>
      <c r="B70" s="111" t="str">
        <f>IF(('HS-GC-MS'!A27)="","",('HS-GC-MS'!A27))</f>
        <v/>
      </c>
      <c r="C70" s="141" t="str">
        <f>IF(('HS-GC-MS'!B27)="","",('HS-GC-MS'!B27))</f>
        <v/>
      </c>
      <c r="D70" s="142" t="str">
        <f>IF(('HS-GC-MS'!C27)="","",('HS-GC-MS'!C27))</f>
        <v/>
      </c>
      <c r="E70" s="143" t="str">
        <f>IF(('HS-GC-MS'!D27)="","",('HS-GC-MS'!D27))</f>
        <v/>
      </c>
      <c r="F70" s="142" t="str">
        <f>IF(('HS-GC-MS'!E27)="","",('HS-GC-MS'!E27))</f>
        <v/>
      </c>
      <c r="G70" s="111" t="str">
        <f>IF(('HS-GC-MS'!L27)="","",('HS-GC-MS'!L27))</f>
        <v/>
      </c>
      <c r="H70" s="111" t="str">
        <f>IF(('HS-GC-MS'!M27)="","",('HS-GC-MS'!M27))</f>
        <v/>
      </c>
      <c r="I70" s="144" t="str">
        <f>IF(('HS-GC-MS'!Y27)="","",('HS-GC-MS'!Y27))</f>
        <v/>
      </c>
      <c r="J70" s="154" t="str">
        <f>IF(('HS-GC-MS'!Z27)="","",('HS-GC-MS'!Z27))</f>
        <v/>
      </c>
      <c r="K70" s="154" t="str">
        <f>IF(('HS-GC-MS'!AB27)="","",('HS-GC-MS'!AB27))</f>
        <v/>
      </c>
      <c r="L70" s="154"/>
      <c r="M70" s="154"/>
      <c r="N70" s="154"/>
      <c r="O70" s="154"/>
      <c r="P70" s="67" t="str">
        <f>IF(('HS-GC-MS'!AC27)="","",('HS-GC-MS'!AC27))</f>
        <v/>
      </c>
      <c r="Q70" s="67" t="str">
        <f>IF(('HS-GC-MS'!AD27)="","",('HS-GC-MS'!AD27))</f>
        <v/>
      </c>
      <c r="R70" s="67" t="str">
        <f>IF(('HS-GC-MS'!AE27)="","",('HS-GC-MS'!AE27))</f>
        <v/>
      </c>
      <c r="S70" s="67" t="str">
        <f>IF(('HS-GC-MS'!AF27)="","",('HS-GC-MS'!AF27))</f>
        <v/>
      </c>
      <c r="T70" s="67" t="str">
        <f>IF(('HS-GC-MS'!AG27)="","",('HS-GC-MS'!AG27))</f>
        <v/>
      </c>
      <c r="U70" s="67" t="str">
        <f>IF(('HS-GC-MS'!AH27)="","",('HS-GC-MS'!AH27))</f>
        <v/>
      </c>
      <c r="V70" s="67" t="str">
        <f>IF(('HS-GC-MS'!AI27)="","",('HS-GC-MS'!AI27))</f>
        <v/>
      </c>
      <c r="W70" s="67" t="str">
        <f>IF(('HS-GC-MS'!AJ27)="","",('HS-GC-MS'!AJ27))</f>
        <v/>
      </c>
      <c r="X70" s="67" t="str">
        <f>IF(('HS-GC-MS'!AK27)="","",('HS-GC-MS'!AK27))</f>
        <v/>
      </c>
      <c r="Y70" s="67" t="str">
        <f>IF(('HS-GC-MS'!AL27)="","",('HS-GC-MS'!AL27))</f>
        <v/>
      </c>
      <c r="Z70" s="67" t="str">
        <f>IF(('HS-GC-MS'!AM27)="","",('HS-GC-MS'!AM27))</f>
        <v/>
      </c>
      <c r="AA70" s="67" t="str">
        <f>IF(('HS-GC-MS'!AN27)="","",('HS-GC-MS'!AN27))</f>
        <v/>
      </c>
      <c r="AB70" s="67" t="str">
        <f>IF(('HS-GC-MS'!AO27)="","",('HS-GC-MS'!AO27))</f>
        <v/>
      </c>
      <c r="AC70" s="67" t="str">
        <f>IF(('HS-GC-MS'!AP27)="","",('HS-GC-MS'!AP27))</f>
        <v/>
      </c>
      <c r="AD70" s="67" t="str">
        <f>IF(('HS-GC-MS'!AQ27)="","",('HS-GC-MS'!AQ27))</f>
        <v/>
      </c>
      <c r="AE70" s="67" t="str">
        <f>IF(('HS-GC-MS'!AR27)="","",('HS-GC-MS'!AR27))</f>
        <v/>
      </c>
      <c r="AF70" s="67" t="str">
        <f>IF(('HS-GC-MS'!AS27)="","",('HS-GC-MS'!AS27))</f>
        <v/>
      </c>
      <c r="AG70" s="67" t="str">
        <f>IF(('HS-GC-MS'!AT27)="","",('HS-GC-MS'!AT27))</f>
        <v/>
      </c>
      <c r="AH70" s="67" t="str">
        <f>IF(('HS-GC-MS'!AU27)="","",('HS-GC-MS'!AU27))</f>
        <v/>
      </c>
      <c r="AI70" s="67" t="str">
        <f>IF(('HS-GC-MS'!AV27)="","",('HS-GC-MS'!AV27))</f>
        <v/>
      </c>
      <c r="AJ70" s="67" t="str">
        <f>IF(('HS-GC-MS'!AW27)="","",('HS-GC-MS'!AW27))</f>
        <v/>
      </c>
      <c r="AK70" s="67" t="str">
        <f>IF(('HS-GC-MS'!AX27)="","",('HS-GC-MS'!AX27))</f>
        <v/>
      </c>
      <c r="AL70" s="67" t="str">
        <f>IF(('HS-GC-MS'!AY27)="","",('HS-GC-MS'!AY27))</f>
        <v/>
      </c>
      <c r="AM70" s="67" t="str">
        <f>IF(('HS-GC-MS'!AZ27)="","",('HS-GC-MS'!AZ27))</f>
        <v/>
      </c>
      <c r="AN70" s="67" t="str">
        <f>IF(('HS-GC-MS'!BA27)="","",('HS-GC-MS'!BA27))</f>
        <v/>
      </c>
      <c r="AO70" s="67" t="str">
        <f>IF(('HS-GC-MS'!BB27)="","",('HS-GC-MS'!BB27))</f>
        <v/>
      </c>
      <c r="AP70" s="298" t="str">
        <f>IF(('HS-GC-MS'!BC27)="","",('HS-GC-MS'!BC27))</f>
        <v/>
      </c>
      <c r="AQ70" s="298" t="str">
        <f>IF(('HS-GC-MS'!BD27)="","",('HS-GC-MS'!BD27))</f>
        <v/>
      </c>
    </row>
    <row r="71" spans="1:43" ht="12.75" customHeight="1" x14ac:dyDescent="0.3">
      <c r="A71" s="122" t="s">
        <v>186</v>
      </c>
      <c r="B71" s="111" t="str">
        <f>IF(('HS-GC-MS'!A28)="","",('HS-GC-MS'!A28))</f>
        <v/>
      </c>
      <c r="C71" s="141" t="str">
        <f>IF(('HS-GC-MS'!B28)="","",('HS-GC-MS'!B28))</f>
        <v/>
      </c>
      <c r="D71" s="142" t="str">
        <f>IF(('HS-GC-MS'!C28)="","",('HS-GC-MS'!C28))</f>
        <v/>
      </c>
      <c r="E71" s="143" t="str">
        <f>IF(('HS-GC-MS'!D28)="","",('HS-GC-MS'!D28))</f>
        <v/>
      </c>
      <c r="F71" s="142" t="str">
        <f>IF(('HS-GC-MS'!E28)="","",('HS-GC-MS'!E28))</f>
        <v/>
      </c>
      <c r="G71" s="111" t="str">
        <f>IF(('HS-GC-MS'!L28)="","",('HS-GC-MS'!L28))</f>
        <v/>
      </c>
      <c r="H71" s="111" t="str">
        <f>IF(('HS-GC-MS'!M28)="","",('HS-GC-MS'!M28))</f>
        <v/>
      </c>
      <c r="I71" s="144" t="str">
        <f>IF(('HS-GC-MS'!Y28)="","",('HS-GC-MS'!Y28))</f>
        <v/>
      </c>
      <c r="J71" s="154" t="str">
        <f>IF(('HS-GC-MS'!Z28)="","",('HS-GC-MS'!Z28))</f>
        <v/>
      </c>
      <c r="K71" s="154" t="str">
        <f>IF(('HS-GC-MS'!AB28)="","",('HS-GC-MS'!AB28))</f>
        <v/>
      </c>
      <c r="L71" s="154"/>
      <c r="M71" s="154"/>
      <c r="N71" s="154"/>
      <c r="O71" s="154"/>
      <c r="P71" s="67" t="str">
        <f>IF(('HS-GC-MS'!AC28)="","",('HS-GC-MS'!AC28))</f>
        <v/>
      </c>
      <c r="Q71" s="67" t="str">
        <f>IF(('HS-GC-MS'!AD28)="","",('HS-GC-MS'!AD28))</f>
        <v/>
      </c>
      <c r="R71" s="67" t="str">
        <f>IF(('HS-GC-MS'!AE28)="","",('HS-GC-MS'!AE28))</f>
        <v/>
      </c>
      <c r="S71" s="67" t="str">
        <f>IF(('HS-GC-MS'!AF28)="","",('HS-GC-MS'!AF28))</f>
        <v/>
      </c>
      <c r="T71" s="67" t="str">
        <f>IF(('HS-GC-MS'!AG28)="","",('HS-GC-MS'!AG28))</f>
        <v/>
      </c>
      <c r="U71" s="67" t="str">
        <f>IF(('HS-GC-MS'!AH28)="","",('HS-GC-MS'!AH28))</f>
        <v/>
      </c>
      <c r="V71" s="67" t="str">
        <f>IF(('HS-GC-MS'!AI28)="","",('HS-GC-MS'!AI28))</f>
        <v/>
      </c>
      <c r="W71" s="67" t="str">
        <f>IF(('HS-GC-MS'!AJ28)="","",('HS-GC-MS'!AJ28))</f>
        <v/>
      </c>
      <c r="X71" s="67" t="str">
        <f>IF(('HS-GC-MS'!AK28)="","",('HS-GC-MS'!AK28))</f>
        <v/>
      </c>
      <c r="Y71" s="67" t="str">
        <f>IF(('HS-GC-MS'!AL28)="","",('HS-GC-MS'!AL28))</f>
        <v/>
      </c>
      <c r="Z71" s="67" t="str">
        <f>IF(('HS-GC-MS'!AM28)="","",('HS-GC-MS'!AM28))</f>
        <v/>
      </c>
      <c r="AA71" s="67" t="str">
        <f>IF(('HS-GC-MS'!AN28)="","",('HS-GC-MS'!AN28))</f>
        <v/>
      </c>
      <c r="AB71" s="67" t="str">
        <f>IF(('HS-GC-MS'!AO28)="","",('HS-GC-MS'!AO28))</f>
        <v/>
      </c>
      <c r="AC71" s="67" t="str">
        <f>IF(('HS-GC-MS'!AP28)="","",('HS-GC-MS'!AP28))</f>
        <v/>
      </c>
      <c r="AD71" s="67" t="str">
        <f>IF(('HS-GC-MS'!AQ28)="","",('HS-GC-MS'!AQ28))</f>
        <v/>
      </c>
      <c r="AE71" s="67" t="str">
        <f>IF(('HS-GC-MS'!AR28)="","",('HS-GC-MS'!AR28))</f>
        <v/>
      </c>
      <c r="AF71" s="67" t="str">
        <f>IF(('HS-GC-MS'!AS28)="","",('HS-GC-MS'!AS28))</f>
        <v/>
      </c>
      <c r="AG71" s="67" t="str">
        <f>IF(('HS-GC-MS'!AT28)="","",('HS-GC-MS'!AT28))</f>
        <v/>
      </c>
      <c r="AH71" s="67" t="str">
        <f>IF(('HS-GC-MS'!AU28)="","",('HS-GC-MS'!AU28))</f>
        <v/>
      </c>
      <c r="AI71" s="67" t="str">
        <f>IF(('HS-GC-MS'!AV28)="","",('HS-GC-MS'!AV28))</f>
        <v/>
      </c>
      <c r="AJ71" s="67" t="str">
        <f>IF(('HS-GC-MS'!AW28)="","",('HS-GC-MS'!AW28))</f>
        <v/>
      </c>
      <c r="AK71" s="67" t="str">
        <f>IF(('HS-GC-MS'!AX28)="","",('HS-GC-MS'!AX28))</f>
        <v/>
      </c>
      <c r="AL71" s="67" t="str">
        <f>IF(('HS-GC-MS'!AY28)="","",('HS-GC-MS'!AY28))</f>
        <v/>
      </c>
      <c r="AM71" s="67" t="str">
        <f>IF(('HS-GC-MS'!AZ28)="","",('HS-GC-MS'!AZ28))</f>
        <v/>
      </c>
      <c r="AN71" s="67" t="str">
        <f>IF(('HS-GC-MS'!BA28)="","",('HS-GC-MS'!BA28))</f>
        <v/>
      </c>
      <c r="AO71" s="67" t="str">
        <f>IF(('HS-GC-MS'!BB28)="","",('HS-GC-MS'!BB28))</f>
        <v/>
      </c>
      <c r="AP71" s="298" t="str">
        <f>IF(('HS-GC-MS'!BC28)="","",('HS-GC-MS'!BC28))</f>
        <v/>
      </c>
      <c r="AQ71" s="298" t="str">
        <f>IF(('HS-GC-MS'!BD28)="","",('HS-GC-MS'!BD28))</f>
        <v/>
      </c>
    </row>
    <row r="72" spans="1:43" ht="12.75" customHeight="1" x14ac:dyDescent="0.3">
      <c r="A72" s="122" t="s">
        <v>186</v>
      </c>
      <c r="B72" s="111" t="str">
        <f>IF(('HS-GC-MS'!A29)="","",('HS-GC-MS'!A29))</f>
        <v/>
      </c>
      <c r="C72" s="141" t="str">
        <f>IF(('HS-GC-MS'!B29)="","",('HS-GC-MS'!B29))</f>
        <v/>
      </c>
      <c r="D72" s="142" t="str">
        <f>IF(('HS-GC-MS'!C29)="","",('HS-GC-MS'!C29))</f>
        <v/>
      </c>
      <c r="E72" s="143" t="str">
        <f>IF(('HS-GC-MS'!D29)="","",('HS-GC-MS'!D29))</f>
        <v/>
      </c>
      <c r="F72" s="142" t="str">
        <f>IF(('HS-GC-MS'!E29)="","",('HS-GC-MS'!E29))</f>
        <v/>
      </c>
      <c r="G72" s="111" t="str">
        <f>IF(('HS-GC-MS'!L29)="","",('HS-GC-MS'!L29))</f>
        <v/>
      </c>
      <c r="H72" s="111" t="str">
        <f>IF(('HS-GC-MS'!M29)="","",('HS-GC-MS'!M29))</f>
        <v/>
      </c>
      <c r="I72" s="144" t="str">
        <f>IF(('HS-GC-MS'!Y29)="","",('HS-GC-MS'!Y29))</f>
        <v/>
      </c>
      <c r="J72" s="154" t="str">
        <f>IF(('HS-GC-MS'!Z29)="","",('HS-GC-MS'!Z29))</f>
        <v/>
      </c>
      <c r="K72" s="154" t="str">
        <f>IF(('HS-GC-MS'!AB29)="","",('HS-GC-MS'!AB29))</f>
        <v/>
      </c>
      <c r="L72" s="154"/>
      <c r="M72" s="154"/>
      <c r="N72" s="154"/>
      <c r="O72" s="154"/>
      <c r="P72" s="67" t="str">
        <f>IF(('HS-GC-MS'!AC29)="","",('HS-GC-MS'!AC29))</f>
        <v/>
      </c>
      <c r="Q72" s="67" t="str">
        <f>IF(('HS-GC-MS'!AD29)="","",('HS-GC-MS'!AD29))</f>
        <v/>
      </c>
      <c r="R72" s="67" t="str">
        <f>IF(('HS-GC-MS'!AE29)="","",('HS-GC-MS'!AE29))</f>
        <v/>
      </c>
      <c r="S72" s="67" t="str">
        <f>IF(('HS-GC-MS'!AF29)="","",('HS-GC-MS'!AF29))</f>
        <v/>
      </c>
      <c r="T72" s="67" t="str">
        <f>IF(('HS-GC-MS'!AG29)="","",('HS-GC-MS'!AG29))</f>
        <v/>
      </c>
      <c r="U72" s="67" t="str">
        <f>IF(('HS-GC-MS'!AH29)="","",('HS-GC-MS'!AH29))</f>
        <v/>
      </c>
      <c r="V72" s="67" t="str">
        <f>IF(('HS-GC-MS'!AI29)="","",('HS-GC-MS'!AI29))</f>
        <v/>
      </c>
      <c r="W72" s="67" t="str">
        <f>IF(('HS-GC-MS'!AJ29)="","",('HS-GC-MS'!AJ29))</f>
        <v/>
      </c>
      <c r="X72" s="67" t="str">
        <f>IF(('HS-GC-MS'!AK29)="","",('HS-GC-MS'!AK29))</f>
        <v/>
      </c>
      <c r="Y72" s="67" t="str">
        <f>IF(('HS-GC-MS'!AL29)="","",('HS-GC-MS'!AL29))</f>
        <v/>
      </c>
      <c r="Z72" s="67" t="str">
        <f>IF(('HS-GC-MS'!AM29)="","",('HS-GC-MS'!AM29))</f>
        <v/>
      </c>
      <c r="AA72" s="67" t="str">
        <f>IF(('HS-GC-MS'!AN29)="","",('HS-GC-MS'!AN29))</f>
        <v/>
      </c>
      <c r="AB72" s="67" t="str">
        <f>IF(('HS-GC-MS'!AO29)="","",('HS-GC-MS'!AO29))</f>
        <v/>
      </c>
      <c r="AC72" s="67" t="str">
        <f>IF(('HS-GC-MS'!AP29)="","",('HS-GC-MS'!AP29))</f>
        <v/>
      </c>
      <c r="AD72" s="67" t="str">
        <f>IF(('HS-GC-MS'!AQ29)="","",('HS-GC-MS'!AQ29))</f>
        <v/>
      </c>
      <c r="AE72" s="67" t="str">
        <f>IF(('HS-GC-MS'!AR29)="","",('HS-GC-MS'!AR29))</f>
        <v/>
      </c>
      <c r="AF72" s="67" t="str">
        <f>IF(('HS-GC-MS'!AS29)="","",('HS-GC-MS'!AS29))</f>
        <v/>
      </c>
      <c r="AG72" s="67" t="str">
        <f>IF(('HS-GC-MS'!AT29)="","",('HS-GC-MS'!AT29))</f>
        <v/>
      </c>
      <c r="AH72" s="67" t="str">
        <f>IF(('HS-GC-MS'!AU29)="","",('HS-GC-MS'!AU29))</f>
        <v/>
      </c>
      <c r="AI72" s="67" t="str">
        <f>IF(('HS-GC-MS'!AV29)="","",('HS-GC-MS'!AV29))</f>
        <v/>
      </c>
      <c r="AJ72" s="67" t="str">
        <f>IF(('HS-GC-MS'!AW29)="","",('HS-GC-MS'!AW29))</f>
        <v/>
      </c>
      <c r="AK72" s="67" t="str">
        <f>IF(('HS-GC-MS'!AX29)="","",('HS-GC-MS'!AX29))</f>
        <v/>
      </c>
      <c r="AL72" s="67" t="str">
        <f>IF(('HS-GC-MS'!AY29)="","",('HS-GC-MS'!AY29))</f>
        <v/>
      </c>
      <c r="AM72" s="67" t="str">
        <f>IF(('HS-GC-MS'!AZ29)="","",('HS-GC-MS'!AZ29))</f>
        <v/>
      </c>
      <c r="AN72" s="67" t="str">
        <f>IF(('HS-GC-MS'!BA29)="","",('HS-GC-MS'!BA29))</f>
        <v/>
      </c>
      <c r="AO72" s="67" t="str">
        <f>IF(('HS-GC-MS'!BB29)="","",('HS-GC-MS'!BB29))</f>
        <v/>
      </c>
      <c r="AP72" s="298" t="str">
        <f>IF(('HS-GC-MS'!BC29)="","",('HS-GC-MS'!BC29))</f>
        <v/>
      </c>
      <c r="AQ72" s="298" t="str">
        <f>IF(('HS-GC-MS'!BD29)="","",('HS-GC-MS'!BD29))</f>
        <v/>
      </c>
    </row>
    <row r="73" spans="1:43" ht="12.75" customHeight="1" x14ac:dyDescent="0.3">
      <c r="A73" s="122" t="s">
        <v>186</v>
      </c>
      <c r="B73" s="111" t="str">
        <f>IF(('HS-GC-MS'!A30)="","",('HS-GC-MS'!A30))</f>
        <v/>
      </c>
      <c r="C73" s="141" t="str">
        <f>IF(('HS-GC-MS'!B30)="","",('HS-GC-MS'!B30))</f>
        <v/>
      </c>
      <c r="D73" s="142" t="str">
        <f>IF(('HS-GC-MS'!C30)="","",('HS-GC-MS'!C30))</f>
        <v/>
      </c>
      <c r="E73" s="143" t="str">
        <f>IF(('HS-GC-MS'!D30)="","",('HS-GC-MS'!D30))</f>
        <v/>
      </c>
      <c r="F73" s="142" t="str">
        <f>IF(('HS-GC-MS'!E30)="","",('HS-GC-MS'!E30))</f>
        <v/>
      </c>
      <c r="G73" s="111" t="str">
        <f>IF(('HS-GC-MS'!L30)="","",('HS-GC-MS'!L30))</f>
        <v/>
      </c>
      <c r="H73" s="111" t="str">
        <f>IF(('HS-GC-MS'!M30)="","",('HS-GC-MS'!M30))</f>
        <v/>
      </c>
      <c r="I73" s="144" t="str">
        <f>IF(('HS-GC-MS'!Y30)="","",('HS-GC-MS'!Y30))</f>
        <v/>
      </c>
      <c r="J73" s="154" t="str">
        <f>IF(('HS-GC-MS'!Z30)="","",('HS-GC-MS'!Z30))</f>
        <v/>
      </c>
      <c r="K73" s="154" t="str">
        <f>IF(('HS-GC-MS'!AB30)="","",('HS-GC-MS'!AB30))</f>
        <v/>
      </c>
      <c r="L73" s="154"/>
      <c r="M73" s="154"/>
      <c r="N73" s="154"/>
      <c r="O73" s="154"/>
      <c r="P73" s="67" t="str">
        <f>IF(('HS-GC-MS'!AC30)="","",('HS-GC-MS'!AC30))</f>
        <v/>
      </c>
      <c r="Q73" s="67" t="str">
        <f>IF(('HS-GC-MS'!AD30)="","",('HS-GC-MS'!AD30))</f>
        <v/>
      </c>
      <c r="R73" s="67" t="str">
        <f>IF(('HS-GC-MS'!AE30)="","",('HS-GC-MS'!AE30))</f>
        <v/>
      </c>
      <c r="S73" s="67" t="str">
        <f>IF(('HS-GC-MS'!AF30)="","",('HS-GC-MS'!AF30))</f>
        <v/>
      </c>
      <c r="T73" s="67" t="str">
        <f>IF(('HS-GC-MS'!AG30)="","",('HS-GC-MS'!AG30))</f>
        <v/>
      </c>
      <c r="U73" s="67" t="str">
        <f>IF(('HS-GC-MS'!AH30)="","",('HS-GC-MS'!AH30))</f>
        <v/>
      </c>
      <c r="V73" s="67" t="str">
        <f>IF(('HS-GC-MS'!AI30)="","",('HS-GC-MS'!AI30))</f>
        <v/>
      </c>
      <c r="W73" s="67" t="str">
        <f>IF(('HS-GC-MS'!AJ30)="","",('HS-GC-MS'!AJ30))</f>
        <v/>
      </c>
      <c r="X73" s="67" t="str">
        <f>IF(('HS-GC-MS'!AK30)="","",('HS-GC-MS'!AK30))</f>
        <v/>
      </c>
      <c r="Y73" s="67" t="str">
        <f>IF(('HS-GC-MS'!AL30)="","",('HS-GC-MS'!AL30))</f>
        <v/>
      </c>
      <c r="Z73" s="67" t="str">
        <f>IF(('HS-GC-MS'!AM30)="","",('HS-GC-MS'!AM30))</f>
        <v/>
      </c>
      <c r="AA73" s="67" t="str">
        <f>IF(('HS-GC-MS'!AN30)="","",('HS-GC-MS'!AN30))</f>
        <v/>
      </c>
      <c r="AB73" s="67" t="str">
        <f>IF(('HS-GC-MS'!AO30)="","",('HS-GC-MS'!AO30))</f>
        <v/>
      </c>
      <c r="AC73" s="67" t="str">
        <f>IF(('HS-GC-MS'!AP30)="","",('HS-GC-MS'!AP30))</f>
        <v/>
      </c>
      <c r="AD73" s="67" t="str">
        <f>IF(('HS-GC-MS'!AQ30)="","",('HS-GC-MS'!AQ30))</f>
        <v/>
      </c>
      <c r="AE73" s="67" t="str">
        <f>IF(('HS-GC-MS'!AR30)="","",('HS-GC-MS'!AR30))</f>
        <v/>
      </c>
      <c r="AF73" s="67" t="str">
        <f>IF(('HS-GC-MS'!AS30)="","",('HS-GC-MS'!AS30))</f>
        <v/>
      </c>
      <c r="AG73" s="67" t="str">
        <f>IF(('HS-GC-MS'!AT30)="","",('HS-GC-MS'!AT30))</f>
        <v/>
      </c>
      <c r="AH73" s="67" t="str">
        <f>IF(('HS-GC-MS'!AU30)="","",('HS-GC-MS'!AU30))</f>
        <v/>
      </c>
      <c r="AI73" s="67" t="str">
        <f>IF(('HS-GC-MS'!AV30)="","",('HS-GC-MS'!AV30))</f>
        <v/>
      </c>
      <c r="AJ73" s="67" t="str">
        <f>IF(('HS-GC-MS'!AW30)="","",('HS-GC-MS'!AW30))</f>
        <v/>
      </c>
      <c r="AK73" s="67" t="str">
        <f>IF(('HS-GC-MS'!AX30)="","",('HS-GC-MS'!AX30))</f>
        <v/>
      </c>
      <c r="AL73" s="67" t="str">
        <f>IF(('HS-GC-MS'!AY30)="","",('HS-GC-MS'!AY30))</f>
        <v/>
      </c>
      <c r="AM73" s="67" t="str">
        <f>IF(('HS-GC-MS'!AZ30)="","",('HS-GC-MS'!AZ30))</f>
        <v/>
      </c>
      <c r="AN73" s="67" t="str">
        <f>IF(('HS-GC-MS'!BA30)="","",('HS-GC-MS'!BA30))</f>
        <v/>
      </c>
      <c r="AO73" s="67" t="str">
        <f>IF(('HS-GC-MS'!BB30)="","",('HS-GC-MS'!BB30))</f>
        <v/>
      </c>
      <c r="AP73" s="298" t="str">
        <f>IF(('HS-GC-MS'!BC30)="","",('HS-GC-MS'!BC30))</f>
        <v/>
      </c>
      <c r="AQ73" s="298" t="str">
        <f>IF(('HS-GC-MS'!BD30)="","",('HS-GC-MS'!BD30))</f>
        <v/>
      </c>
    </row>
    <row r="74" spans="1:43" ht="12.75" customHeight="1" x14ac:dyDescent="0.3">
      <c r="A74" s="122" t="s">
        <v>186</v>
      </c>
      <c r="B74" s="111" t="str">
        <f>IF(('HS-GC-MS'!A31)="","",('HS-GC-MS'!A31))</f>
        <v/>
      </c>
      <c r="C74" s="141" t="str">
        <f>IF(('HS-GC-MS'!B31)="","",('HS-GC-MS'!B31))</f>
        <v/>
      </c>
      <c r="D74" s="142" t="str">
        <f>IF(('HS-GC-MS'!C31)="","",('HS-GC-MS'!C31))</f>
        <v/>
      </c>
      <c r="E74" s="143" t="str">
        <f>IF(('HS-GC-MS'!D31)="","",('HS-GC-MS'!D31))</f>
        <v/>
      </c>
      <c r="F74" s="142" t="str">
        <f>IF(('HS-GC-MS'!E31)="","",('HS-GC-MS'!E31))</f>
        <v/>
      </c>
      <c r="G74" s="111" t="str">
        <f>IF(('HS-GC-MS'!L31)="","",('HS-GC-MS'!L31))</f>
        <v/>
      </c>
      <c r="H74" s="111" t="str">
        <f>IF(('HS-GC-MS'!M31)="","",('HS-GC-MS'!M31))</f>
        <v/>
      </c>
      <c r="I74" s="144" t="str">
        <f>IF(('HS-GC-MS'!Y31)="","",('HS-GC-MS'!Y31))</f>
        <v/>
      </c>
      <c r="J74" s="154" t="str">
        <f>IF(('HS-GC-MS'!Z31)="","",('HS-GC-MS'!Z31))</f>
        <v/>
      </c>
      <c r="K74" s="154" t="str">
        <f>IF(('HS-GC-MS'!AB31)="","",('HS-GC-MS'!AB31))</f>
        <v/>
      </c>
      <c r="L74" s="154"/>
      <c r="M74" s="154"/>
      <c r="N74" s="154"/>
      <c r="O74" s="154"/>
      <c r="P74" s="67" t="str">
        <f>IF(('HS-GC-MS'!AC31)="","",('HS-GC-MS'!AC31))</f>
        <v/>
      </c>
      <c r="Q74" s="67" t="str">
        <f>IF(('HS-GC-MS'!AD31)="","",('HS-GC-MS'!AD31))</f>
        <v/>
      </c>
      <c r="R74" s="67" t="str">
        <f>IF(('HS-GC-MS'!AE31)="","",('HS-GC-MS'!AE31))</f>
        <v/>
      </c>
      <c r="S74" s="67" t="str">
        <f>IF(('HS-GC-MS'!AF31)="","",('HS-GC-MS'!AF31))</f>
        <v/>
      </c>
      <c r="T74" s="67" t="str">
        <f>IF(('HS-GC-MS'!AG31)="","",('HS-GC-MS'!AG31))</f>
        <v/>
      </c>
      <c r="U74" s="67" t="str">
        <f>IF(('HS-GC-MS'!AH31)="","",('HS-GC-MS'!AH31))</f>
        <v/>
      </c>
      <c r="V74" s="67" t="str">
        <f>IF(('HS-GC-MS'!AI31)="","",('HS-GC-MS'!AI31))</f>
        <v/>
      </c>
      <c r="W74" s="67" t="str">
        <f>IF(('HS-GC-MS'!AJ31)="","",('HS-GC-MS'!AJ31))</f>
        <v/>
      </c>
      <c r="X74" s="67" t="str">
        <f>IF(('HS-GC-MS'!AK31)="","",('HS-GC-MS'!AK31))</f>
        <v/>
      </c>
      <c r="Y74" s="67" t="str">
        <f>IF(('HS-GC-MS'!AL31)="","",('HS-GC-MS'!AL31))</f>
        <v/>
      </c>
      <c r="Z74" s="67" t="str">
        <f>IF(('HS-GC-MS'!AM31)="","",('HS-GC-MS'!AM31))</f>
        <v/>
      </c>
      <c r="AA74" s="67" t="str">
        <f>IF(('HS-GC-MS'!AN31)="","",('HS-GC-MS'!AN31))</f>
        <v/>
      </c>
      <c r="AB74" s="67" t="str">
        <f>IF(('HS-GC-MS'!AO31)="","",('HS-GC-MS'!AO31))</f>
        <v/>
      </c>
      <c r="AC74" s="67" t="str">
        <f>IF(('HS-GC-MS'!AP31)="","",('HS-GC-MS'!AP31))</f>
        <v/>
      </c>
      <c r="AD74" s="67" t="str">
        <f>IF(('HS-GC-MS'!AQ31)="","",('HS-GC-MS'!AQ31))</f>
        <v/>
      </c>
      <c r="AE74" s="67" t="str">
        <f>IF(('HS-GC-MS'!AR31)="","",('HS-GC-MS'!AR31))</f>
        <v/>
      </c>
      <c r="AF74" s="67" t="str">
        <f>IF(('HS-GC-MS'!AS31)="","",('HS-GC-MS'!AS31))</f>
        <v/>
      </c>
      <c r="AG74" s="67" t="str">
        <f>IF(('HS-GC-MS'!AT31)="","",('HS-GC-MS'!AT31))</f>
        <v/>
      </c>
      <c r="AH74" s="67" t="str">
        <f>IF(('HS-GC-MS'!AU31)="","",('HS-GC-MS'!AU31))</f>
        <v/>
      </c>
      <c r="AI74" s="67" t="str">
        <f>IF(('HS-GC-MS'!AV31)="","",('HS-GC-MS'!AV31))</f>
        <v/>
      </c>
      <c r="AJ74" s="67" t="str">
        <f>IF(('HS-GC-MS'!AW31)="","",('HS-GC-MS'!AW31))</f>
        <v/>
      </c>
      <c r="AK74" s="67" t="str">
        <f>IF(('HS-GC-MS'!AX31)="","",('HS-GC-MS'!AX31))</f>
        <v/>
      </c>
      <c r="AL74" s="67" t="str">
        <f>IF(('HS-GC-MS'!AY31)="","",('HS-GC-MS'!AY31))</f>
        <v/>
      </c>
      <c r="AM74" s="67" t="str">
        <f>IF(('HS-GC-MS'!AZ31)="","",('HS-GC-MS'!AZ31))</f>
        <v/>
      </c>
      <c r="AN74" s="67" t="str">
        <f>IF(('HS-GC-MS'!BA31)="","",('HS-GC-MS'!BA31))</f>
        <v/>
      </c>
      <c r="AO74" s="67" t="str">
        <f>IF(('HS-GC-MS'!BB31)="","",('HS-GC-MS'!BB31))</f>
        <v/>
      </c>
      <c r="AP74" s="298" t="str">
        <f>IF(('HS-GC-MS'!BC31)="","",('HS-GC-MS'!BC31))</f>
        <v/>
      </c>
      <c r="AQ74" s="298" t="str">
        <f>IF(('HS-GC-MS'!BD31)="","",('HS-GC-MS'!BD31))</f>
        <v/>
      </c>
    </row>
    <row r="75" spans="1:43" ht="12.75" customHeight="1" x14ac:dyDescent="0.3">
      <c r="A75" s="122" t="s">
        <v>186</v>
      </c>
      <c r="B75" s="111" t="str">
        <f>IF(('HS-GC-MS'!A32)="","",('HS-GC-MS'!A32))</f>
        <v/>
      </c>
      <c r="C75" s="141" t="str">
        <f>IF(('HS-GC-MS'!B32)="","",('HS-GC-MS'!B32))</f>
        <v/>
      </c>
      <c r="D75" s="142" t="str">
        <f>IF(('HS-GC-MS'!C32)="","",('HS-GC-MS'!C32))</f>
        <v/>
      </c>
      <c r="E75" s="143" t="str">
        <f>IF(('HS-GC-MS'!D32)="","",('HS-GC-MS'!D32))</f>
        <v/>
      </c>
      <c r="F75" s="142" t="str">
        <f>IF(('HS-GC-MS'!E32)="","",('HS-GC-MS'!E32))</f>
        <v/>
      </c>
      <c r="G75" s="111" t="str">
        <f>IF(('HS-GC-MS'!L32)="","",('HS-GC-MS'!L32))</f>
        <v/>
      </c>
      <c r="H75" s="111" t="str">
        <f>IF(('HS-GC-MS'!M32)="","",('HS-GC-MS'!M32))</f>
        <v/>
      </c>
      <c r="I75" s="144" t="str">
        <f>IF(('HS-GC-MS'!Y32)="","",('HS-GC-MS'!Y32))</f>
        <v/>
      </c>
      <c r="J75" s="154" t="str">
        <f>IF(('HS-GC-MS'!Z32)="","",('HS-GC-MS'!Z32))</f>
        <v/>
      </c>
      <c r="K75" s="154" t="str">
        <f>IF(('HS-GC-MS'!AB32)="","",('HS-GC-MS'!AB32))</f>
        <v/>
      </c>
      <c r="L75" s="154"/>
      <c r="M75" s="154"/>
      <c r="N75" s="154"/>
      <c r="O75" s="154"/>
      <c r="P75" s="67" t="str">
        <f>IF(('HS-GC-MS'!AC32)="","",('HS-GC-MS'!AC32))</f>
        <v/>
      </c>
      <c r="Q75" s="67" t="str">
        <f>IF(('HS-GC-MS'!AD32)="","",('HS-GC-MS'!AD32))</f>
        <v/>
      </c>
      <c r="R75" s="67" t="str">
        <f>IF(('HS-GC-MS'!AE32)="","",('HS-GC-MS'!AE32))</f>
        <v/>
      </c>
      <c r="S75" s="67" t="str">
        <f>IF(('HS-GC-MS'!AF32)="","",('HS-GC-MS'!AF32))</f>
        <v/>
      </c>
      <c r="T75" s="67" t="str">
        <f>IF(('HS-GC-MS'!AG32)="","",('HS-GC-MS'!AG32))</f>
        <v/>
      </c>
      <c r="U75" s="67" t="str">
        <f>IF(('HS-GC-MS'!AH32)="","",('HS-GC-MS'!AH32))</f>
        <v/>
      </c>
      <c r="V75" s="67" t="str">
        <f>IF(('HS-GC-MS'!AI32)="","",('HS-GC-MS'!AI32))</f>
        <v/>
      </c>
      <c r="W75" s="67" t="str">
        <f>IF(('HS-GC-MS'!AJ32)="","",('HS-GC-MS'!AJ32))</f>
        <v/>
      </c>
      <c r="X75" s="67" t="str">
        <f>IF(('HS-GC-MS'!AK32)="","",('HS-GC-MS'!AK32))</f>
        <v/>
      </c>
      <c r="Y75" s="67" t="str">
        <f>IF(('HS-GC-MS'!AL32)="","",('HS-GC-MS'!AL32))</f>
        <v/>
      </c>
      <c r="Z75" s="67" t="str">
        <f>IF(('HS-GC-MS'!AM32)="","",('HS-GC-MS'!AM32))</f>
        <v/>
      </c>
      <c r="AA75" s="67" t="str">
        <f>IF(('HS-GC-MS'!AN32)="","",('HS-GC-MS'!AN32))</f>
        <v/>
      </c>
      <c r="AB75" s="67" t="str">
        <f>IF(('HS-GC-MS'!AO32)="","",('HS-GC-MS'!AO32))</f>
        <v/>
      </c>
      <c r="AC75" s="67" t="str">
        <f>IF(('HS-GC-MS'!AP32)="","",('HS-GC-MS'!AP32))</f>
        <v/>
      </c>
      <c r="AD75" s="67" t="str">
        <f>IF(('HS-GC-MS'!AQ32)="","",('HS-GC-MS'!AQ32))</f>
        <v/>
      </c>
      <c r="AE75" s="67" t="str">
        <f>IF(('HS-GC-MS'!AR32)="","",('HS-GC-MS'!AR32))</f>
        <v/>
      </c>
      <c r="AF75" s="67" t="str">
        <f>IF(('HS-GC-MS'!AS32)="","",('HS-GC-MS'!AS32))</f>
        <v/>
      </c>
      <c r="AG75" s="67" t="str">
        <f>IF(('HS-GC-MS'!AT32)="","",('HS-GC-MS'!AT32))</f>
        <v/>
      </c>
      <c r="AH75" s="67" t="str">
        <f>IF(('HS-GC-MS'!AU32)="","",('HS-GC-MS'!AU32))</f>
        <v/>
      </c>
      <c r="AI75" s="67" t="str">
        <f>IF(('HS-GC-MS'!AV32)="","",('HS-GC-MS'!AV32))</f>
        <v/>
      </c>
      <c r="AJ75" s="67" t="str">
        <f>IF(('HS-GC-MS'!AW32)="","",('HS-GC-MS'!AW32))</f>
        <v/>
      </c>
      <c r="AK75" s="67" t="str">
        <f>IF(('HS-GC-MS'!AX32)="","",('HS-GC-MS'!AX32))</f>
        <v/>
      </c>
      <c r="AL75" s="67" t="str">
        <f>IF(('HS-GC-MS'!AY32)="","",('HS-GC-MS'!AY32))</f>
        <v/>
      </c>
      <c r="AM75" s="67" t="str">
        <f>IF(('HS-GC-MS'!AZ32)="","",('HS-GC-MS'!AZ32))</f>
        <v/>
      </c>
      <c r="AN75" s="67" t="str">
        <f>IF(('HS-GC-MS'!BA32)="","",('HS-GC-MS'!BA32))</f>
        <v/>
      </c>
      <c r="AO75" s="67" t="str">
        <f>IF(('HS-GC-MS'!BB32)="","",('HS-GC-MS'!BB32))</f>
        <v/>
      </c>
      <c r="AP75" s="298" t="str">
        <f>IF(('HS-GC-MS'!BC32)="","",('HS-GC-MS'!BC32))</f>
        <v/>
      </c>
      <c r="AQ75" s="298" t="str">
        <f>IF(('HS-GC-MS'!BD32)="","",('HS-GC-MS'!BD32))</f>
        <v/>
      </c>
    </row>
    <row r="76" spans="1:43" ht="12.75" customHeight="1" x14ac:dyDescent="0.3">
      <c r="A76" s="122" t="s">
        <v>186</v>
      </c>
      <c r="B76" s="111" t="str">
        <f>IF(('HS-GC-MS'!A33)="","",('HS-GC-MS'!A33))</f>
        <v/>
      </c>
      <c r="C76" s="141" t="str">
        <f>IF(('HS-GC-MS'!B33)="","",('HS-GC-MS'!B33))</f>
        <v/>
      </c>
      <c r="D76" s="142" t="str">
        <f>IF(('HS-GC-MS'!C33)="","",('HS-GC-MS'!C33))</f>
        <v/>
      </c>
      <c r="E76" s="143" t="str">
        <f>IF(('HS-GC-MS'!D33)="","",('HS-GC-MS'!D33))</f>
        <v/>
      </c>
      <c r="F76" s="142" t="str">
        <f>IF(('HS-GC-MS'!E33)="","",('HS-GC-MS'!E33))</f>
        <v/>
      </c>
      <c r="G76" s="111" t="str">
        <f>IF(('HS-GC-MS'!L33)="","",('HS-GC-MS'!L33))</f>
        <v/>
      </c>
      <c r="H76" s="111" t="str">
        <f>IF(('HS-GC-MS'!M33)="","",('HS-GC-MS'!M33))</f>
        <v/>
      </c>
      <c r="I76" s="144" t="str">
        <f>IF(('HS-GC-MS'!Y33)="","",('HS-GC-MS'!Y33))</f>
        <v/>
      </c>
      <c r="J76" s="154" t="str">
        <f>IF(('HS-GC-MS'!Z33)="","",('HS-GC-MS'!Z33))</f>
        <v/>
      </c>
      <c r="K76" s="154" t="str">
        <f>IF(('HS-GC-MS'!AB33)="","",('HS-GC-MS'!AB33))</f>
        <v/>
      </c>
      <c r="L76" s="154"/>
      <c r="M76" s="154"/>
      <c r="N76" s="154"/>
      <c r="O76" s="154"/>
      <c r="P76" s="67" t="str">
        <f>IF(('HS-GC-MS'!AC33)="","",('HS-GC-MS'!AC33))</f>
        <v/>
      </c>
      <c r="Q76" s="67" t="str">
        <f>IF(('HS-GC-MS'!AD33)="","",('HS-GC-MS'!AD33))</f>
        <v/>
      </c>
      <c r="R76" s="67" t="str">
        <f>IF(('HS-GC-MS'!AE33)="","",('HS-GC-MS'!AE33))</f>
        <v/>
      </c>
      <c r="S76" s="67" t="str">
        <f>IF(('HS-GC-MS'!AF33)="","",('HS-GC-MS'!AF33))</f>
        <v/>
      </c>
      <c r="T76" s="67" t="str">
        <f>IF(('HS-GC-MS'!AG33)="","",('HS-GC-MS'!AG33))</f>
        <v/>
      </c>
      <c r="U76" s="67" t="str">
        <f>IF(('HS-GC-MS'!AH33)="","",('HS-GC-MS'!AH33))</f>
        <v/>
      </c>
      <c r="V76" s="67" t="str">
        <f>IF(('HS-GC-MS'!AI33)="","",('HS-GC-MS'!AI33))</f>
        <v/>
      </c>
      <c r="W76" s="67" t="str">
        <f>IF(('HS-GC-MS'!AJ33)="","",('HS-GC-MS'!AJ33))</f>
        <v/>
      </c>
      <c r="X76" s="67" t="str">
        <f>IF(('HS-GC-MS'!AK33)="","",('HS-GC-MS'!AK33))</f>
        <v/>
      </c>
      <c r="Y76" s="67" t="str">
        <f>IF(('HS-GC-MS'!AL33)="","",('HS-GC-MS'!AL33))</f>
        <v/>
      </c>
      <c r="Z76" s="67" t="str">
        <f>IF(('HS-GC-MS'!AM33)="","",('HS-GC-MS'!AM33))</f>
        <v/>
      </c>
      <c r="AA76" s="67" t="str">
        <f>IF(('HS-GC-MS'!AN33)="","",('HS-GC-MS'!AN33))</f>
        <v/>
      </c>
      <c r="AB76" s="67" t="str">
        <f>IF(('HS-GC-MS'!AO33)="","",('HS-GC-MS'!AO33))</f>
        <v/>
      </c>
      <c r="AC76" s="67" t="str">
        <f>IF(('HS-GC-MS'!AP33)="","",('HS-GC-MS'!AP33))</f>
        <v/>
      </c>
      <c r="AD76" s="67" t="str">
        <f>IF(('HS-GC-MS'!AQ33)="","",('HS-GC-MS'!AQ33))</f>
        <v/>
      </c>
      <c r="AE76" s="67" t="str">
        <f>IF(('HS-GC-MS'!AR33)="","",('HS-GC-MS'!AR33))</f>
        <v/>
      </c>
      <c r="AF76" s="67" t="str">
        <f>IF(('HS-GC-MS'!AS33)="","",('HS-GC-MS'!AS33))</f>
        <v/>
      </c>
      <c r="AG76" s="67" t="str">
        <f>IF(('HS-GC-MS'!AT33)="","",('HS-GC-MS'!AT33))</f>
        <v/>
      </c>
      <c r="AH76" s="67" t="str">
        <f>IF(('HS-GC-MS'!AU33)="","",('HS-GC-MS'!AU33))</f>
        <v/>
      </c>
      <c r="AI76" s="67" t="str">
        <f>IF(('HS-GC-MS'!AV33)="","",('HS-GC-MS'!AV33))</f>
        <v/>
      </c>
      <c r="AJ76" s="67" t="str">
        <f>IF(('HS-GC-MS'!AW33)="","",('HS-GC-MS'!AW33))</f>
        <v/>
      </c>
      <c r="AK76" s="67" t="str">
        <f>IF(('HS-GC-MS'!AX33)="","",('HS-GC-MS'!AX33))</f>
        <v/>
      </c>
      <c r="AL76" s="67" t="str">
        <f>IF(('HS-GC-MS'!AY33)="","",('HS-GC-MS'!AY33))</f>
        <v/>
      </c>
      <c r="AM76" s="67" t="str">
        <f>IF(('HS-GC-MS'!AZ33)="","",('HS-GC-MS'!AZ33))</f>
        <v/>
      </c>
      <c r="AN76" s="67" t="str">
        <f>IF(('HS-GC-MS'!BA33)="","",('HS-GC-MS'!BA33))</f>
        <v/>
      </c>
      <c r="AO76" s="67" t="str">
        <f>IF(('HS-GC-MS'!BB33)="","",('HS-GC-MS'!BB33))</f>
        <v/>
      </c>
      <c r="AP76" s="298" t="str">
        <f>IF(('HS-GC-MS'!BC33)="","",('HS-GC-MS'!BC33))</f>
        <v/>
      </c>
      <c r="AQ76" s="298" t="str">
        <f>IF(('HS-GC-MS'!BD33)="","",('HS-GC-MS'!BD33))</f>
        <v/>
      </c>
    </row>
    <row r="77" spans="1:43" ht="12.75" customHeight="1" x14ac:dyDescent="0.3">
      <c r="A77" s="122" t="s">
        <v>186</v>
      </c>
      <c r="B77" s="111" t="str">
        <f>IF(('HS-GC-MS'!A34)="","",('HS-GC-MS'!A34))</f>
        <v/>
      </c>
      <c r="C77" s="141" t="str">
        <f>IF(('HS-GC-MS'!B34)="","",('HS-GC-MS'!B34))</f>
        <v/>
      </c>
      <c r="D77" s="142" t="str">
        <f>IF(('HS-GC-MS'!C34)="","",('HS-GC-MS'!C34))</f>
        <v/>
      </c>
      <c r="E77" s="143" t="str">
        <f>IF(('HS-GC-MS'!D34)="","",('HS-GC-MS'!D34))</f>
        <v/>
      </c>
      <c r="F77" s="142" t="str">
        <f>IF(('HS-GC-MS'!E34)="","",('HS-GC-MS'!E34))</f>
        <v/>
      </c>
      <c r="G77" s="111" t="str">
        <f>IF(('HS-GC-MS'!L34)="","",('HS-GC-MS'!L34))</f>
        <v/>
      </c>
      <c r="H77" s="111" t="str">
        <f>IF(('HS-GC-MS'!M34)="","",('HS-GC-MS'!M34))</f>
        <v/>
      </c>
      <c r="I77" s="144" t="str">
        <f>IF(('HS-GC-MS'!Y34)="","",('HS-GC-MS'!Y34))</f>
        <v/>
      </c>
      <c r="J77" s="154" t="str">
        <f>IF(('HS-GC-MS'!Z34)="","",('HS-GC-MS'!Z34))</f>
        <v/>
      </c>
      <c r="K77" s="154" t="str">
        <f>IF(('HS-GC-MS'!AB34)="","",('HS-GC-MS'!AB34))</f>
        <v/>
      </c>
      <c r="L77" s="154"/>
      <c r="M77" s="154"/>
      <c r="N77" s="154"/>
      <c r="O77" s="154"/>
      <c r="P77" s="67" t="str">
        <f>IF(('HS-GC-MS'!AC34)="","",('HS-GC-MS'!AC34))</f>
        <v/>
      </c>
      <c r="Q77" s="67" t="str">
        <f>IF(('HS-GC-MS'!AD34)="","",('HS-GC-MS'!AD34))</f>
        <v/>
      </c>
      <c r="R77" s="67" t="str">
        <f>IF(('HS-GC-MS'!AE34)="","",('HS-GC-MS'!AE34))</f>
        <v/>
      </c>
      <c r="S77" s="67" t="str">
        <f>IF(('HS-GC-MS'!AF34)="","",('HS-GC-MS'!AF34))</f>
        <v/>
      </c>
      <c r="T77" s="67" t="str">
        <f>IF(('HS-GC-MS'!AG34)="","",('HS-GC-MS'!AG34))</f>
        <v/>
      </c>
      <c r="U77" s="67" t="str">
        <f>IF(('HS-GC-MS'!AH34)="","",('HS-GC-MS'!AH34))</f>
        <v/>
      </c>
      <c r="V77" s="67" t="str">
        <f>IF(('HS-GC-MS'!AI34)="","",('HS-GC-MS'!AI34))</f>
        <v/>
      </c>
      <c r="W77" s="67" t="str">
        <f>IF(('HS-GC-MS'!AJ34)="","",('HS-GC-MS'!AJ34))</f>
        <v/>
      </c>
      <c r="X77" s="67" t="str">
        <f>IF(('HS-GC-MS'!AK34)="","",('HS-GC-MS'!AK34))</f>
        <v/>
      </c>
      <c r="Y77" s="67" t="str">
        <f>IF(('HS-GC-MS'!AL34)="","",('HS-GC-MS'!AL34))</f>
        <v/>
      </c>
      <c r="Z77" s="67" t="str">
        <f>IF(('HS-GC-MS'!AM34)="","",('HS-GC-MS'!AM34))</f>
        <v/>
      </c>
      <c r="AA77" s="67" t="str">
        <f>IF(('HS-GC-MS'!AN34)="","",('HS-GC-MS'!AN34))</f>
        <v/>
      </c>
      <c r="AB77" s="67" t="str">
        <f>IF(('HS-GC-MS'!AO34)="","",('HS-GC-MS'!AO34))</f>
        <v/>
      </c>
      <c r="AC77" s="67" t="str">
        <f>IF(('HS-GC-MS'!AP34)="","",('HS-GC-MS'!AP34))</f>
        <v/>
      </c>
      <c r="AD77" s="67" t="str">
        <f>IF(('HS-GC-MS'!AQ34)="","",('HS-GC-MS'!AQ34))</f>
        <v/>
      </c>
      <c r="AE77" s="67" t="str">
        <f>IF(('HS-GC-MS'!AR34)="","",('HS-GC-MS'!AR34))</f>
        <v/>
      </c>
      <c r="AF77" s="67" t="str">
        <f>IF(('HS-GC-MS'!AS34)="","",('HS-GC-MS'!AS34))</f>
        <v/>
      </c>
      <c r="AG77" s="67" t="str">
        <f>IF(('HS-GC-MS'!AT34)="","",('HS-GC-MS'!AT34))</f>
        <v/>
      </c>
      <c r="AH77" s="67" t="str">
        <f>IF(('HS-GC-MS'!AU34)="","",('HS-GC-MS'!AU34))</f>
        <v/>
      </c>
      <c r="AI77" s="67" t="str">
        <f>IF(('HS-GC-MS'!AV34)="","",('HS-GC-MS'!AV34))</f>
        <v/>
      </c>
      <c r="AJ77" s="67" t="str">
        <f>IF(('HS-GC-MS'!AW34)="","",('HS-GC-MS'!AW34))</f>
        <v/>
      </c>
      <c r="AK77" s="67" t="str">
        <f>IF(('HS-GC-MS'!AX34)="","",('HS-GC-MS'!AX34))</f>
        <v/>
      </c>
      <c r="AL77" s="67" t="str">
        <f>IF(('HS-GC-MS'!AY34)="","",('HS-GC-MS'!AY34))</f>
        <v/>
      </c>
      <c r="AM77" s="67" t="str">
        <f>IF(('HS-GC-MS'!AZ34)="","",('HS-GC-MS'!AZ34))</f>
        <v/>
      </c>
      <c r="AN77" s="67" t="str">
        <f>IF(('HS-GC-MS'!BA34)="","",('HS-GC-MS'!BA34))</f>
        <v/>
      </c>
      <c r="AO77" s="67" t="str">
        <f>IF(('HS-GC-MS'!BB34)="","",('HS-GC-MS'!BB34))</f>
        <v/>
      </c>
      <c r="AP77" s="298" t="str">
        <f>IF(('HS-GC-MS'!BC34)="","",('HS-GC-MS'!BC34))</f>
        <v/>
      </c>
      <c r="AQ77" s="298" t="str">
        <f>IF(('HS-GC-MS'!BD34)="","",('HS-GC-MS'!BD34))</f>
        <v/>
      </c>
    </row>
    <row r="78" spans="1:43" ht="12.75" customHeight="1" x14ac:dyDescent="0.3">
      <c r="A78" s="122" t="s">
        <v>186</v>
      </c>
      <c r="B78" s="111" t="str">
        <f>IF(('HS-GC-MS'!A35)="","",('HS-GC-MS'!A35))</f>
        <v/>
      </c>
      <c r="C78" s="141" t="str">
        <f>IF(('HS-GC-MS'!B35)="","",('HS-GC-MS'!B35))</f>
        <v/>
      </c>
      <c r="D78" s="142" t="str">
        <f>IF(('HS-GC-MS'!C35)="","",('HS-GC-MS'!C35))</f>
        <v/>
      </c>
      <c r="E78" s="143" t="str">
        <f>IF(('HS-GC-MS'!D35)="","",('HS-GC-MS'!D35))</f>
        <v/>
      </c>
      <c r="F78" s="142" t="str">
        <f>IF(('HS-GC-MS'!E35)="","",('HS-GC-MS'!E35))</f>
        <v/>
      </c>
      <c r="G78" s="111" t="str">
        <f>IF(('HS-GC-MS'!L35)="","",('HS-GC-MS'!L35))</f>
        <v/>
      </c>
      <c r="H78" s="111" t="str">
        <f>IF(('HS-GC-MS'!M35)="","",('HS-GC-MS'!M35))</f>
        <v/>
      </c>
      <c r="I78" s="144" t="str">
        <f>IF(('HS-GC-MS'!Y35)="","",('HS-GC-MS'!Y35))</f>
        <v/>
      </c>
      <c r="J78" s="154" t="str">
        <f>IF(('HS-GC-MS'!Z35)="","",('HS-GC-MS'!Z35))</f>
        <v/>
      </c>
      <c r="K78" s="154" t="str">
        <f>IF(('HS-GC-MS'!AB35)="","",('HS-GC-MS'!AB35))</f>
        <v/>
      </c>
      <c r="L78" s="154"/>
      <c r="M78" s="154"/>
      <c r="N78" s="154"/>
      <c r="O78" s="154"/>
      <c r="P78" s="67" t="str">
        <f>IF(('HS-GC-MS'!AC35)="","",('HS-GC-MS'!AC35))</f>
        <v/>
      </c>
      <c r="Q78" s="67" t="str">
        <f>IF(('HS-GC-MS'!AD35)="","",('HS-GC-MS'!AD35))</f>
        <v/>
      </c>
      <c r="R78" s="67" t="str">
        <f>IF(('HS-GC-MS'!AE35)="","",('HS-GC-MS'!AE35))</f>
        <v/>
      </c>
      <c r="S78" s="67" t="str">
        <f>IF(('HS-GC-MS'!AF35)="","",('HS-GC-MS'!AF35))</f>
        <v/>
      </c>
      <c r="T78" s="67" t="str">
        <f>IF(('HS-GC-MS'!AG35)="","",('HS-GC-MS'!AG35))</f>
        <v/>
      </c>
      <c r="U78" s="67" t="str">
        <f>IF(('HS-GC-MS'!AH35)="","",('HS-GC-MS'!AH35))</f>
        <v/>
      </c>
      <c r="V78" s="67" t="str">
        <f>IF(('HS-GC-MS'!AI35)="","",('HS-GC-MS'!AI35))</f>
        <v/>
      </c>
      <c r="W78" s="67" t="str">
        <f>IF(('HS-GC-MS'!AJ35)="","",('HS-GC-MS'!AJ35))</f>
        <v/>
      </c>
      <c r="X78" s="67" t="str">
        <f>IF(('HS-GC-MS'!AK35)="","",('HS-GC-MS'!AK35))</f>
        <v/>
      </c>
      <c r="Y78" s="67" t="str">
        <f>IF(('HS-GC-MS'!AL35)="","",('HS-GC-MS'!AL35))</f>
        <v/>
      </c>
      <c r="Z78" s="67" t="str">
        <f>IF(('HS-GC-MS'!AM35)="","",('HS-GC-MS'!AM35))</f>
        <v/>
      </c>
      <c r="AA78" s="67" t="str">
        <f>IF(('HS-GC-MS'!AN35)="","",('HS-GC-MS'!AN35))</f>
        <v/>
      </c>
      <c r="AB78" s="67" t="str">
        <f>IF(('HS-GC-MS'!AO35)="","",('HS-GC-MS'!AO35))</f>
        <v/>
      </c>
      <c r="AC78" s="67" t="str">
        <f>IF(('HS-GC-MS'!AP35)="","",('HS-GC-MS'!AP35))</f>
        <v/>
      </c>
      <c r="AD78" s="67" t="str">
        <f>IF(('HS-GC-MS'!AQ35)="","",('HS-GC-MS'!AQ35))</f>
        <v/>
      </c>
      <c r="AE78" s="67" t="str">
        <f>IF(('HS-GC-MS'!AR35)="","",('HS-GC-MS'!AR35))</f>
        <v/>
      </c>
      <c r="AF78" s="67" t="str">
        <f>IF(('HS-GC-MS'!AS35)="","",('HS-GC-MS'!AS35))</f>
        <v/>
      </c>
      <c r="AG78" s="67" t="str">
        <f>IF(('HS-GC-MS'!AT35)="","",('HS-GC-MS'!AT35))</f>
        <v/>
      </c>
      <c r="AH78" s="67" t="str">
        <f>IF(('HS-GC-MS'!AU35)="","",('HS-GC-MS'!AU35))</f>
        <v/>
      </c>
      <c r="AI78" s="67" t="str">
        <f>IF(('HS-GC-MS'!AV35)="","",('HS-GC-MS'!AV35))</f>
        <v/>
      </c>
      <c r="AJ78" s="67" t="str">
        <f>IF(('HS-GC-MS'!AW35)="","",('HS-GC-MS'!AW35))</f>
        <v/>
      </c>
      <c r="AK78" s="67" t="str">
        <f>IF(('HS-GC-MS'!AX35)="","",('HS-GC-MS'!AX35))</f>
        <v/>
      </c>
      <c r="AL78" s="67" t="str">
        <f>IF(('HS-GC-MS'!AY35)="","",('HS-GC-MS'!AY35))</f>
        <v/>
      </c>
      <c r="AM78" s="67" t="str">
        <f>IF(('HS-GC-MS'!AZ35)="","",('HS-GC-MS'!AZ35))</f>
        <v/>
      </c>
      <c r="AN78" s="67" t="str">
        <f>IF(('HS-GC-MS'!BA35)="","",('HS-GC-MS'!BA35))</f>
        <v/>
      </c>
      <c r="AO78" s="67" t="str">
        <f>IF(('HS-GC-MS'!BB35)="","",('HS-GC-MS'!BB35))</f>
        <v/>
      </c>
      <c r="AP78" s="298" t="str">
        <f>IF(('HS-GC-MS'!BC35)="","",('HS-GC-MS'!BC35))</f>
        <v/>
      </c>
      <c r="AQ78" s="298" t="str">
        <f>IF(('HS-GC-MS'!BD35)="","",('HS-GC-MS'!BD35))</f>
        <v/>
      </c>
    </row>
    <row r="79" spans="1:43" ht="12.75" customHeight="1" x14ac:dyDescent="0.3">
      <c r="A79" s="122" t="s">
        <v>186</v>
      </c>
      <c r="B79" s="111" t="str">
        <f>IF(('HS-GC-MS'!A36)="","",('HS-GC-MS'!A36))</f>
        <v/>
      </c>
      <c r="C79" s="141" t="str">
        <f>IF(('HS-GC-MS'!B36)="","",('HS-GC-MS'!B36))</f>
        <v/>
      </c>
      <c r="D79" s="142" t="str">
        <f>IF(('HS-GC-MS'!C36)="","",('HS-GC-MS'!C36))</f>
        <v/>
      </c>
      <c r="E79" s="143" t="str">
        <f>IF(('HS-GC-MS'!D36)="","",('HS-GC-MS'!D36))</f>
        <v/>
      </c>
      <c r="F79" s="142" t="str">
        <f>IF(('HS-GC-MS'!E36)="","",('HS-GC-MS'!E36))</f>
        <v/>
      </c>
      <c r="G79" s="111" t="str">
        <f>IF(('HS-GC-MS'!L36)="","",('HS-GC-MS'!L36))</f>
        <v/>
      </c>
      <c r="H79" s="111" t="str">
        <f>IF(('HS-GC-MS'!M36)="","",('HS-GC-MS'!M36))</f>
        <v/>
      </c>
      <c r="I79" s="144" t="str">
        <f>IF(('HS-GC-MS'!Y36)="","",('HS-GC-MS'!Y36))</f>
        <v/>
      </c>
      <c r="J79" s="154" t="str">
        <f>IF(('HS-GC-MS'!Z36)="","",('HS-GC-MS'!Z36))</f>
        <v/>
      </c>
      <c r="K79" s="154" t="str">
        <f>IF(('HS-GC-MS'!AB36)="","",('HS-GC-MS'!AB36))</f>
        <v/>
      </c>
      <c r="L79" s="154"/>
      <c r="M79" s="154"/>
      <c r="N79" s="154"/>
      <c r="O79" s="154"/>
      <c r="P79" s="67" t="str">
        <f>IF(('HS-GC-MS'!AC36)="","",('HS-GC-MS'!AC36))</f>
        <v/>
      </c>
      <c r="Q79" s="67" t="str">
        <f>IF(('HS-GC-MS'!AD36)="","",('HS-GC-MS'!AD36))</f>
        <v/>
      </c>
      <c r="R79" s="67" t="str">
        <f>IF(('HS-GC-MS'!AE36)="","",('HS-GC-MS'!AE36))</f>
        <v/>
      </c>
      <c r="S79" s="67" t="str">
        <f>IF(('HS-GC-MS'!AF36)="","",('HS-GC-MS'!AF36))</f>
        <v/>
      </c>
      <c r="T79" s="67" t="str">
        <f>IF(('HS-GC-MS'!AG36)="","",('HS-GC-MS'!AG36))</f>
        <v/>
      </c>
      <c r="U79" s="67" t="str">
        <f>IF(('HS-GC-MS'!AH36)="","",('HS-GC-MS'!AH36))</f>
        <v/>
      </c>
      <c r="V79" s="67" t="str">
        <f>IF(('HS-GC-MS'!AI36)="","",('HS-GC-MS'!AI36))</f>
        <v/>
      </c>
      <c r="W79" s="67" t="str">
        <f>IF(('HS-GC-MS'!AJ36)="","",('HS-GC-MS'!AJ36))</f>
        <v/>
      </c>
      <c r="X79" s="67" t="str">
        <f>IF(('HS-GC-MS'!AK36)="","",('HS-GC-MS'!AK36))</f>
        <v/>
      </c>
      <c r="Y79" s="67" t="str">
        <f>IF(('HS-GC-MS'!AL36)="","",('HS-GC-MS'!AL36))</f>
        <v/>
      </c>
      <c r="Z79" s="67" t="str">
        <f>IF(('HS-GC-MS'!AM36)="","",('HS-GC-MS'!AM36))</f>
        <v/>
      </c>
      <c r="AA79" s="67" t="str">
        <f>IF(('HS-GC-MS'!AN36)="","",('HS-GC-MS'!AN36))</f>
        <v/>
      </c>
      <c r="AB79" s="67" t="str">
        <f>IF(('HS-GC-MS'!AO36)="","",('HS-GC-MS'!AO36))</f>
        <v/>
      </c>
      <c r="AC79" s="67" t="str">
        <f>IF(('HS-GC-MS'!AP36)="","",('HS-GC-MS'!AP36))</f>
        <v/>
      </c>
      <c r="AD79" s="67" t="str">
        <f>IF(('HS-GC-MS'!AQ36)="","",('HS-GC-MS'!AQ36))</f>
        <v/>
      </c>
      <c r="AE79" s="67" t="str">
        <f>IF(('HS-GC-MS'!AR36)="","",('HS-GC-MS'!AR36))</f>
        <v/>
      </c>
      <c r="AF79" s="67" t="str">
        <f>IF(('HS-GC-MS'!AS36)="","",('HS-GC-MS'!AS36))</f>
        <v/>
      </c>
      <c r="AG79" s="67" t="str">
        <f>IF(('HS-GC-MS'!AT36)="","",('HS-GC-MS'!AT36))</f>
        <v/>
      </c>
      <c r="AH79" s="67" t="str">
        <f>IF(('HS-GC-MS'!AU36)="","",('HS-GC-MS'!AU36))</f>
        <v/>
      </c>
      <c r="AI79" s="67" t="str">
        <f>IF(('HS-GC-MS'!AV36)="","",('HS-GC-MS'!AV36))</f>
        <v/>
      </c>
      <c r="AJ79" s="67" t="str">
        <f>IF(('HS-GC-MS'!AW36)="","",('HS-GC-MS'!AW36))</f>
        <v/>
      </c>
      <c r="AK79" s="67" t="str">
        <f>IF(('HS-GC-MS'!AX36)="","",('HS-GC-MS'!AX36))</f>
        <v/>
      </c>
      <c r="AL79" s="67" t="str">
        <f>IF(('HS-GC-MS'!AY36)="","",('HS-GC-MS'!AY36))</f>
        <v/>
      </c>
      <c r="AM79" s="67" t="str">
        <f>IF(('HS-GC-MS'!AZ36)="","",('HS-GC-MS'!AZ36))</f>
        <v/>
      </c>
      <c r="AN79" s="67" t="str">
        <f>IF(('HS-GC-MS'!BA36)="","",('HS-GC-MS'!BA36))</f>
        <v/>
      </c>
      <c r="AO79" s="67" t="str">
        <f>IF(('HS-GC-MS'!BB36)="","",('HS-GC-MS'!BB36))</f>
        <v/>
      </c>
      <c r="AP79" s="298" t="str">
        <f>IF(('HS-GC-MS'!BC36)="","",('HS-GC-MS'!BC36))</f>
        <v/>
      </c>
      <c r="AQ79" s="298" t="str">
        <f>IF(('HS-GC-MS'!BD36)="","",('HS-GC-MS'!BD36))</f>
        <v/>
      </c>
    </row>
    <row r="80" spans="1:43" ht="12.75" customHeight="1" x14ac:dyDescent="0.3">
      <c r="A80" s="122" t="s">
        <v>186</v>
      </c>
      <c r="B80" s="111" t="str">
        <f>IF(('HS-GC-MS'!A37)="","",('HS-GC-MS'!A37))</f>
        <v/>
      </c>
      <c r="C80" s="141" t="str">
        <f>IF(('HS-GC-MS'!B37)="","",('HS-GC-MS'!B37))</f>
        <v/>
      </c>
      <c r="D80" s="142" t="str">
        <f>IF(('HS-GC-MS'!C37)="","",('HS-GC-MS'!C37))</f>
        <v/>
      </c>
      <c r="E80" s="143" t="str">
        <f>IF(('HS-GC-MS'!D37)="","",('HS-GC-MS'!D37))</f>
        <v/>
      </c>
      <c r="F80" s="142" t="str">
        <f>IF(('HS-GC-MS'!E37)="","",('HS-GC-MS'!E37))</f>
        <v/>
      </c>
      <c r="G80" s="111" t="str">
        <f>IF(('HS-GC-MS'!L37)="","",('HS-GC-MS'!L37))</f>
        <v/>
      </c>
      <c r="H80" s="111" t="str">
        <f>IF(('HS-GC-MS'!M37)="","",('HS-GC-MS'!M37))</f>
        <v/>
      </c>
      <c r="I80" s="144" t="str">
        <f>IF(('HS-GC-MS'!Y37)="","",('HS-GC-MS'!Y37))</f>
        <v/>
      </c>
      <c r="J80" s="154" t="str">
        <f>IF(('HS-GC-MS'!Z37)="","",('HS-GC-MS'!Z37))</f>
        <v/>
      </c>
      <c r="K80" s="154" t="str">
        <f>IF(('HS-GC-MS'!AB37)="","",('HS-GC-MS'!AB37))</f>
        <v/>
      </c>
      <c r="L80" s="154"/>
      <c r="M80" s="154"/>
      <c r="N80" s="154"/>
      <c r="O80" s="154"/>
      <c r="P80" s="67" t="str">
        <f>IF(('HS-GC-MS'!AC37)="","",('HS-GC-MS'!AC37))</f>
        <v/>
      </c>
      <c r="Q80" s="67" t="str">
        <f>IF(('HS-GC-MS'!AD37)="","",('HS-GC-MS'!AD37))</f>
        <v/>
      </c>
      <c r="R80" s="67" t="str">
        <f>IF(('HS-GC-MS'!AE37)="","",('HS-GC-MS'!AE37))</f>
        <v/>
      </c>
      <c r="S80" s="67" t="str">
        <f>IF(('HS-GC-MS'!AF37)="","",('HS-GC-MS'!AF37))</f>
        <v/>
      </c>
      <c r="T80" s="67" t="str">
        <f>IF(('HS-GC-MS'!AG37)="","",('HS-GC-MS'!AG37))</f>
        <v/>
      </c>
      <c r="U80" s="67" t="str">
        <f>IF(('HS-GC-MS'!AH37)="","",('HS-GC-MS'!AH37))</f>
        <v/>
      </c>
      <c r="V80" s="67" t="str">
        <f>IF(('HS-GC-MS'!AI37)="","",('HS-GC-MS'!AI37))</f>
        <v/>
      </c>
      <c r="W80" s="67" t="str">
        <f>IF(('HS-GC-MS'!AJ37)="","",('HS-GC-MS'!AJ37))</f>
        <v/>
      </c>
      <c r="X80" s="67" t="str">
        <f>IF(('HS-GC-MS'!AK37)="","",('HS-GC-MS'!AK37))</f>
        <v/>
      </c>
      <c r="Y80" s="67" t="str">
        <f>IF(('HS-GC-MS'!AL37)="","",('HS-GC-MS'!AL37))</f>
        <v/>
      </c>
      <c r="Z80" s="67" t="str">
        <f>IF(('HS-GC-MS'!AM37)="","",('HS-GC-MS'!AM37))</f>
        <v/>
      </c>
      <c r="AA80" s="67" t="str">
        <f>IF(('HS-GC-MS'!AN37)="","",('HS-GC-MS'!AN37))</f>
        <v/>
      </c>
      <c r="AB80" s="67" t="str">
        <f>IF(('HS-GC-MS'!AO37)="","",('HS-GC-MS'!AO37))</f>
        <v/>
      </c>
      <c r="AC80" s="67" t="str">
        <f>IF(('HS-GC-MS'!AP37)="","",('HS-GC-MS'!AP37))</f>
        <v/>
      </c>
      <c r="AD80" s="67" t="str">
        <f>IF(('HS-GC-MS'!AQ37)="","",('HS-GC-MS'!AQ37))</f>
        <v/>
      </c>
      <c r="AE80" s="67" t="str">
        <f>IF(('HS-GC-MS'!AR37)="","",('HS-GC-MS'!AR37))</f>
        <v/>
      </c>
      <c r="AF80" s="67" t="str">
        <f>IF(('HS-GC-MS'!AS37)="","",('HS-GC-MS'!AS37))</f>
        <v/>
      </c>
      <c r="AG80" s="67" t="str">
        <f>IF(('HS-GC-MS'!AT37)="","",('HS-GC-MS'!AT37))</f>
        <v/>
      </c>
      <c r="AH80" s="67" t="str">
        <f>IF(('HS-GC-MS'!AU37)="","",('HS-GC-MS'!AU37))</f>
        <v/>
      </c>
      <c r="AI80" s="67" t="str">
        <f>IF(('HS-GC-MS'!AV37)="","",('HS-GC-MS'!AV37))</f>
        <v/>
      </c>
      <c r="AJ80" s="67" t="str">
        <f>IF(('HS-GC-MS'!AW37)="","",('HS-GC-MS'!AW37))</f>
        <v/>
      </c>
      <c r="AK80" s="67" t="str">
        <f>IF(('HS-GC-MS'!AX37)="","",('HS-GC-MS'!AX37))</f>
        <v/>
      </c>
      <c r="AL80" s="67" t="str">
        <f>IF(('HS-GC-MS'!AY37)="","",('HS-GC-MS'!AY37))</f>
        <v/>
      </c>
      <c r="AM80" s="67" t="str">
        <f>IF(('HS-GC-MS'!AZ37)="","",('HS-GC-MS'!AZ37))</f>
        <v/>
      </c>
      <c r="AN80" s="67" t="str">
        <f>IF(('HS-GC-MS'!BA37)="","",('HS-GC-MS'!BA37))</f>
        <v/>
      </c>
      <c r="AO80" s="67" t="str">
        <f>IF(('HS-GC-MS'!BB37)="","",('HS-GC-MS'!BB37))</f>
        <v/>
      </c>
      <c r="AP80" s="298" t="str">
        <f>IF(('HS-GC-MS'!BC37)="","",('HS-GC-MS'!BC37))</f>
        <v/>
      </c>
      <c r="AQ80" s="298" t="str">
        <f>IF(('HS-GC-MS'!BD37)="","",('HS-GC-MS'!BD37))</f>
        <v/>
      </c>
    </row>
    <row r="81" spans="1:43" ht="12.75" customHeight="1" x14ac:dyDescent="0.3">
      <c r="A81" s="122" t="s">
        <v>186</v>
      </c>
      <c r="B81" s="111" t="str">
        <f>IF(('HS-GC-MS'!A38)="","",('HS-GC-MS'!A38))</f>
        <v/>
      </c>
      <c r="C81" s="141" t="str">
        <f>IF(('HS-GC-MS'!B38)="","",('HS-GC-MS'!B38))</f>
        <v/>
      </c>
      <c r="D81" s="142" t="str">
        <f>IF(('HS-GC-MS'!C38)="","",('HS-GC-MS'!C38))</f>
        <v/>
      </c>
      <c r="E81" s="143" t="str">
        <f>IF(('HS-GC-MS'!D38)="","",('HS-GC-MS'!D38))</f>
        <v/>
      </c>
      <c r="F81" s="142" t="str">
        <f>IF(('HS-GC-MS'!E38)="","",('HS-GC-MS'!E38))</f>
        <v/>
      </c>
      <c r="G81" s="111" t="str">
        <f>IF(('HS-GC-MS'!L38)="","",('HS-GC-MS'!L38))</f>
        <v/>
      </c>
      <c r="H81" s="111" t="str">
        <f>IF(('HS-GC-MS'!M38)="","",('HS-GC-MS'!M38))</f>
        <v/>
      </c>
      <c r="I81" s="144" t="str">
        <f>IF(('HS-GC-MS'!Y38)="","",('HS-GC-MS'!Y38))</f>
        <v/>
      </c>
      <c r="J81" s="154" t="str">
        <f>IF(('HS-GC-MS'!Z38)="","",('HS-GC-MS'!Z38))</f>
        <v/>
      </c>
      <c r="K81" s="154" t="str">
        <f>IF(('HS-GC-MS'!AB38)="","",('HS-GC-MS'!AB38))</f>
        <v/>
      </c>
      <c r="L81" s="154"/>
      <c r="M81" s="154"/>
      <c r="N81" s="154"/>
      <c r="O81" s="154"/>
      <c r="P81" s="67" t="str">
        <f>IF(('HS-GC-MS'!AC38)="","",('HS-GC-MS'!AC38))</f>
        <v/>
      </c>
      <c r="Q81" s="67" t="str">
        <f>IF(('HS-GC-MS'!AD38)="","",('HS-GC-MS'!AD38))</f>
        <v/>
      </c>
      <c r="R81" s="67" t="str">
        <f>IF(('HS-GC-MS'!AE38)="","",('HS-GC-MS'!AE38))</f>
        <v/>
      </c>
      <c r="S81" s="67" t="str">
        <f>IF(('HS-GC-MS'!AF38)="","",('HS-GC-MS'!AF38))</f>
        <v/>
      </c>
      <c r="T81" s="67" t="str">
        <f>IF(('HS-GC-MS'!AG38)="","",('HS-GC-MS'!AG38))</f>
        <v/>
      </c>
      <c r="U81" s="67" t="str">
        <f>IF(('HS-GC-MS'!AH38)="","",('HS-GC-MS'!AH38))</f>
        <v/>
      </c>
      <c r="V81" s="67" t="str">
        <f>IF(('HS-GC-MS'!AI38)="","",('HS-GC-MS'!AI38))</f>
        <v/>
      </c>
      <c r="W81" s="67" t="str">
        <f>IF(('HS-GC-MS'!AJ38)="","",('HS-GC-MS'!AJ38))</f>
        <v/>
      </c>
      <c r="X81" s="67" t="str">
        <f>IF(('HS-GC-MS'!AK38)="","",('HS-GC-MS'!AK38))</f>
        <v/>
      </c>
      <c r="Y81" s="67" t="str">
        <f>IF(('HS-GC-MS'!AL38)="","",('HS-GC-MS'!AL38))</f>
        <v/>
      </c>
      <c r="Z81" s="67" t="str">
        <f>IF(('HS-GC-MS'!AM38)="","",('HS-GC-MS'!AM38))</f>
        <v/>
      </c>
      <c r="AA81" s="67" t="str">
        <f>IF(('HS-GC-MS'!AN38)="","",('HS-GC-MS'!AN38))</f>
        <v/>
      </c>
      <c r="AB81" s="67" t="str">
        <f>IF(('HS-GC-MS'!AO38)="","",('HS-GC-MS'!AO38))</f>
        <v/>
      </c>
      <c r="AC81" s="67" t="str">
        <f>IF(('HS-GC-MS'!AP38)="","",('HS-GC-MS'!AP38))</f>
        <v/>
      </c>
      <c r="AD81" s="67" t="str">
        <f>IF(('HS-GC-MS'!AQ38)="","",('HS-GC-MS'!AQ38))</f>
        <v/>
      </c>
      <c r="AE81" s="67" t="str">
        <f>IF(('HS-GC-MS'!AR38)="","",('HS-GC-MS'!AR38))</f>
        <v/>
      </c>
      <c r="AF81" s="67" t="str">
        <f>IF(('HS-GC-MS'!AS38)="","",('HS-GC-MS'!AS38))</f>
        <v/>
      </c>
      <c r="AG81" s="67" t="str">
        <f>IF(('HS-GC-MS'!AT38)="","",('HS-GC-MS'!AT38))</f>
        <v/>
      </c>
      <c r="AH81" s="67" t="str">
        <f>IF(('HS-GC-MS'!AU38)="","",('HS-GC-MS'!AU38))</f>
        <v/>
      </c>
      <c r="AI81" s="67" t="str">
        <f>IF(('HS-GC-MS'!AV38)="","",('HS-GC-MS'!AV38))</f>
        <v/>
      </c>
      <c r="AJ81" s="67" t="str">
        <f>IF(('HS-GC-MS'!AW38)="","",('HS-GC-MS'!AW38))</f>
        <v/>
      </c>
      <c r="AK81" s="67" t="str">
        <f>IF(('HS-GC-MS'!AX38)="","",('HS-GC-MS'!AX38))</f>
        <v/>
      </c>
      <c r="AL81" s="67" t="str">
        <f>IF(('HS-GC-MS'!AY38)="","",('HS-GC-MS'!AY38))</f>
        <v/>
      </c>
      <c r="AM81" s="67" t="str">
        <f>IF(('HS-GC-MS'!AZ38)="","",('HS-GC-MS'!AZ38))</f>
        <v/>
      </c>
      <c r="AN81" s="67" t="str">
        <f>IF(('HS-GC-MS'!BA38)="","",('HS-GC-MS'!BA38))</f>
        <v/>
      </c>
      <c r="AO81" s="67" t="str">
        <f>IF(('HS-GC-MS'!BB38)="","",('HS-GC-MS'!BB38))</f>
        <v/>
      </c>
      <c r="AP81" s="298" t="str">
        <f>IF(('HS-GC-MS'!BC38)="","",('HS-GC-MS'!BC38))</f>
        <v/>
      </c>
      <c r="AQ81" s="298" t="str">
        <f>IF(('HS-GC-MS'!BD38)="","",('HS-GC-MS'!BD38))</f>
        <v/>
      </c>
    </row>
    <row r="82" spans="1:43" ht="12.75" customHeight="1" x14ac:dyDescent="0.3">
      <c r="A82" s="122" t="s">
        <v>186</v>
      </c>
      <c r="B82" s="111" t="str">
        <f>IF(('HS-GC-MS'!A39)="","",('HS-GC-MS'!A39))</f>
        <v/>
      </c>
      <c r="C82" s="141" t="str">
        <f>IF(('HS-GC-MS'!B39)="","",('HS-GC-MS'!B39))</f>
        <v/>
      </c>
      <c r="D82" s="142" t="str">
        <f>IF(('HS-GC-MS'!C39)="","",('HS-GC-MS'!C39))</f>
        <v/>
      </c>
      <c r="E82" s="143" t="str">
        <f>IF(('HS-GC-MS'!D39)="","",('HS-GC-MS'!D39))</f>
        <v/>
      </c>
      <c r="F82" s="142" t="str">
        <f>IF(('HS-GC-MS'!E39)="","",('HS-GC-MS'!E39))</f>
        <v/>
      </c>
      <c r="G82" s="111" t="str">
        <f>IF(('HS-GC-MS'!L39)="","",('HS-GC-MS'!L39))</f>
        <v/>
      </c>
      <c r="H82" s="111" t="str">
        <f>IF(('HS-GC-MS'!M39)="","",('HS-GC-MS'!M39))</f>
        <v/>
      </c>
      <c r="I82" s="144" t="str">
        <f>IF(('HS-GC-MS'!Y39)="","",('HS-GC-MS'!Y39))</f>
        <v/>
      </c>
      <c r="J82" s="154" t="str">
        <f>IF(('HS-GC-MS'!Z39)="","",('HS-GC-MS'!Z39))</f>
        <v/>
      </c>
      <c r="K82" s="154" t="str">
        <f>IF(('HS-GC-MS'!AB39)="","",('HS-GC-MS'!AB39))</f>
        <v/>
      </c>
      <c r="L82" s="154"/>
      <c r="M82" s="154"/>
      <c r="N82" s="154"/>
      <c r="O82" s="154"/>
      <c r="P82" s="67" t="str">
        <f>IF(('HS-GC-MS'!AC39)="","",('HS-GC-MS'!AC39))</f>
        <v/>
      </c>
      <c r="Q82" s="67" t="str">
        <f>IF(('HS-GC-MS'!AD39)="","",('HS-GC-MS'!AD39))</f>
        <v/>
      </c>
      <c r="R82" s="67" t="str">
        <f>IF(('HS-GC-MS'!AE39)="","",('HS-GC-MS'!AE39))</f>
        <v/>
      </c>
      <c r="S82" s="67" t="str">
        <f>IF(('HS-GC-MS'!AF39)="","",('HS-GC-MS'!AF39))</f>
        <v/>
      </c>
      <c r="T82" s="67" t="str">
        <f>IF(('HS-GC-MS'!AG39)="","",('HS-GC-MS'!AG39))</f>
        <v/>
      </c>
      <c r="U82" s="67" t="str">
        <f>IF(('HS-GC-MS'!AH39)="","",('HS-GC-MS'!AH39))</f>
        <v/>
      </c>
      <c r="V82" s="67" t="str">
        <f>IF(('HS-GC-MS'!AI39)="","",('HS-GC-MS'!AI39))</f>
        <v/>
      </c>
      <c r="W82" s="67" t="str">
        <f>IF(('HS-GC-MS'!AJ39)="","",('HS-GC-MS'!AJ39))</f>
        <v/>
      </c>
      <c r="X82" s="67" t="str">
        <f>IF(('HS-GC-MS'!AK39)="","",('HS-GC-MS'!AK39))</f>
        <v/>
      </c>
      <c r="Y82" s="67" t="str">
        <f>IF(('HS-GC-MS'!AL39)="","",('HS-GC-MS'!AL39))</f>
        <v/>
      </c>
      <c r="Z82" s="67" t="str">
        <f>IF(('HS-GC-MS'!AM39)="","",('HS-GC-MS'!AM39))</f>
        <v/>
      </c>
      <c r="AA82" s="67" t="str">
        <f>IF(('HS-GC-MS'!AN39)="","",('HS-GC-MS'!AN39))</f>
        <v/>
      </c>
      <c r="AB82" s="67" t="str">
        <f>IF(('HS-GC-MS'!AO39)="","",('HS-GC-MS'!AO39))</f>
        <v/>
      </c>
      <c r="AC82" s="67" t="str">
        <f>IF(('HS-GC-MS'!AP39)="","",('HS-GC-MS'!AP39))</f>
        <v/>
      </c>
      <c r="AD82" s="67" t="str">
        <f>IF(('HS-GC-MS'!AQ39)="","",('HS-GC-MS'!AQ39))</f>
        <v/>
      </c>
      <c r="AE82" s="67" t="str">
        <f>IF(('HS-GC-MS'!AR39)="","",('HS-GC-MS'!AR39))</f>
        <v/>
      </c>
      <c r="AF82" s="67" t="str">
        <f>IF(('HS-GC-MS'!AS39)="","",('HS-GC-MS'!AS39))</f>
        <v/>
      </c>
      <c r="AG82" s="67" t="str">
        <f>IF(('HS-GC-MS'!AT39)="","",('HS-GC-MS'!AT39))</f>
        <v/>
      </c>
      <c r="AH82" s="67" t="str">
        <f>IF(('HS-GC-MS'!AU39)="","",('HS-GC-MS'!AU39))</f>
        <v/>
      </c>
      <c r="AI82" s="67" t="str">
        <f>IF(('HS-GC-MS'!AV39)="","",('HS-GC-MS'!AV39))</f>
        <v/>
      </c>
      <c r="AJ82" s="67" t="str">
        <f>IF(('HS-GC-MS'!AW39)="","",('HS-GC-MS'!AW39))</f>
        <v/>
      </c>
      <c r="AK82" s="67" t="str">
        <f>IF(('HS-GC-MS'!AX39)="","",('HS-GC-MS'!AX39))</f>
        <v/>
      </c>
      <c r="AL82" s="67" t="str">
        <f>IF(('HS-GC-MS'!AY39)="","",('HS-GC-MS'!AY39))</f>
        <v/>
      </c>
      <c r="AM82" s="67" t="str">
        <f>IF(('HS-GC-MS'!AZ39)="","",('HS-GC-MS'!AZ39))</f>
        <v/>
      </c>
      <c r="AN82" s="67" t="str">
        <f>IF(('HS-GC-MS'!BA39)="","",('HS-GC-MS'!BA39))</f>
        <v/>
      </c>
      <c r="AO82" s="67" t="str">
        <f>IF(('HS-GC-MS'!BB39)="","",('HS-GC-MS'!BB39))</f>
        <v/>
      </c>
      <c r="AP82" s="298" t="str">
        <f>IF(('HS-GC-MS'!BC39)="","",('HS-GC-MS'!BC39))</f>
        <v/>
      </c>
      <c r="AQ82" s="298" t="str">
        <f>IF(('HS-GC-MS'!BD39)="","",('HS-GC-MS'!BD39))</f>
        <v/>
      </c>
    </row>
    <row r="83" spans="1:43" ht="12.75" customHeight="1" x14ac:dyDescent="0.3">
      <c r="A83" s="122" t="s">
        <v>186</v>
      </c>
      <c r="B83" s="111" t="str">
        <f>IF(('HS-GC-MS'!A40)="","",('HS-GC-MS'!A40))</f>
        <v/>
      </c>
      <c r="C83" s="141" t="str">
        <f>IF(('HS-GC-MS'!B40)="","",('HS-GC-MS'!B40))</f>
        <v/>
      </c>
      <c r="D83" s="142" t="str">
        <f>IF(('HS-GC-MS'!C40)="","",('HS-GC-MS'!C40))</f>
        <v/>
      </c>
      <c r="E83" s="143" t="str">
        <f>IF(('HS-GC-MS'!D40)="","",('HS-GC-MS'!D40))</f>
        <v/>
      </c>
      <c r="F83" s="142" t="str">
        <f>IF(('HS-GC-MS'!E40)="","",('HS-GC-MS'!E40))</f>
        <v/>
      </c>
      <c r="G83" s="111" t="str">
        <f>IF(('HS-GC-MS'!L40)="","",('HS-GC-MS'!L40))</f>
        <v/>
      </c>
      <c r="H83" s="111" t="str">
        <f>IF(('HS-GC-MS'!M40)="","",('HS-GC-MS'!M40))</f>
        <v/>
      </c>
      <c r="I83" s="144" t="str">
        <f>IF(('HS-GC-MS'!Y40)="","",('HS-GC-MS'!Y40))</f>
        <v/>
      </c>
      <c r="J83" s="154" t="str">
        <f>IF(('HS-GC-MS'!Z40)="","",('HS-GC-MS'!Z40))</f>
        <v/>
      </c>
      <c r="K83" s="154" t="str">
        <f>IF(('HS-GC-MS'!AB40)="","",('HS-GC-MS'!AB40))</f>
        <v/>
      </c>
      <c r="L83" s="154"/>
      <c r="M83" s="154"/>
      <c r="N83" s="154"/>
      <c r="O83" s="154"/>
      <c r="P83" s="67" t="str">
        <f>IF(('HS-GC-MS'!AC40)="","",('HS-GC-MS'!AC40))</f>
        <v/>
      </c>
      <c r="Q83" s="67" t="str">
        <f>IF(('HS-GC-MS'!AD40)="","",('HS-GC-MS'!AD40))</f>
        <v/>
      </c>
      <c r="R83" s="67" t="str">
        <f>IF(('HS-GC-MS'!AE40)="","",('HS-GC-MS'!AE40))</f>
        <v/>
      </c>
      <c r="S83" s="67" t="str">
        <f>IF(('HS-GC-MS'!AF40)="","",('HS-GC-MS'!AF40))</f>
        <v/>
      </c>
      <c r="T83" s="67" t="str">
        <f>IF(('HS-GC-MS'!AG40)="","",('HS-GC-MS'!AG40))</f>
        <v/>
      </c>
      <c r="U83" s="67" t="str">
        <f>IF(('HS-GC-MS'!AH40)="","",('HS-GC-MS'!AH40))</f>
        <v/>
      </c>
      <c r="V83" s="67" t="str">
        <f>IF(('HS-GC-MS'!AI40)="","",('HS-GC-MS'!AI40))</f>
        <v/>
      </c>
      <c r="W83" s="67" t="str">
        <f>IF(('HS-GC-MS'!AJ40)="","",('HS-GC-MS'!AJ40))</f>
        <v/>
      </c>
      <c r="X83" s="67" t="str">
        <f>IF(('HS-GC-MS'!AK40)="","",('HS-GC-MS'!AK40))</f>
        <v/>
      </c>
      <c r="Y83" s="67" t="str">
        <f>IF(('HS-GC-MS'!AL40)="","",('HS-GC-MS'!AL40))</f>
        <v/>
      </c>
      <c r="Z83" s="67" t="str">
        <f>IF(('HS-GC-MS'!AM40)="","",('HS-GC-MS'!AM40))</f>
        <v/>
      </c>
      <c r="AA83" s="67" t="str">
        <f>IF(('HS-GC-MS'!AN40)="","",('HS-GC-MS'!AN40))</f>
        <v/>
      </c>
      <c r="AB83" s="67" t="str">
        <f>IF(('HS-GC-MS'!AO40)="","",('HS-GC-MS'!AO40))</f>
        <v/>
      </c>
      <c r="AC83" s="67" t="str">
        <f>IF(('HS-GC-MS'!AP40)="","",('HS-GC-MS'!AP40))</f>
        <v/>
      </c>
      <c r="AD83" s="67" t="str">
        <f>IF(('HS-GC-MS'!AQ40)="","",('HS-GC-MS'!AQ40))</f>
        <v/>
      </c>
      <c r="AE83" s="67" t="str">
        <f>IF(('HS-GC-MS'!AR40)="","",('HS-GC-MS'!AR40))</f>
        <v/>
      </c>
      <c r="AF83" s="67" t="str">
        <f>IF(('HS-GC-MS'!AS40)="","",('HS-GC-MS'!AS40))</f>
        <v/>
      </c>
      <c r="AG83" s="67" t="str">
        <f>IF(('HS-GC-MS'!AT40)="","",('HS-GC-MS'!AT40))</f>
        <v/>
      </c>
      <c r="AH83" s="67" t="str">
        <f>IF(('HS-GC-MS'!AU40)="","",('HS-GC-MS'!AU40))</f>
        <v/>
      </c>
      <c r="AI83" s="67" t="str">
        <f>IF(('HS-GC-MS'!AV40)="","",('HS-GC-MS'!AV40))</f>
        <v/>
      </c>
      <c r="AJ83" s="67" t="str">
        <f>IF(('HS-GC-MS'!AW40)="","",('HS-GC-MS'!AW40))</f>
        <v/>
      </c>
      <c r="AK83" s="67" t="str">
        <f>IF(('HS-GC-MS'!AX40)="","",('HS-GC-MS'!AX40))</f>
        <v/>
      </c>
      <c r="AL83" s="67" t="str">
        <f>IF(('HS-GC-MS'!AY40)="","",('HS-GC-MS'!AY40))</f>
        <v/>
      </c>
      <c r="AM83" s="67" t="str">
        <f>IF(('HS-GC-MS'!AZ40)="","",('HS-GC-MS'!AZ40))</f>
        <v/>
      </c>
      <c r="AN83" s="67" t="str">
        <f>IF(('HS-GC-MS'!BA40)="","",('HS-GC-MS'!BA40))</f>
        <v/>
      </c>
      <c r="AO83" s="67" t="str">
        <f>IF(('HS-GC-MS'!BB40)="","",('HS-GC-MS'!BB40))</f>
        <v/>
      </c>
      <c r="AP83" s="298" t="str">
        <f>IF(('HS-GC-MS'!BC40)="","",('HS-GC-MS'!BC40))</f>
        <v/>
      </c>
      <c r="AQ83" s="298" t="str">
        <f>IF(('HS-GC-MS'!BD40)="","",('HS-GC-MS'!BD40))</f>
        <v/>
      </c>
    </row>
    <row r="84" spans="1:43" ht="12.75" customHeight="1" x14ac:dyDescent="0.3">
      <c r="A84" s="122" t="s">
        <v>186</v>
      </c>
      <c r="B84" s="111" t="str">
        <f>IF(('HS-GC-MS'!A41)="","",('HS-GC-MS'!A41))</f>
        <v/>
      </c>
      <c r="C84" s="141" t="str">
        <f>IF(('HS-GC-MS'!B41)="","",('HS-GC-MS'!B41))</f>
        <v/>
      </c>
      <c r="D84" s="142" t="str">
        <f>IF(('HS-GC-MS'!C41)="","",('HS-GC-MS'!C41))</f>
        <v/>
      </c>
      <c r="E84" s="143" t="str">
        <f>IF(('HS-GC-MS'!D41)="","",('HS-GC-MS'!D41))</f>
        <v/>
      </c>
      <c r="F84" s="142" t="str">
        <f>IF(('HS-GC-MS'!E41)="","",('HS-GC-MS'!E41))</f>
        <v/>
      </c>
      <c r="G84" s="111" t="str">
        <f>IF(('HS-GC-MS'!L41)="","",('HS-GC-MS'!L41))</f>
        <v/>
      </c>
      <c r="H84" s="111" t="str">
        <f>IF(('HS-GC-MS'!M41)="","",('HS-GC-MS'!M41))</f>
        <v/>
      </c>
      <c r="I84" s="144" t="str">
        <f>IF(('HS-GC-MS'!Y41)="","",('HS-GC-MS'!Y41))</f>
        <v/>
      </c>
      <c r="J84" s="154" t="str">
        <f>IF(('HS-GC-MS'!Z41)="","",('HS-GC-MS'!Z41))</f>
        <v/>
      </c>
      <c r="K84" s="154" t="str">
        <f>IF(('HS-GC-MS'!AB41)="","",('HS-GC-MS'!AB41))</f>
        <v/>
      </c>
      <c r="L84" s="154"/>
      <c r="M84" s="154"/>
      <c r="N84" s="154"/>
      <c r="O84" s="154"/>
      <c r="P84" s="67" t="str">
        <f>IF(('HS-GC-MS'!AC41)="","",('HS-GC-MS'!AC41))</f>
        <v/>
      </c>
      <c r="Q84" s="67" t="str">
        <f>IF(('HS-GC-MS'!AD41)="","",('HS-GC-MS'!AD41))</f>
        <v/>
      </c>
      <c r="R84" s="67" t="str">
        <f>IF(('HS-GC-MS'!AE41)="","",('HS-GC-MS'!AE41))</f>
        <v/>
      </c>
      <c r="S84" s="67" t="str">
        <f>IF(('HS-GC-MS'!AF41)="","",('HS-GC-MS'!AF41))</f>
        <v/>
      </c>
      <c r="T84" s="67" t="str">
        <f>IF(('HS-GC-MS'!AG41)="","",('HS-GC-MS'!AG41))</f>
        <v/>
      </c>
      <c r="U84" s="67" t="str">
        <f>IF(('HS-GC-MS'!AH41)="","",('HS-GC-MS'!AH41))</f>
        <v/>
      </c>
      <c r="V84" s="67" t="str">
        <f>IF(('HS-GC-MS'!AI41)="","",('HS-GC-MS'!AI41))</f>
        <v/>
      </c>
      <c r="W84" s="67" t="str">
        <f>IF(('HS-GC-MS'!AJ41)="","",('HS-GC-MS'!AJ41))</f>
        <v/>
      </c>
      <c r="X84" s="67" t="str">
        <f>IF(('HS-GC-MS'!AK41)="","",('HS-GC-MS'!AK41))</f>
        <v/>
      </c>
      <c r="Y84" s="67" t="str">
        <f>IF(('HS-GC-MS'!AL41)="","",('HS-GC-MS'!AL41))</f>
        <v/>
      </c>
      <c r="Z84" s="67" t="str">
        <f>IF(('HS-GC-MS'!AM41)="","",('HS-GC-MS'!AM41))</f>
        <v/>
      </c>
      <c r="AA84" s="67" t="str">
        <f>IF(('HS-GC-MS'!AN41)="","",('HS-GC-MS'!AN41))</f>
        <v/>
      </c>
      <c r="AB84" s="67" t="str">
        <f>IF(('HS-GC-MS'!AO41)="","",('HS-GC-MS'!AO41))</f>
        <v/>
      </c>
      <c r="AC84" s="67" t="str">
        <f>IF(('HS-GC-MS'!AP41)="","",('HS-GC-MS'!AP41))</f>
        <v/>
      </c>
      <c r="AD84" s="67" t="str">
        <f>IF(('HS-GC-MS'!AQ41)="","",('HS-GC-MS'!AQ41))</f>
        <v/>
      </c>
      <c r="AE84" s="67" t="str">
        <f>IF(('HS-GC-MS'!AR41)="","",('HS-GC-MS'!AR41))</f>
        <v/>
      </c>
      <c r="AF84" s="67" t="str">
        <f>IF(('HS-GC-MS'!AS41)="","",('HS-GC-MS'!AS41))</f>
        <v/>
      </c>
      <c r="AG84" s="67" t="str">
        <f>IF(('HS-GC-MS'!AT41)="","",('HS-GC-MS'!AT41))</f>
        <v/>
      </c>
      <c r="AH84" s="67" t="str">
        <f>IF(('HS-GC-MS'!AU41)="","",('HS-GC-MS'!AU41))</f>
        <v/>
      </c>
      <c r="AI84" s="67" t="str">
        <f>IF(('HS-GC-MS'!AV41)="","",('HS-GC-MS'!AV41))</f>
        <v/>
      </c>
      <c r="AJ84" s="67" t="str">
        <f>IF(('HS-GC-MS'!AW41)="","",('HS-GC-MS'!AW41))</f>
        <v/>
      </c>
      <c r="AK84" s="67" t="str">
        <f>IF(('HS-GC-MS'!AX41)="","",('HS-GC-MS'!AX41))</f>
        <v/>
      </c>
      <c r="AL84" s="67" t="str">
        <f>IF(('HS-GC-MS'!AY41)="","",('HS-GC-MS'!AY41))</f>
        <v/>
      </c>
      <c r="AM84" s="67" t="str">
        <f>IF(('HS-GC-MS'!AZ41)="","",('HS-GC-MS'!AZ41))</f>
        <v/>
      </c>
      <c r="AN84" s="67" t="str">
        <f>IF(('HS-GC-MS'!BA41)="","",('HS-GC-MS'!BA41))</f>
        <v/>
      </c>
      <c r="AO84" s="67" t="str">
        <f>IF(('HS-GC-MS'!BB41)="","",('HS-GC-MS'!BB41))</f>
        <v/>
      </c>
      <c r="AP84" s="298" t="str">
        <f>IF(('HS-GC-MS'!BC41)="","",('HS-GC-MS'!BC41))</f>
        <v/>
      </c>
      <c r="AQ84" s="298" t="str">
        <f>IF(('HS-GC-MS'!BD41)="","",('HS-GC-MS'!BD41))</f>
        <v/>
      </c>
    </row>
    <row r="85" spans="1:43" ht="12.75" customHeight="1" x14ac:dyDescent="0.3">
      <c r="A85" s="122" t="s">
        <v>186</v>
      </c>
      <c r="B85" s="111" t="str">
        <f>IF(('HS-GC-MS'!A42)="","",('HS-GC-MS'!A42))</f>
        <v/>
      </c>
      <c r="C85" s="141" t="str">
        <f>IF(('HS-GC-MS'!B42)="","",('HS-GC-MS'!B42))</f>
        <v/>
      </c>
      <c r="D85" s="142" t="str">
        <f>IF(('HS-GC-MS'!C42)="","",('HS-GC-MS'!C42))</f>
        <v/>
      </c>
      <c r="E85" s="143" t="str">
        <f>IF(('HS-GC-MS'!D42)="","",('HS-GC-MS'!D42))</f>
        <v/>
      </c>
      <c r="F85" s="142" t="str">
        <f>IF(('HS-GC-MS'!E42)="","",('HS-GC-MS'!E42))</f>
        <v/>
      </c>
      <c r="G85" s="111" t="str">
        <f>IF(('HS-GC-MS'!L42)="","",('HS-GC-MS'!L42))</f>
        <v/>
      </c>
      <c r="H85" s="111" t="str">
        <f>IF(('HS-GC-MS'!M42)="","",('HS-GC-MS'!M42))</f>
        <v/>
      </c>
      <c r="I85" s="144" t="str">
        <f>IF(('HS-GC-MS'!Y42)="","",('HS-GC-MS'!Y42))</f>
        <v/>
      </c>
      <c r="J85" s="154" t="str">
        <f>IF(('HS-GC-MS'!Z42)="","",('HS-GC-MS'!Z42))</f>
        <v/>
      </c>
      <c r="K85" s="154" t="str">
        <f>IF(('HS-GC-MS'!AB42)="","",('HS-GC-MS'!AB42))</f>
        <v/>
      </c>
      <c r="L85" s="154"/>
      <c r="M85" s="154"/>
      <c r="N85" s="154"/>
      <c r="O85" s="154"/>
      <c r="P85" s="67" t="str">
        <f>IF(('HS-GC-MS'!AC42)="","",('HS-GC-MS'!AC42))</f>
        <v/>
      </c>
      <c r="Q85" s="67" t="str">
        <f>IF(('HS-GC-MS'!AD42)="","",('HS-GC-MS'!AD42))</f>
        <v/>
      </c>
      <c r="R85" s="67" t="str">
        <f>IF(('HS-GC-MS'!AE42)="","",('HS-GC-MS'!AE42))</f>
        <v/>
      </c>
      <c r="S85" s="67" t="str">
        <f>IF(('HS-GC-MS'!AF42)="","",('HS-GC-MS'!AF42))</f>
        <v/>
      </c>
      <c r="T85" s="67" t="str">
        <f>IF(('HS-GC-MS'!AG42)="","",('HS-GC-MS'!AG42))</f>
        <v/>
      </c>
      <c r="U85" s="67" t="str">
        <f>IF(('HS-GC-MS'!AH42)="","",('HS-GC-MS'!AH42))</f>
        <v/>
      </c>
      <c r="V85" s="67" t="str">
        <f>IF(('HS-GC-MS'!AI42)="","",('HS-GC-MS'!AI42))</f>
        <v/>
      </c>
      <c r="W85" s="67" t="str">
        <f>IF(('HS-GC-MS'!AJ42)="","",('HS-GC-MS'!AJ42))</f>
        <v/>
      </c>
      <c r="X85" s="67" t="str">
        <f>IF(('HS-GC-MS'!AK42)="","",('HS-GC-MS'!AK42))</f>
        <v/>
      </c>
      <c r="Y85" s="67" t="str">
        <f>IF(('HS-GC-MS'!AL42)="","",('HS-GC-MS'!AL42))</f>
        <v/>
      </c>
      <c r="Z85" s="67" t="str">
        <f>IF(('HS-GC-MS'!AM42)="","",('HS-GC-MS'!AM42))</f>
        <v/>
      </c>
      <c r="AA85" s="67" t="str">
        <f>IF(('HS-GC-MS'!AN42)="","",('HS-GC-MS'!AN42))</f>
        <v/>
      </c>
      <c r="AB85" s="67" t="str">
        <f>IF(('HS-GC-MS'!AO42)="","",('HS-GC-MS'!AO42))</f>
        <v/>
      </c>
      <c r="AC85" s="67" t="str">
        <f>IF(('HS-GC-MS'!AP42)="","",('HS-GC-MS'!AP42))</f>
        <v/>
      </c>
      <c r="AD85" s="67" t="str">
        <f>IF(('HS-GC-MS'!AQ42)="","",('HS-GC-MS'!AQ42))</f>
        <v/>
      </c>
      <c r="AE85" s="67" t="str">
        <f>IF(('HS-GC-MS'!AR42)="","",('HS-GC-MS'!AR42))</f>
        <v/>
      </c>
      <c r="AF85" s="67" t="str">
        <f>IF(('HS-GC-MS'!AS42)="","",('HS-GC-MS'!AS42))</f>
        <v/>
      </c>
      <c r="AG85" s="67" t="str">
        <f>IF(('HS-GC-MS'!AT42)="","",('HS-GC-MS'!AT42))</f>
        <v/>
      </c>
      <c r="AH85" s="67" t="str">
        <f>IF(('HS-GC-MS'!AU42)="","",('HS-GC-MS'!AU42))</f>
        <v/>
      </c>
      <c r="AI85" s="67" t="str">
        <f>IF(('HS-GC-MS'!AV42)="","",('HS-GC-MS'!AV42))</f>
        <v/>
      </c>
      <c r="AJ85" s="67" t="str">
        <f>IF(('HS-GC-MS'!AW42)="","",('HS-GC-MS'!AW42))</f>
        <v/>
      </c>
      <c r="AK85" s="67" t="str">
        <f>IF(('HS-GC-MS'!AX42)="","",('HS-GC-MS'!AX42))</f>
        <v/>
      </c>
      <c r="AL85" s="67" t="str">
        <f>IF(('HS-GC-MS'!AY42)="","",('HS-GC-MS'!AY42))</f>
        <v/>
      </c>
      <c r="AM85" s="67" t="str">
        <f>IF(('HS-GC-MS'!AZ42)="","",('HS-GC-MS'!AZ42))</f>
        <v/>
      </c>
      <c r="AN85" s="67" t="str">
        <f>IF(('HS-GC-MS'!BA42)="","",('HS-GC-MS'!BA42))</f>
        <v/>
      </c>
      <c r="AO85" s="67" t="str">
        <f>IF(('HS-GC-MS'!BB42)="","",('HS-GC-MS'!BB42))</f>
        <v/>
      </c>
      <c r="AP85" s="298" t="str">
        <f>IF(('HS-GC-MS'!BC42)="","",('HS-GC-MS'!BC42))</f>
        <v/>
      </c>
      <c r="AQ85" s="298" t="str">
        <f>IF(('HS-GC-MS'!BD42)="","",('HS-GC-MS'!BD42))</f>
        <v/>
      </c>
    </row>
    <row r="86" spans="1:43" ht="12.75" customHeight="1" x14ac:dyDescent="0.3">
      <c r="A86" s="122" t="s">
        <v>186</v>
      </c>
      <c r="B86" s="111" t="str">
        <f>IF(('HS-GC-MS'!A43)="","",('HS-GC-MS'!A43))</f>
        <v/>
      </c>
      <c r="C86" s="141" t="str">
        <f>IF(('HS-GC-MS'!B43)="","",('HS-GC-MS'!B43))</f>
        <v/>
      </c>
      <c r="D86" s="142" t="str">
        <f>IF(('HS-GC-MS'!C43)="","",('HS-GC-MS'!C43))</f>
        <v/>
      </c>
      <c r="E86" s="143" t="str">
        <f>IF(('HS-GC-MS'!D43)="","",('HS-GC-MS'!D43))</f>
        <v/>
      </c>
      <c r="F86" s="142" t="str">
        <f>IF(('HS-GC-MS'!E43)="","",('HS-GC-MS'!E43))</f>
        <v/>
      </c>
      <c r="G86" s="111" t="str">
        <f>IF(('HS-GC-MS'!L43)="","",('HS-GC-MS'!L43))</f>
        <v/>
      </c>
      <c r="H86" s="111" t="str">
        <f>IF(('HS-GC-MS'!M43)="","",('HS-GC-MS'!M43))</f>
        <v/>
      </c>
      <c r="I86" s="144" t="str">
        <f>IF(('HS-GC-MS'!Y43)="","",('HS-GC-MS'!Y43))</f>
        <v/>
      </c>
      <c r="J86" s="154" t="str">
        <f>IF(('HS-GC-MS'!Z43)="","",('HS-GC-MS'!Z43))</f>
        <v/>
      </c>
      <c r="K86" s="154" t="str">
        <f>IF(('HS-GC-MS'!AB43)="","",('HS-GC-MS'!AB43))</f>
        <v/>
      </c>
      <c r="L86" s="154"/>
      <c r="M86" s="154"/>
      <c r="N86" s="154"/>
      <c r="O86" s="154"/>
      <c r="P86" s="67" t="str">
        <f>IF(('HS-GC-MS'!AC43)="","",('HS-GC-MS'!AC43))</f>
        <v/>
      </c>
      <c r="Q86" s="67" t="str">
        <f>IF(('HS-GC-MS'!AD43)="","",('HS-GC-MS'!AD43))</f>
        <v/>
      </c>
      <c r="R86" s="67" t="str">
        <f>IF(('HS-GC-MS'!AE43)="","",('HS-GC-MS'!AE43))</f>
        <v/>
      </c>
      <c r="S86" s="67" t="str">
        <f>IF(('HS-GC-MS'!AF43)="","",('HS-GC-MS'!AF43))</f>
        <v/>
      </c>
      <c r="T86" s="67" t="str">
        <f>IF(('HS-GC-MS'!AG43)="","",('HS-GC-MS'!AG43))</f>
        <v/>
      </c>
      <c r="U86" s="67" t="str">
        <f>IF(('HS-GC-MS'!AH43)="","",('HS-GC-MS'!AH43))</f>
        <v/>
      </c>
      <c r="V86" s="67" t="str">
        <f>IF(('HS-GC-MS'!AI43)="","",('HS-GC-MS'!AI43))</f>
        <v/>
      </c>
      <c r="W86" s="67" t="str">
        <f>IF(('HS-GC-MS'!AJ43)="","",('HS-GC-MS'!AJ43))</f>
        <v/>
      </c>
      <c r="X86" s="67" t="str">
        <f>IF(('HS-GC-MS'!AK43)="","",('HS-GC-MS'!AK43))</f>
        <v/>
      </c>
      <c r="Y86" s="67" t="str">
        <f>IF(('HS-GC-MS'!AL43)="","",('HS-GC-MS'!AL43))</f>
        <v/>
      </c>
      <c r="Z86" s="67" t="str">
        <f>IF(('HS-GC-MS'!AM43)="","",('HS-GC-MS'!AM43))</f>
        <v/>
      </c>
      <c r="AA86" s="67" t="str">
        <f>IF(('HS-GC-MS'!AN43)="","",('HS-GC-MS'!AN43))</f>
        <v/>
      </c>
      <c r="AB86" s="67" t="str">
        <f>IF(('HS-GC-MS'!AO43)="","",('HS-GC-MS'!AO43))</f>
        <v/>
      </c>
      <c r="AC86" s="67" t="str">
        <f>IF(('HS-GC-MS'!AP43)="","",('HS-GC-MS'!AP43))</f>
        <v/>
      </c>
      <c r="AD86" s="67" t="str">
        <f>IF(('HS-GC-MS'!AQ43)="","",('HS-GC-MS'!AQ43))</f>
        <v/>
      </c>
      <c r="AE86" s="67" t="str">
        <f>IF(('HS-GC-MS'!AR43)="","",('HS-GC-MS'!AR43))</f>
        <v/>
      </c>
      <c r="AF86" s="67" t="str">
        <f>IF(('HS-GC-MS'!AS43)="","",('HS-GC-MS'!AS43))</f>
        <v/>
      </c>
      <c r="AG86" s="67" t="str">
        <f>IF(('HS-GC-MS'!AT43)="","",('HS-GC-MS'!AT43))</f>
        <v/>
      </c>
      <c r="AH86" s="67" t="str">
        <f>IF(('HS-GC-MS'!AU43)="","",('HS-GC-MS'!AU43))</f>
        <v/>
      </c>
      <c r="AI86" s="67" t="str">
        <f>IF(('HS-GC-MS'!AV43)="","",('HS-GC-MS'!AV43))</f>
        <v/>
      </c>
      <c r="AJ86" s="67" t="str">
        <f>IF(('HS-GC-MS'!AW43)="","",('HS-GC-MS'!AW43))</f>
        <v/>
      </c>
      <c r="AK86" s="67" t="str">
        <f>IF(('HS-GC-MS'!AX43)="","",('HS-GC-MS'!AX43))</f>
        <v/>
      </c>
      <c r="AL86" s="67" t="str">
        <f>IF(('HS-GC-MS'!AY43)="","",('HS-GC-MS'!AY43))</f>
        <v/>
      </c>
      <c r="AM86" s="67" t="str">
        <f>IF(('HS-GC-MS'!AZ43)="","",('HS-GC-MS'!AZ43))</f>
        <v/>
      </c>
      <c r="AN86" s="67" t="str">
        <f>IF(('HS-GC-MS'!BA43)="","",('HS-GC-MS'!BA43))</f>
        <v/>
      </c>
      <c r="AO86" s="67" t="str">
        <f>IF(('HS-GC-MS'!BB43)="","",('HS-GC-MS'!BB43))</f>
        <v/>
      </c>
      <c r="AP86" s="298" t="str">
        <f>IF(('HS-GC-MS'!BC43)="","",('HS-GC-MS'!BC43))</f>
        <v/>
      </c>
      <c r="AQ86" s="298" t="str">
        <f>IF(('HS-GC-MS'!BD43)="","",('HS-GC-MS'!BD43))</f>
        <v/>
      </c>
    </row>
    <row r="87" spans="1:43" ht="12.75" customHeight="1" x14ac:dyDescent="0.3">
      <c r="A87" s="122" t="s">
        <v>186</v>
      </c>
      <c r="B87" s="111" t="str">
        <f>IF(('HS-GC-MS'!A44)="","",('HS-GC-MS'!A44))</f>
        <v/>
      </c>
      <c r="C87" s="141" t="str">
        <f>IF(('HS-GC-MS'!B44)="","",('HS-GC-MS'!B44))</f>
        <v/>
      </c>
      <c r="D87" s="142" t="str">
        <f>IF(('HS-GC-MS'!C44)="","",('HS-GC-MS'!C44))</f>
        <v/>
      </c>
      <c r="E87" s="143" t="str">
        <f>IF(('HS-GC-MS'!D44)="","",('HS-GC-MS'!D44))</f>
        <v/>
      </c>
      <c r="F87" s="142" t="str">
        <f>IF(('HS-GC-MS'!E44)="","",('HS-GC-MS'!E44))</f>
        <v/>
      </c>
      <c r="G87" s="111" t="str">
        <f>IF(('HS-GC-MS'!L44)="","",('HS-GC-MS'!L44))</f>
        <v/>
      </c>
      <c r="H87" s="111" t="str">
        <f>IF(('HS-GC-MS'!M44)="","",('HS-GC-MS'!M44))</f>
        <v/>
      </c>
      <c r="I87" s="144" t="str">
        <f>IF(('HS-GC-MS'!Y44)="","",('HS-GC-MS'!Y44))</f>
        <v/>
      </c>
      <c r="J87" s="154" t="str">
        <f>IF(('HS-GC-MS'!Z44)="","",('HS-GC-MS'!Z44))</f>
        <v/>
      </c>
      <c r="K87" s="154" t="str">
        <f>IF(('HS-GC-MS'!AB44)="","",('HS-GC-MS'!AB44))</f>
        <v/>
      </c>
      <c r="L87" s="154"/>
      <c r="M87" s="154"/>
      <c r="N87" s="154"/>
      <c r="O87" s="154"/>
      <c r="P87" s="67" t="str">
        <f>IF(('HS-GC-MS'!AC44)="","",('HS-GC-MS'!AC44))</f>
        <v/>
      </c>
      <c r="Q87" s="67" t="str">
        <f>IF(('HS-GC-MS'!AD44)="","",('HS-GC-MS'!AD44))</f>
        <v/>
      </c>
      <c r="R87" s="67" t="str">
        <f>IF(('HS-GC-MS'!AE44)="","",('HS-GC-MS'!AE44))</f>
        <v/>
      </c>
      <c r="S87" s="67" t="str">
        <f>IF(('HS-GC-MS'!AF44)="","",('HS-GC-MS'!AF44))</f>
        <v/>
      </c>
      <c r="T87" s="67" t="str">
        <f>IF(('HS-GC-MS'!AG44)="","",('HS-GC-MS'!AG44))</f>
        <v/>
      </c>
      <c r="U87" s="67" t="str">
        <f>IF(('HS-GC-MS'!AH44)="","",('HS-GC-MS'!AH44))</f>
        <v/>
      </c>
      <c r="V87" s="67" t="str">
        <f>IF(('HS-GC-MS'!AI44)="","",('HS-GC-MS'!AI44))</f>
        <v/>
      </c>
      <c r="W87" s="67" t="str">
        <f>IF(('HS-GC-MS'!AJ44)="","",('HS-GC-MS'!AJ44))</f>
        <v/>
      </c>
      <c r="X87" s="67" t="str">
        <f>IF(('HS-GC-MS'!AK44)="","",('HS-GC-MS'!AK44))</f>
        <v/>
      </c>
      <c r="Y87" s="67" t="str">
        <f>IF(('HS-GC-MS'!AL44)="","",('HS-GC-MS'!AL44))</f>
        <v/>
      </c>
      <c r="Z87" s="67" t="str">
        <f>IF(('HS-GC-MS'!AM44)="","",('HS-GC-MS'!AM44))</f>
        <v/>
      </c>
      <c r="AA87" s="67" t="str">
        <f>IF(('HS-GC-MS'!AN44)="","",('HS-GC-MS'!AN44))</f>
        <v/>
      </c>
      <c r="AB87" s="67" t="str">
        <f>IF(('HS-GC-MS'!AO44)="","",('HS-GC-MS'!AO44))</f>
        <v/>
      </c>
      <c r="AC87" s="67" t="str">
        <f>IF(('HS-GC-MS'!AP44)="","",('HS-GC-MS'!AP44))</f>
        <v/>
      </c>
      <c r="AD87" s="67" t="str">
        <f>IF(('HS-GC-MS'!AQ44)="","",('HS-GC-MS'!AQ44))</f>
        <v/>
      </c>
      <c r="AE87" s="67" t="str">
        <f>IF(('HS-GC-MS'!AR44)="","",('HS-GC-MS'!AR44))</f>
        <v/>
      </c>
      <c r="AF87" s="67" t="str">
        <f>IF(('HS-GC-MS'!AS44)="","",('HS-GC-MS'!AS44))</f>
        <v/>
      </c>
      <c r="AG87" s="67" t="str">
        <f>IF(('HS-GC-MS'!AT44)="","",('HS-GC-MS'!AT44))</f>
        <v/>
      </c>
      <c r="AH87" s="67" t="str">
        <f>IF(('HS-GC-MS'!AU44)="","",('HS-GC-MS'!AU44))</f>
        <v/>
      </c>
      <c r="AI87" s="67" t="str">
        <f>IF(('HS-GC-MS'!AV44)="","",('HS-GC-MS'!AV44))</f>
        <v/>
      </c>
      <c r="AJ87" s="67" t="str">
        <f>IF(('HS-GC-MS'!AW44)="","",('HS-GC-MS'!AW44))</f>
        <v/>
      </c>
      <c r="AK87" s="67" t="str">
        <f>IF(('HS-GC-MS'!AX44)="","",('HS-GC-MS'!AX44))</f>
        <v/>
      </c>
      <c r="AL87" s="67" t="str">
        <f>IF(('HS-GC-MS'!AY44)="","",('HS-GC-MS'!AY44))</f>
        <v/>
      </c>
      <c r="AM87" s="67" t="str">
        <f>IF(('HS-GC-MS'!AZ44)="","",('HS-GC-MS'!AZ44))</f>
        <v/>
      </c>
      <c r="AN87" s="67" t="str">
        <f>IF(('HS-GC-MS'!BA44)="","",('HS-GC-MS'!BA44))</f>
        <v/>
      </c>
      <c r="AO87" s="67" t="str">
        <f>IF(('HS-GC-MS'!BB44)="","",('HS-GC-MS'!BB44))</f>
        <v/>
      </c>
      <c r="AP87" s="298" t="str">
        <f>IF(('HS-GC-MS'!BC44)="","",('HS-GC-MS'!BC44))</f>
        <v/>
      </c>
      <c r="AQ87" s="298" t="str">
        <f>IF(('HS-GC-MS'!BD44)="","",('HS-GC-MS'!BD44))</f>
        <v/>
      </c>
    </row>
    <row r="88" spans="1:43" ht="12.75" customHeight="1" x14ac:dyDescent="0.3">
      <c r="A88" s="122" t="s">
        <v>186</v>
      </c>
      <c r="B88" s="111" t="str">
        <f>IF(('HS-GC-MS'!A45)="","",('HS-GC-MS'!A45))</f>
        <v/>
      </c>
      <c r="C88" s="141" t="str">
        <f>IF(('HS-GC-MS'!B45)="","",('HS-GC-MS'!B45))</f>
        <v/>
      </c>
      <c r="D88" s="142" t="str">
        <f>IF(('HS-GC-MS'!C45)="","",('HS-GC-MS'!C45))</f>
        <v/>
      </c>
      <c r="E88" s="143" t="str">
        <f>IF(('HS-GC-MS'!D45)="","",('HS-GC-MS'!D45))</f>
        <v/>
      </c>
      <c r="F88" s="142" t="str">
        <f>IF(('HS-GC-MS'!E45)="","",('HS-GC-MS'!E45))</f>
        <v/>
      </c>
      <c r="G88" s="111" t="str">
        <f>IF(('HS-GC-MS'!L45)="","",('HS-GC-MS'!L45))</f>
        <v/>
      </c>
      <c r="H88" s="111" t="str">
        <f>IF(('HS-GC-MS'!M45)="","",('HS-GC-MS'!M45))</f>
        <v/>
      </c>
      <c r="I88" s="144" t="str">
        <f>IF(('HS-GC-MS'!Y45)="","",('HS-GC-MS'!Y45))</f>
        <v/>
      </c>
      <c r="J88" s="154" t="str">
        <f>IF(('HS-GC-MS'!Z45)="","",('HS-GC-MS'!Z45))</f>
        <v/>
      </c>
      <c r="K88" s="154" t="str">
        <f>IF(('HS-GC-MS'!AB45)="","",('HS-GC-MS'!AB45))</f>
        <v/>
      </c>
      <c r="L88" s="154"/>
      <c r="M88" s="154"/>
      <c r="N88" s="154"/>
      <c r="O88" s="154"/>
      <c r="P88" s="67" t="str">
        <f>IF(('HS-GC-MS'!AC45)="","",('HS-GC-MS'!AC45))</f>
        <v/>
      </c>
      <c r="Q88" s="67" t="str">
        <f>IF(('HS-GC-MS'!AD45)="","",('HS-GC-MS'!AD45))</f>
        <v/>
      </c>
      <c r="R88" s="67" t="str">
        <f>IF(('HS-GC-MS'!AE45)="","",('HS-GC-MS'!AE45))</f>
        <v/>
      </c>
      <c r="S88" s="67" t="str">
        <f>IF(('HS-GC-MS'!AF45)="","",('HS-GC-MS'!AF45))</f>
        <v/>
      </c>
      <c r="T88" s="67" t="str">
        <f>IF(('HS-GC-MS'!AG45)="","",('HS-GC-MS'!AG45))</f>
        <v/>
      </c>
      <c r="U88" s="67" t="str">
        <f>IF(('HS-GC-MS'!AH45)="","",('HS-GC-MS'!AH45))</f>
        <v/>
      </c>
      <c r="V88" s="67" t="str">
        <f>IF(('HS-GC-MS'!AI45)="","",('HS-GC-MS'!AI45))</f>
        <v/>
      </c>
      <c r="W88" s="67" t="str">
        <f>IF(('HS-GC-MS'!AJ45)="","",('HS-GC-MS'!AJ45))</f>
        <v/>
      </c>
      <c r="X88" s="67" t="str">
        <f>IF(('HS-GC-MS'!AK45)="","",('HS-GC-MS'!AK45))</f>
        <v/>
      </c>
      <c r="Y88" s="67" t="str">
        <f>IF(('HS-GC-MS'!AL45)="","",('HS-GC-MS'!AL45))</f>
        <v/>
      </c>
      <c r="Z88" s="67" t="str">
        <f>IF(('HS-GC-MS'!AM45)="","",('HS-GC-MS'!AM45))</f>
        <v/>
      </c>
      <c r="AA88" s="67" t="str">
        <f>IF(('HS-GC-MS'!AN45)="","",('HS-GC-MS'!AN45))</f>
        <v/>
      </c>
      <c r="AB88" s="67" t="str">
        <f>IF(('HS-GC-MS'!AO45)="","",('HS-GC-MS'!AO45))</f>
        <v/>
      </c>
      <c r="AC88" s="67" t="str">
        <f>IF(('HS-GC-MS'!AP45)="","",('HS-GC-MS'!AP45))</f>
        <v/>
      </c>
      <c r="AD88" s="67" t="str">
        <f>IF(('HS-GC-MS'!AQ45)="","",('HS-GC-MS'!AQ45))</f>
        <v/>
      </c>
      <c r="AE88" s="67" t="str">
        <f>IF(('HS-GC-MS'!AR45)="","",('HS-GC-MS'!AR45))</f>
        <v/>
      </c>
      <c r="AF88" s="67" t="str">
        <f>IF(('HS-GC-MS'!AS45)="","",('HS-GC-MS'!AS45))</f>
        <v/>
      </c>
      <c r="AG88" s="67" t="str">
        <f>IF(('HS-GC-MS'!AT45)="","",('HS-GC-MS'!AT45))</f>
        <v/>
      </c>
      <c r="AH88" s="67" t="str">
        <f>IF(('HS-GC-MS'!AU45)="","",('HS-GC-MS'!AU45))</f>
        <v/>
      </c>
      <c r="AI88" s="67" t="str">
        <f>IF(('HS-GC-MS'!AV45)="","",('HS-GC-MS'!AV45))</f>
        <v/>
      </c>
      <c r="AJ88" s="67" t="str">
        <f>IF(('HS-GC-MS'!AW45)="","",('HS-GC-MS'!AW45))</f>
        <v/>
      </c>
      <c r="AK88" s="67" t="str">
        <f>IF(('HS-GC-MS'!AX45)="","",('HS-GC-MS'!AX45))</f>
        <v/>
      </c>
      <c r="AL88" s="67" t="str">
        <f>IF(('HS-GC-MS'!AY45)="","",('HS-GC-MS'!AY45))</f>
        <v/>
      </c>
      <c r="AM88" s="67" t="str">
        <f>IF(('HS-GC-MS'!AZ45)="","",('HS-GC-MS'!AZ45))</f>
        <v/>
      </c>
      <c r="AN88" s="67" t="str">
        <f>IF(('HS-GC-MS'!BA45)="","",('HS-GC-MS'!BA45))</f>
        <v/>
      </c>
      <c r="AO88" s="67" t="str">
        <f>IF(('HS-GC-MS'!BB45)="","",('HS-GC-MS'!BB45))</f>
        <v/>
      </c>
      <c r="AP88" s="298" t="str">
        <f>IF(('HS-GC-MS'!BC45)="","",('HS-GC-MS'!BC45))</f>
        <v/>
      </c>
      <c r="AQ88" s="298" t="str">
        <f>IF(('HS-GC-MS'!BD45)="","",('HS-GC-MS'!BD45))</f>
        <v/>
      </c>
    </row>
    <row r="89" spans="1:43" ht="12.75" customHeight="1" x14ac:dyDescent="0.3">
      <c r="A89" s="122" t="s">
        <v>186</v>
      </c>
      <c r="B89" s="111" t="str">
        <f>IF(('HS-GC-MS'!A46)="","",('HS-GC-MS'!A46))</f>
        <v/>
      </c>
      <c r="C89" s="141" t="str">
        <f>IF(('HS-GC-MS'!B46)="","",('HS-GC-MS'!B46))</f>
        <v/>
      </c>
      <c r="D89" s="142" t="str">
        <f>IF(('HS-GC-MS'!C46)="","",('HS-GC-MS'!C46))</f>
        <v/>
      </c>
      <c r="E89" s="143" t="str">
        <f>IF(('HS-GC-MS'!D46)="","",('HS-GC-MS'!D46))</f>
        <v/>
      </c>
      <c r="F89" s="142" t="str">
        <f>IF(('HS-GC-MS'!E46)="","",('HS-GC-MS'!E46))</f>
        <v/>
      </c>
      <c r="G89" s="111" t="str">
        <f>IF(('HS-GC-MS'!L46)="","",('HS-GC-MS'!L46))</f>
        <v/>
      </c>
      <c r="H89" s="111" t="str">
        <f>IF(('HS-GC-MS'!M46)="","",('HS-GC-MS'!M46))</f>
        <v/>
      </c>
      <c r="I89" s="144" t="str">
        <f>IF(('HS-GC-MS'!Y46)="","",('HS-GC-MS'!Y46))</f>
        <v/>
      </c>
      <c r="J89" s="154" t="str">
        <f>IF(('HS-GC-MS'!Z46)="","",('HS-GC-MS'!Z46))</f>
        <v/>
      </c>
      <c r="K89" s="154" t="str">
        <f>IF(('HS-GC-MS'!AB46)="","",('HS-GC-MS'!AB46))</f>
        <v/>
      </c>
      <c r="L89" s="154"/>
      <c r="M89" s="154"/>
      <c r="N89" s="154"/>
      <c r="O89" s="154"/>
      <c r="P89" s="67" t="str">
        <f>IF(('HS-GC-MS'!AC46)="","",('HS-GC-MS'!AC46))</f>
        <v/>
      </c>
      <c r="Q89" s="67" t="str">
        <f>IF(('HS-GC-MS'!AD46)="","",('HS-GC-MS'!AD46))</f>
        <v/>
      </c>
      <c r="R89" s="67" t="str">
        <f>IF(('HS-GC-MS'!AE46)="","",('HS-GC-MS'!AE46))</f>
        <v/>
      </c>
      <c r="S89" s="67" t="str">
        <f>IF(('HS-GC-MS'!AF46)="","",('HS-GC-MS'!AF46))</f>
        <v/>
      </c>
      <c r="T89" s="67" t="str">
        <f>IF(('HS-GC-MS'!AG46)="","",('HS-GC-MS'!AG46))</f>
        <v/>
      </c>
      <c r="U89" s="67" t="str">
        <f>IF(('HS-GC-MS'!AH46)="","",('HS-GC-MS'!AH46))</f>
        <v/>
      </c>
      <c r="V89" s="67" t="str">
        <f>IF(('HS-GC-MS'!AI46)="","",('HS-GC-MS'!AI46))</f>
        <v/>
      </c>
      <c r="W89" s="67" t="str">
        <f>IF(('HS-GC-MS'!AJ46)="","",('HS-GC-MS'!AJ46))</f>
        <v/>
      </c>
      <c r="X89" s="67" t="str">
        <f>IF(('HS-GC-MS'!AK46)="","",('HS-GC-MS'!AK46))</f>
        <v/>
      </c>
      <c r="Y89" s="67" t="str">
        <f>IF(('HS-GC-MS'!AL46)="","",('HS-GC-MS'!AL46))</f>
        <v/>
      </c>
      <c r="Z89" s="67" t="str">
        <f>IF(('HS-GC-MS'!AM46)="","",('HS-GC-MS'!AM46))</f>
        <v/>
      </c>
      <c r="AA89" s="67" t="str">
        <f>IF(('HS-GC-MS'!AN46)="","",('HS-GC-MS'!AN46))</f>
        <v/>
      </c>
      <c r="AB89" s="67" t="str">
        <f>IF(('HS-GC-MS'!AO46)="","",('HS-GC-MS'!AO46))</f>
        <v/>
      </c>
      <c r="AC89" s="67" t="str">
        <f>IF(('HS-GC-MS'!AP46)="","",('HS-GC-MS'!AP46))</f>
        <v/>
      </c>
      <c r="AD89" s="67" t="str">
        <f>IF(('HS-GC-MS'!AQ46)="","",('HS-GC-MS'!AQ46))</f>
        <v/>
      </c>
      <c r="AE89" s="67" t="str">
        <f>IF(('HS-GC-MS'!AR46)="","",('HS-GC-MS'!AR46))</f>
        <v/>
      </c>
      <c r="AF89" s="67" t="str">
        <f>IF(('HS-GC-MS'!AS46)="","",('HS-GC-MS'!AS46))</f>
        <v/>
      </c>
      <c r="AG89" s="67" t="str">
        <f>IF(('HS-GC-MS'!AT46)="","",('HS-GC-MS'!AT46))</f>
        <v/>
      </c>
      <c r="AH89" s="67" t="str">
        <f>IF(('HS-GC-MS'!AU46)="","",('HS-GC-MS'!AU46))</f>
        <v/>
      </c>
      <c r="AI89" s="67" t="str">
        <f>IF(('HS-GC-MS'!AV46)="","",('HS-GC-MS'!AV46))</f>
        <v/>
      </c>
      <c r="AJ89" s="67" t="str">
        <f>IF(('HS-GC-MS'!AW46)="","",('HS-GC-MS'!AW46))</f>
        <v/>
      </c>
      <c r="AK89" s="67" t="str">
        <f>IF(('HS-GC-MS'!AX46)="","",('HS-GC-MS'!AX46))</f>
        <v/>
      </c>
      <c r="AL89" s="67" t="str">
        <f>IF(('HS-GC-MS'!AY46)="","",('HS-GC-MS'!AY46))</f>
        <v/>
      </c>
      <c r="AM89" s="67" t="str">
        <f>IF(('HS-GC-MS'!AZ46)="","",('HS-GC-MS'!AZ46))</f>
        <v/>
      </c>
      <c r="AN89" s="67" t="str">
        <f>IF(('HS-GC-MS'!BA46)="","",('HS-GC-MS'!BA46))</f>
        <v/>
      </c>
      <c r="AO89" s="67" t="str">
        <f>IF(('HS-GC-MS'!BB46)="","",('HS-GC-MS'!BB46))</f>
        <v/>
      </c>
      <c r="AP89" s="298" t="str">
        <f>IF(('HS-GC-MS'!BC46)="","",('HS-GC-MS'!BC46))</f>
        <v/>
      </c>
      <c r="AQ89" s="298" t="str">
        <f>IF(('HS-GC-MS'!BD46)="","",('HS-GC-MS'!BD46))</f>
        <v/>
      </c>
    </row>
    <row r="90" spans="1:43" ht="12.75" customHeight="1" x14ac:dyDescent="0.3">
      <c r="A90" s="122" t="s">
        <v>186</v>
      </c>
      <c r="B90" s="111" t="str">
        <f>IF(('HS-GC-MS'!A47)="","",('HS-GC-MS'!A47))</f>
        <v/>
      </c>
      <c r="C90" s="141" t="str">
        <f>IF(('HS-GC-MS'!B47)="","",('HS-GC-MS'!B47))</f>
        <v/>
      </c>
      <c r="D90" s="142" t="str">
        <f>IF(('HS-GC-MS'!C47)="","",('HS-GC-MS'!C47))</f>
        <v/>
      </c>
      <c r="E90" s="143" t="str">
        <f>IF(('HS-GC-MS'!D47)="","",('HS-GC-MS'!D47))</f>
        <v/>
      </c>
      <c r="F90" s="142" t="str">
        <f>IF(('HS-GC-MS'!E47)="","",('HS-GC-MS'!E47))</f>
        <v/>
      </c>
      <c r="G90" s="111" t="str">
        <f>IF(('HS-GC-MS'!L47)="","",('HS-GC-MS'!L47))</f>
        <v/>
      </c>
      <c r="H90" s="111" t="str">
        <f>IF(('HS-GC-MS'!M47)="","",('HS-GC-MS'!M47))</f>
        <v/>
      </c>
      <c r="I90" s="144" t="str">
        <f>IF(('HS-GC-MS'!Y47)="","",('HS-GC-MS'!Y47))</f>
        <v/>
      </c>
      <c r="J90" s="154" t="str">
        <f>IF(('HS-GC-MS'!Z47)="","",('HS-GC-MS'!Z47))</f>
        <v/>
      </c>
      <c r="K90" s="154" t="str">
        <f>IF(('HS-GC-MS'!AB47)="","",('HS-GC-MS'!AB47))</f>
        <v/>
      </c>
      <c r="L90" s="154"/>
      <c r="M90" s="154"/>
      <c r="N90" s="154"/>
      <c r="O90" s="154"/>
      <c r="P90" s="67" t="str">
        <f>IF(('HS-GC-MS'!AC47)="","",('HS-GC-MS'!AC47))</f>
        <v/>
      </c>
      <c r="Q90" s="67" t="str">
        <f>IF(('HS-GC-MS'!AD47)="","",('HS-GC-MS'!AD47))</f>
        <v/>
      </c>
      <c r="R90" s="67" t="str">
        <f>IF(('HS-GC-MS'!AE47)="","",('HS-GC-MS'!AE47))</f>
        <v/>
      </c>
      <c r="S90" s="67" t="str">
        <f>IF(('HS-GC-MS'!AF47)="","",('HS-GC-MS'!AF47))</f>
        <v/>
      </c>
      <c r="T90" s="67" t="str">
        <f>IF(('HS-GC-MS'!AG47)="","",('HS-GC-MS'!AG47))</f>
        <v/>
      </c>
      <c r="U90" s="67" t="str">
        <f>IF(('HS-GC-MS'!AH47)="","",('HS-GC-MS'!AH47))</f>
        <v/>
      </c>
      <c r="V90" s="67" t="str">
        <f>IF(('HS-GC-MS'!AI47)="","",('HS-GC-MS'!AI47))</f>
        <v/>
      </c>
      <c r="W90" s="67" t="str">
        <f>IF(('HS-GC-MS'!AJ47)="","",('HS-GC-MS'!AJ47))</f>
        <v/>
      </c>
      <c r="X90" s="67" t="str">
        <f>IF(('HS-GC-MS'!AK47)="","",('HS-GC-MS'!AK47))</f>
        <v/>
      </c>
      <c r="Y90" s="67" t="str">
        <f>IF(('HS-GC-MS'!AL47)="","",('HS-GC-MS'!AL47))</f>
        <v/>
      </c>
      <c r="Z90" s="67" t="str">
        <f>IF(('HS-GC-MS'!AM47)="","",('HS-GC-MS'!AM47))</f>
        <v/>
      </c>
      <c r="AA90" s="67" t="str">
        <f>IF(('HS-GC-MS'!AN47)="","",('HS-GC-MS'!AN47))</f>
        <v/>
      </c>
      <c r="AB90" s="67" t="str">
        <f>IF(('HS-GC-MS'!AO47)="","",('HS-GC-MS'!AO47))</f>
        <v/>
      </c>
      <c r="AC90" s="67" t="str">
        <f>IF(('HS-GC-MS'!AP47)="","",('HS-GC-MS'!AP47))</f>
        <v/>
      </c>
      <c r="AD90" s="67" t="str">
        <f>IF(('HS-GC-MS'!AQ47)="","",('HS-GC-MS'!AQ47))</f>
        <v/>
      </c>
      <c r="AE90" s="67" t="str">
        <f>IF(('HS-GC-MS'!AR47)="","",('HS-GC-MS'!AR47))</f>
        <v/>
      </c>
      <c r="AF90" s="67" t="str">
        <f>IF(('HS-GC-MS'!AS47)="","",('HS-GC-MS'!AS47))</f>
        <v/>
      </c>
      <c r="AG90" s="67" t="str">
        <f>IF(('HS-GC-MS'!AT47)="","",('HS-GC-MS'!AT47))</f>
        <v/>
      </c>
      <c r="AH90" s="67" t="str">
        <f>IF(('HS-GC-MS'!AU47)="","",('HS-GC-MS'!AU47))</f>
        <v/>
      </c>
      <c r="AI90" s="67" t="str">
        <f>IF(('HS-GC-MS'!AV47)="","",('HS-GC-MS'!AV47))</f>
        <v/>
      </c>
      <c r="AJ90" s="67" t="str">
        <f>IF(('HS-GC-MS'!AW47)="","",('HS-GC-MS'!AW47))</f>
        <v/>
      </c>
      <c r="AK90" s="67" t="str">
        <f>IF(('HS-GC-MS'!AX47)="","",('HS-GC-MS'!AX47))</f>
        <v/>
      </c>
      <c r="AL90" s="67" t="str">
        <f>IF(('HS-GC-MS'!AY47)="","",('HS-GC-MS'!AY47))</f>
        <v/>
      </c>
      <c r="AM90" s="67" t="str">
        <f>IF(('HS-GC-MS'!AZ47)="","",('HS-GC-MS'!AZ47))</f>
        <v/>
      </c>
      <c r="AN90" s="67" t="str">
        <f>IF(('HS-GC-MS'!BA47)="","",('HS-GC-MS'!BA47))</f>
        <v/>
      </c>
      <c r="AO90" s="67" t="str">
        <f>IF(('HS-GC-MS'!BB47)="","",('HS-GC-MS'!BB47))</f>
        <v/>
      </c>
      <c r="AP90" s="298" t="str">
        <f>IF(('HS-GC-MS'!BC47)="","",('HS-GC-MS'!BC47))</f>
        <v/>
      </c>
      <c r="AQ90" s="298" t="str">
        <f>IF(('HS-GC-MS'!BD47)="","",('HS-GC-MS'!BD47))</f>
        <v/>
      </c>
    </row>
    <row r="91" spans="1:43" ht="12.75" customHeight="1" x14ac:dyDescent="0.3">
      <c r="A91" s="122" t="s">
        <v>186</v>
      </c>
      <c r="B91" s="111" t="str">
        <f>IF(('HS-GC-MS'!A48)="","",('HS-GC-MS'!A48))</f>
        <v/>
      </c>
      <c r="C91" s="141" t="str">
        <f>IF(('HS-GC-MS'!B48)="","",('HS-GC-MS'!B48))</f>
        <v/>
      </c>
      <c r="D91" s="142" t="str">
        <f>IF(('HS-GC-MS'!C48)="","",('HS-GC-MS'!C48))</f>
        <v/>
      </c>
      <c r="E91" s="143" t="str">
        <f>IF(('HS-GC-MS'!D48)="","",('HS-GC-MS'!D48))</f>
        <v/>
      </c>
      <c r="F91" s="142" t="str">
        <f>IF(('HS-GC-MS'!E48)="","",('HS-GC-MS'!E48))</f>
        <v/>
      </c>
      <c r="G91" s="111" t="str">
        <f>IF(('HS-GC-MS'!L48)="","",('HS-GC-MS'!L48))</f>
        <v/>
      </c>
      <c r="H91" s="111" t="str">
        <f>IF(('HS-GC-MS'!M48)="","",('HS-GC-MS'!M48))</f>
        <v/>
      </c>
      <c r="I91" s="144" t="str">
        <f>IF(('HS-GC-MS'!Y48)="","",('HS-GC-MS'!Y48))</f>
        <v/>
      </c>
      <c r="J91" s="154" t="str">
        <f>IF(('HS-GC-MS'!Z48)="","",('HS-GC-MS'!Z48))</f>
        <v/>
      </c>
      <c r="K91" s="154" t="str">
        <f>IF(('HS-GC-MS'!AB48)="","",('HS-GC-MS'!AB48))</f>
        <v/>
      </c>
      <c r="L91" s="154"/>
      <c r="M91" s="154"/>
      <c r="N91" s="154"/>
      <c r="O91" s="154"/>
      <c r="P91" s="67" t="str">
        <f>IF(('HS-GC-MS'!AC48)="","",('HS-GC-MS'!AC48))</f>
        <v/>
      </c>
      <c r="Q91" s="67" t="str">
        <f>IF(('HS-GC-MS'!AD48)="","",('HS-GC-MS'!AD48))</f>
        <v/>
      </c>
      <c r="R91" s="67" t="str">
        <f>IF(('HS-GC-MS'!AE48)="","",('HS-GC-MS'!AE48))</f>
        <v/>
      </c>
      <c r="S91" s="67" t="str">
        <f>IF(('HS-GC-MS'!AF48)="","",('HS-GC-MS'!AF48))</f>
        <v/>
      </c>
      <c r="T91" s="67" t="str">
        <f>IF(('HS-GC-MS'!AG48)="","",('HS-GC-MS'!AG48))</f>
        <v/>
      </c>
      <c r="U91" s="67" t="str">
        <f>IF(('HS-GC-MS'!AH48)="","",('HS-GC-MS'!AH48))</f>
        <v/>
      </c>
      <c r="V91" s="67" t="str">
        <f>IF(('HS-GC-MS'!AI48)="","",('HS-GC-MS'!AI48))</f>
        <v/>
      </c>
      <c r="W91" s="67" t="str">
        <f>IF(('HS-GC-MS'!AJ48)="","",('HS-GC-MS'!AJ48))</f>
        <v/>
      </c>
      <c r="X91" s="67" t="str">
        <f>IF(('HS-GC-MS'!AK48)="","",('HS-GC-MS'!AK48))</f>
        <v/>
      </c>
      <c r="Y91" s="67" t="str">
        <f>IF(('HS-GC-MS'!AL48)="","",('HS-GC-MS'!AL48))</f>
        <v/>
      </c>
      <c r="Z91" s="67" t="str">
        <f>IF(('HS-GC-MS'!AM48)="","",('HS-GC-MS'!AM48))</f>
        <v/>
      </c>
      <c r="AA91" s="67" t="str">
        <f>IF(('HS-GC-MS'!AN48)="","",('HS-GC-MS'!AN48))</f>
        <v/>
      </c>
      <c r="AB91" s="67" t="str">
        <f>IF(('HS-GC-MS'!AO48)="","",('HS-GC-MS'!AO48))</f>
        <v/>
      </c>
      <c r="AC91" s="67" t="str">
        <f>IF(('HS-GC-MS'!AP48)="","",('HS-GC-MS'!AP48))</f>
        <v/>
      </c>
      <c r="AD91" s="67" t="str">
        <f>IF(('HS-GC-MS'!AQ48)="","",('HS-GC-MS'!AQ48))</f>
        <v/>
      </c>
      <c r="AE91" s="67" t="str">
        <f>IF(('HS-GC-MS'!AR48)="","",('HS-GC-MS'!AR48))</f>
        <v/>
      </c>
      <c r="AF91" s="67" t="str">
        <f>IF(('HS-GC-MS'!AS48)="","",('HS-GC-MS'!AS48))</f>
        <v/>
      </c>
      <c r="AG91" s="67" t="str">
        <f>IF(('HS-GC-MS'!AT48)="","",('HS-GC-MS'!AT48))</f>
        <v/>
      </c>
      <c r="AH91" s="67" t="str">
        <f>IF(('HS-GC-MS'!AU48)="","",('HS-GC-MS'!AU48))</f>
        <v/>
      </c>
      <c r="AI91" s="67" t="str">
        <f>IF(('HS-GC-MS'!AV48)="","",('HS-GC-MS'!AV48))</f>
        <v/>
      </c>
      <c r="AJ91" s="67" t="str">
        <f>IF(('HS-GC-MS'!AW48)="","",('HS-GC-MS'!AW48))</f>
        <v/>
      </c>
      <c r="AK91" s="67" t="str">
        <f>IF(('HS-GC-MS'!AX48)="","",('HS-GC-MS'!AX48))</f>
        <v/>
      </c>
      <c r="AL91" s="67" t="str">
        <f>IF(('HS-GC-MS'!AY48)="","",('HS-GC-MS'!AY48))</f>
        <v/>
      </c>
      <c r="AM91" s="67" t="str">
        <f>IF(('HS-GC-MS'!AZ48)="","",('HS-GC-MS'!AZ48))</f>
        <v/>
      </c>
      <c r="AN91" s="67" t="str">
        <f>IF(('HS-GC-MS'!BA48)="","",('HS-GC-MS'!BA48))</f>
        <v/>
      </c>
      <c r="AO91" s="67" t="str">
        <f>IF(('HS-GC-MS'!BB48)="","",('HS-GC-MS'!BB48))</f>
        <v/>
      </c>
      <c r="AP91" s="298" t="str">
        <f>IF(('HS-GC-MS'!BC48)="","",('HS-GC-MS'!BC48))</f>
        <v/>
      </c>
      <c r="AQ91" s="298" t="str">
        <f>IF(('HS-GC-MS'!BD48)="","",('HS-GC-MS'!BD48))</f>
        <v/>
      </c>
    </row>
    <row r="92" spans="1:43" ht="12.75" customHeight="1" x14ac:dyDescent="0.3">
      <c r="A92" s="122" t="s">
        <v>186</v>
      </c>
      <c r="B92" s="111" t="str">
        <f>IF(('HS-GC-MS'!A49)="","",('HS-GC-MS'!A49))</f>
        <v/>
      </c>
      <c r="C92" s="141" t="str">
        <f>IF(('HS-GC-MS'!B49)="","",('HS-GC-MS'!B49))</f>
        <v/>
      </c>
      <c r="D92" s="142" t="str">
        <f>IF(('HS-GC-MS'!C49)="","",('HS-GC-MS'!C49))</f>
        <v/>
      </c>
      <c r="E92" s="143" t="str">
        <f>IF(('HS-GC-MS'!D49)="","",('HS-GC-MS'!D49))</f>
        <v/>
      </c>
      <c r="F92" s="142" t="str">
        <f>IF(('HS-GC-MS'!E49)="","",('HS-GC-MS'!E49))</f>
        <v/>
      </c>
      <c r="G92" s="111" t="str">
        <f>IF(('HS-GC-MS'!L49)="","",('HS-GC-MS'!L49))</f>
        <v/>
      </c>
      <c r="H92" s="111" t="str">
        <f>IF(('HS-GC-MS'!M49)="","",('HS-GC-MS'!M49))</f>
        <v/>
      </c>
      <c r="I92" s="144" t="str">
        <f>IF(('HS-GC-MS'!Y49)="","",('HS-GC-MS'!Y49))</f>
        <v/>
      </c>
      <c r="J92" s="154" t="str">
        <f>IF(('HS-GC-MS'!Z49)="","",('HS-GC-MS'!Z49))</f>
        <v/>
      </c>
      <c r="K92" s="154" t="str">
        <f>IF(('HS-GC-MS'!AB49)="","",('HS-GC-MS'!AB49))</f>
        <v/>
      </c>
      <c r="L92" s="154"/>
      <c r="M92" s="154"/>
      <c r="N92" s="154"/>
      <c r="O92" s="154"/>
      <c r="P92" s="67" t="str">
        <f>IF(('HS-GC-MS'!AC49)="","",('HS-GC-MS'!AC49))</f>
        <v/>
      </c>
      <c r="Q92" s="67" t="str">
        <f>IF(('HS-GC-MS'!AD49)="","",('HS-GC-MS'!AD49))</f>
        <v/>
      </c>
      <c r="R92" s="67" t="str">
        <f>IF(('HS-GC-MS'!AE49)="","",('HS-GC-MS'!AE49))</f>
        <v/>
      </c>
      <c r="S92" s="67" t="str">
        <f>IF(('HS-GC-MS'!AF49)="","",('HS-GC-MS'!AF49))</f>
        <v/>
      </c>
      <c r="T92" s="67" t="str">
        <f>IF(('HS-GC-MS'!AG49)="","",('HS-GC-MS'!AG49))</f>
        <v/>
      </c>
      <c r="U92" s="67" t="str">
        <f>IF(('HS-GC-MS'!AH49)="","",('HS-GC-MS'!AH49))</f>
        <v/>
      </c>
      <c r="V92" s="67" t="str">
        <f>IF(('HS-GC-MS'!AI49)="","",('HS-GC-MS'!AI49))</f>
        <v/>
      </c>
      <c r="W92" s="67" t="str">
        <f>IF(('HS-GC-MS'!AJ49)="","",('HS-GC-MS'!AJ49))</f>
        <v/>
      </c>
      <c r="X92" s="67" t="str">
        <f>IF(('HS-GC-MS'!AK49)="","",('HS-GC-MS'!AK49))</f>
        <v/>
      </c>
      <c r="Y92" s="67" t="str">
        <f>IF(('HS-GC-MS'!AL49)="","",('HS-GC-MS'!AL49))</f>
        <v/>
      </c>
      <c r="Z92" s="67" t="str">
        <f>IF(('HS-GC-MS'!AM49)="","",('HS-GC-MS'!AM49))</f>
        <v/>
      </c>
      <c r="AA92" s="67" t="str">
        <f>IF(('HS-GC-MS'!AN49)="","",('HS-GC-MS'!AN49))</f>
        <v/>
      </c>
      <c r="AB92" s="67" t="str">
        <f>IF(('HS-GC-MS'!AO49)="","",('HS-GC-MS'!AO49))</f>
        <v/>
      </c>
      <c r="AC92" s="67" t="str">
        <f>IF(('HS-GC-MS'!AP49)="","",('HS-GC-MS'!AP49))</f>
        <v/>
      </c>
      <c r="AD92" s="67" t="str">
        <f>IF(('HS-GC-MS'!AQ49)="","",('HS-GC-MS'!AQ49))</f>
        <v/>
      </c>
      <c r="AE92" s="67" t="str">
        <f>IF(('HS-GC-MS'!AR49)="","",('HS-GC-MS'!AR49))</f>
        <v/>
      </c>
      <c r="AF92" s="67" t="str">
        <f>IF(('HS-GC-MS'!AS49)="","",('HS-GC-MS'!AS49))</f>
        <v/>
      </c>
      <c r="AG92" s="67" t="str">
        <f>IF(('HS-GC-MS'!AT49)="","",('HS-GC-MS'!AT49))</f>
        <v/>
      </c>
      <c r="AH92" s="67" t="str">
        <f>IF(('HS-GC-MS'!AU49)="","",('HS-GC-MS'!AU49))</f>
        <v/>
      </c>
      <c r="AI92" s="67" t="str">
        <f>IF(('HS-GC-MS'!AV49)="","",('HS-GC-MS'!AV49))</f>
        <v/>
      </c>
      <c r="AJ92" s="67" t="str">
        <f>IF(('HS-GC-MS'!AW49)="","",('HS-GC-MS'!AW49))</f>
        <v/>
      </c>
      <c r="AK92" s="67" t="str">
        <f>IF(('HS-GC-MS'!AX49)="","",('HS-GC-MS'!AX49))</f>
        <v/>
      </c>
      <c r="AL92" s="67" t="str">
        <f>IF(('HS-GC-MS'!AY49)="","",('HS-GC-MS'!AY49))</f>
        <v/>
      </c>
      <c r="AM92" s="67" t="str">
        <f>IF(('HS-GC-MS'!AZ49)="","",('HS-GC-MS'!AZ49))</f>
        <v/>
      </c>
      <c r="AN92" s="67" t="str">
        <f>IF(('HS-GC-MS'!BA49)="","",('HS-GC-MS'!BA49))</f>
        <v/>
      </c>
      <c r="AO92" s="67" t="str">
        <f>IF(('HS-GC-MS'!BB49)="","",('HS-GC-MS'!BB49))</f>
        <v/>
      </c>
      <c r="AP92" s="298" t="str">
        <f>IF(('HS-GC-MS'!BC49)="","",('HS-GC-MS'!BC49))</f>
        <v/>
      </c>
      <c r="AQ92" s="298" t="str">
        <f>IF(('HS-GC-MS'!BD49)="","",('HS-GC-MS'!BD49))</f>
        <v/>
      </c>
    </row>
    <row r="93" spans="1:43" ht="12.75" customHeight="1" x14ac:dyDescent="0.3">
      <c r="A93" s="122" t="s">
        <v>186</v>
      </c>
      <c r="B93" s="111" t="str">
        <f>IF(('HS-GC-MS'!A50)="","",('HS-GC-MS'!A50))</f>
        <v/>
      </c>
      <c r="C93" s="141" t="str">
        <f>IF(('HS-GC-MS'!B50)="","",('HS-GC-MS'!B50))</f>
        <v/>
      </c>
      <c r="D93" s="142" t="str">
        <f>IF(('HS-GC-MS'!C50)="","",('HS-GC-MS'!C50))</f>
        <v/>
      </c>
      <c r="E93" s="143" t="str">
        <f>IF(('HS-GC-MS'!D50)="","",('HS-GC-MS'!D50))</f>
        <v/>
      </c>
      <c r="F93" s="142" t="str">
        <f>IF(('HS-GC-MS'!E50)="","",('HS-GC-MS'!E50))</f>
        <v/>
      </c>
      <c r="G93" s="111" t="str">
        <f>IF(('HS-GC-MS'!L50)="","",('HS-GC-MS'!L50))</f>
        <v/>
      </c>
      <c r="H93" s="111" t="str">
        <f>IF(('HS-GC-MS'!M50)="","",('HS-GC-MS'!M50))</f>
        <v/>
      </c>
      <c r="I93" s="144" t="str">
        <f>IF(('HS-GC-MS'!Y50)="","",('HS-GC-MS'!Y50))</f>
        <v/>
      </c>
      <c r="J93" s="154" t="str">
        <f>IF(('HS-GC-MS'!Z50)="","",('HS-GC-MS'!Z50))</f>
        <v/>
      </c>
      <c r="K93" s="154" t="str">
        <f>IF(('HS-GC-MS'!AB50)="","",('HS-GC-MS'!AB50))</f>
        <v/>
      </c>
      <c r="L93" s="154"/>
      <c r="M93" s="154"/>
      <c r="N93" s="154"/>
      <c r="O93" s="154"/>
      <c r="P93" s="67" t="str">
        <f>IF(('HS-GC-MS'!AC50)="","",('HS-GC-MS'!AC50))</f>
        <v/>
      </c>
      <c r="Q93" s="67" t="str">
        <f>IF(('HS-GC-MS'!AD50)="","",('HS-GC-MS'!AD50))</f>
        <v/>
      </c>
      <c r="R93" s="67" t="str">
        <f>IF(('HS-GC-MS'!AE50)="","",('HS-GC-MS'!AE50))</f>
        <v/>
      </c>
      <c r="S93" s="67" t="str">
        <f>IF(('HS-GC-MS'!AF50)="","",('HS-GC-MS'!AF50))</f>
        <v/>
      </c>
      <c r="T93" s="67" t="str">
        <f>IF(('HS-GC-MS'!AG50)="","",('HS-GC-MS'!AG50))</f>
        <v/>
      </c>
      <c r="U93" s="67" t="str">
        <f>IF(('HS-GC-MS'!AH50)="","",('HS-GC-MS'!AH50))</f>
        <v/>
      </c>
      <c r="V93" s="67" t="str">
        <f>IF(('HS-GC-MS'!AI50)="","",('HS-GC-MS'!AI50))</f>
        <v/>
      </c>
      <c r="W93" s="67" t="str">
        <f>IF(('HS-GC-MS'!AJ50)="","",('HS-GC-MS'!AJ50))</f>
        <v/>
      </c>
      <c r="X93" s="67" t="str">
        <f>IF(('HS-GC-MS'!AK50)="","",('HS-GC-MS'!AK50))</f>
        <v/>
      </c>
      <c r="Y93" s="67" t="str">
        <f>IF(('HS-GC-MS'!AL50)="","",('HS-GC-MS'!AL50))</f>
        <v/>
      </c>
      <c r="Z93" s="67" t="str">
        <f>IF(('HS-GC-MS'!AM50)="","",('HS-GC-MS'!AM50))</f>
        <v/>
      </c>
      <c r="AA93" s="67" t="str">
        <f>IF(('HS-GC-MS'!AN50)="","",('HS-GC-MS'!AN50))</f>
        <v/>
      </c>
      <c r="AB93" s="67" t="str">
        <f>IF(('HS-GC-MS'!AO50)="","",('HS-GC-MS'!AO50))</f>
        <v/>
      </c>
      <c r="AC93" s="67" t="str">
        <f>IF(('HS-GC-MS'!AP50)="","",('HS-GC-MS'!AP50))</f>
        <v/>
      </c>
      <c r="AD93" s="67" t="str">
        <f>IF(('HS-GC-MS'!AQ50)="","",('HS-GC-MS'!AQ50))</f>
        <v/>
      </c>
      <c r="AE93" s="67" t="str">
        <f>IF(('HS-GC-MS'!AR50)="","",('HS-GC-MS'!AR50))</f>
        <v/>
      </c>
      <c r="AF93" s="67" t="str">
        <f>IF(('HS-GC-MS'!AS50)="","",('HS-GC-MS'!AS50))</f>
        <v/>
      </c>
      <c r="AG93" s="67" t="str">
        <f>IF(('HS-GC-MS'!AT50)="","",('HS-GC-MS'!AT50))</f>
        <v/>
      </c>
      <c r="AH93" s="67" t="str">
        <f>IF(('HS-GC-MS'!AU50)="","",('HS-GC-MS'!AU50))</f>
        <v/>
      </c>
      <c r="AI93" s="67" t="str">
        <f>IF(('HS-GC-MS'!AV50)="","",('HS-GC-MS'!AV50))</f>
        <v/>
      </c>
      <c r="AJ93" s="67" t="str">
        <f>IF(('HS-GC-MS'!AW50)="","",('HS-GC-MS'!AW50))</f>
        <v/>
      </c>
      <c r="AK93" s="67" t="str">
        <f>IF(('HS-GC-MS'!AX50)="","",('HS-GC-MS'!AX50))</f>
        <v/>
      </c>
      <c r="AL93" s="67" t="str">
        <f>IF(('HS-GC-MS'!AY50)="","",('HS-GC-MS'!AY50))</f>
        <v/>
      </c>
      <c r="AM93" s="67" t="str">
        <f>IF(('HS-GC-MS'!AZ50)="","",('HS-GC-MS'!AZ50))</f>
        <v/>
      </c>
      <c r="AN93" s="67" t="str">
        <f>IF(('HS-GC-MS'!BA50)="","",('HS-GC-MS'!BA50))</f>
        <v/>
      </c>
      <c r="AO93" s="67" t="str">
        <f>IF(('HS-GC-MS'!BB50)="","",('HS-GC-MS'!BB50))</f>
        <v/>
      </c>
      <c r="AP93" s="298" t="str">
        <f>IF(('HS-GC-MS'!BC50)="","",('HS-GC-MS'!BC50))</f>
        <v/>
      </c>
      <c r="AQ93" s="298" t="str">
        <f>IF(('HS-GC-MS'!BD50)="","",('HS-GC-MS'!BD50))</f>
        <v/>
      </c>
    </row>
    <row r="94" spans="1:43" ht="12.75" customHeight="1" x14ac:dyDescent="0.3">
      <c r="A94" s="122" t="s">
        <v>186</v>
      </c>
      <c r="B94" s="111" t="str">
        <f>IF(('HS-GC-MS'!A51)="","",('HS-GC-MS'!A51))</f>
        <v/>
      </c>
      <c r="C94" s="141" t="str">
        <f>IF(('HS-GC-MS'!B51)="","",('HS-GC-MS'!B51))</f>
        <v/>
      </c>
      <c r="D94" s="142" t="str">
        <f>IF(('HS-GC-MS'!C51)="","",('HS-GC-MS'!C51))</f>
        <v/>
      </c>
      <c r="E94" s="143" t="str">
        <f>IF(('HS-GC-MS'!D51)="","",('HS-GC-MS'!D51))</f>
        <v/>
      </c>
      <c r="F94" s="142" t="str">
        <f>IF(('HS-GC-MS'!E51)="","",('HS-GC-MS'!E51))</f>
        <v/>
      </c>
      <c r="G94" s="111" t="str">
        <f>IF(('HS-GC-MS'!L51)="","",('HS-GC-MS'!L51))</f>
        <v/>
      </c>
      <c r="H94" s="111" t="str">
        <f>IF(('HS-GC-MS'!M51)="","",('HS-GC-MS'!M51))</f>
        <v/>
      </c>
      <c r="I94" s="144" t="str">
        <f>IF(('HS-GC-MS'!Y51)="","",('HS-GC-MS'!Y51))</f>
        <v/>
      </c>
      <c r="J94" s="154" t="str">
        <f>IF(('HS-GC-MS'!Z51)="","",('HS-GC-MS'!Z51))</f>
        <v/>
      </c>
      <c r="K94" s="154" t="str">
        <f>IF(('HS-GC-MS'!AB51)="","",('HS-GC-MS'!AB51))</f>
        <v/>
      </c>
      <c r="L94" s="154"/>
      <c r="M94" s="154"/>
      <c r="N94" s="154"/>
      <c r="O94" s="154"/>
      <c r="P94" s="67" t="str">
        <f>IF(('HS-GC-MS'!AC51)="","",('HS-GC-MS'!AC51))</f>
        <v/>
      </c>
      <c r="Q94" s="67" t="str">
        <f>IF(('HS-GC-MS'!AD51)="","",('HS-GC-MS'!AD51))</f>
        <v/>
      </c>
      <c r="R94" s="67" t="str">
        <f>IF(('HS-GC-MS'!AE51)="","",('HS-GC-MS'!AE51))</f>
        <v/>
      </c>
      <c r="S94" s="67" t="str">
        <f>IF(('HS-GC-MS'!AF51)="","",('HS-GC-MS'!AF51))</f>
        <v/>
      </c>
      <c r="T94" s="67" t="str">
        <f>IF(('HS-GC-MS'!AG51)="","",('HS-GC-MS'!AG51))</f>
        <v/>
      </c>
      <c r="U94" s="67" t="str">
        <f>IF(('HS-GC-MS'!AH51)="","",('HS-GC-MS'!AH51))</f>
        <v/>
      </c>
      <c r="V94" s="67" t="str">
        <f>IF(('HS-GC-MS'!AI51)="","",('HS-GC-MS'!AI51))</f>
        <v/>
      </c>
      <c r="W94" s="67" t="str">
        <f>IF(('HS-GC-MS'!AJ51)="","",('HS-GC-MS'!AJ51))</f>
        <v/>
      </c>
      <c r="X94" s="67" t="str">
        <f>IF(('HS-GC-MS'!AK51)="","",('HS-GC-MS'!AK51))</f>
        <v/>
      </c>
      <c r="Y94" s="67" t="str">
        <f>IF(('HS-GC-MS'!AL51)="","",('HS-GC-MS'!AL51))</f>
        <v/>
      </c>
      <c r="Z94" s="67" t="str">
        <f>IF(('HS-GC-MS'!AM51)="","",('HS-GC-MS'!AM51))</f>
        <v/>
      </c>
      <c r="AA94" s="67" t="str">
        <f>IF(('HS-GC-MS'!AN51)="","",('HS-GC-MS'!AN51))</f>
        <v/>
      </c>
      <c r="AB94" s="67" t="str">
        <f>IF(('HS-GC-MS'!AO51)="","",('HS-GC-MS'!AO51))</f>
        <v/>
      </c>
      <c r="AC94" s="67" t="str">
        <f>IF(('HS-GC-MS'!AP51)="","",('HS-GC-MS'!AP51))</f>
        <v/>
      </c>
      <c r="AD94" s="67" t="str">
        <f>IF(('HS-GC-MS'!AQ51)="","",('HS-GC-MS'!AQ51))</f>
        <v/>
      </c>
      <c r="AE94" s="67" t="str">
        <f>IF(('HS-GC-MS'!AR51)="","",('HS-GC-MS'!AR51))</f>
        <v/>
      </c>
      <c r="AF94" s="67" t="str">
        <f>IF(('HS-GC-MS'!AS51)="","",('HS-GC-MS'!AS51))</f>
        <v/>
      </c>
      <c r="AG94" s="67" t="str">
        <f>IF(('HS-GC-MS'!AT51)="","",('HS-GC-MS'!AT51))</f>
        <v/>
      </c>
      <c r="AH94" s="67" t="str">
        <f>IF(('HS-GC-MS'!AU51)="","",('HS-GC-MS'!AU51))</f>
        <v/>
      </c>
      <c r="AI94" s="67" t="str">
        <f>IF(('HS-GC-MS'!AV51)="","",('HS-GC-MS'!AV51))</f>
        <v/>
      </c>
      <c r="AJ94" s="67" t="str">
        <f>IF(('HS-GC-MS'!AW51)="","",('HS-GC-MS'!AW51))</f>
        <v/>
      </c>
      <c r="AK94" s="67" t="str">
        <f>IF(('HS-GC-MS'!AX51)="","",('HS-GC-MS'!AX51))</f>
        <v/>
      </c>
      <c r="AL94" s="67" t="str">
        <f>IF(('HS-GC-MS'!AY51)="","",('HS-GC-MS'!AY51))</f>
        <v/>
      </c>
      <c r="AM94" s="67" t="str">
        <f>IF(('HS-GC-MS'!AZ51)="","",('HS-GC-MS'!AZ51))</f>
        <v/>
      </c>
      <c r="AN94" s="67" t="str">
        <f>IF(('HS-GC-MS'!BA51)="","",('HS-GC-MS'!BA51))</f>
        <v/>
      </c>
      <c r="AO94" s="67" t="str">
        <f>IF(('HS-GC-MS'!BB51)="","",('HS-GC-MS'!BB51))</f>
        <v/>
      </c>
      <c r="AP94" s="298" t="str">
        <f>IF(('HS-GC-MS'!BC51)="","",('HS-GC-MS'!BC51))</f>
        <v/>
      </c>
      <c r="AQ94" s="298" t="str">
        <f>IF(('HS-GC-MS'!BD51)="","",('HS-GC-MS'!BD51))</f>
        <v/>
      </c>
    </row>
    <row r="95" spans="1:43" ht="12.75" customHeight="1" x14ac:dyDescent="0.3">
      <c r="A95" s="122" t="s">
        <v>186</v>
      </c>
      <c r="B95" s="111" t="str">
        <f>IF(('HS-GC-MS'!A52)="","",('HS-GC-MS'!A52))</f>
        <v/>
      </c>
      <c r="C95" s="141" t="str">
        <f>IF(('HS-GC-MS'!B52)="","",('HS-GC-MS'!B52))</f>
        <v/>
      </c>
      <c r="D95" s="142" t="str">
        <f>IF(('HS-GC-MS'!C52)="","",('HS-GC-MS'!C52))</f>
        <v/>
      </c>
      <c r="E95" s="143" t="str">
        <f>IF(('HS-GC-MS'!D52)="","",('HS-GC-MS'!D52))</f>
        <v/>
      </c>
      <c r="F95" s="142" t="str">
        <f>IF(('HS-GC-MS'!E52)="","",('HS-GC-MS'!E52))</f>
        <v/>
      </c>
      <c r="G95" s="111" t="str">
        <f>IF(('HS-GC-MS'!L52)="","",('HS-GC-MS'!L52))</f>
        <v/>
      </c>
      <c r="H95" s="111" t="str">
        <f>IF(('HS-GC-MS'!M52)="","",('HS-GC-MS'!M52))</f>
        <v/>
      </c>
      <c r="I95" s="144" t="str">
        <f>IF(('HS-GC-MS'!Y52)="","",('HS-GC-MS'!Y52))</f>
        <v/>
      </c>
      <c r="J95" s="154" t="str">
        <f>IF(('HS-GC-MS'!Z52)="","",('HS-GC-MS'!Z52))</f>
        <v/>
      </c>
      <c r="K95" s="154" t="str">
        <f>IF(('HS-GC-MS'!AB52)="","",('HS-GC-MS'!AB52))</f>
        <v/>
      </c>
      <c r="L95" s="154"/>
      <c r="M95" s="154"/>
      <c r="N95" s="154"/>
      <c r="O95" s="154"/>
      <c r="P95" s="67" t="str">
        <f>IF(('HS-GC-MS'!AC52)="","",('HS-GC-MS'!AC52))</f>
        <v/>
      </c>
      <c r="Q95" s="67" t="str">
        <f>IF(('HS-GC-MS'!AD52)="","",('HS-GC-MS'!AD52))</f>
        <v/>
      </c>
      <c r="R95" s="67" t="str">
        <f>IF(('HS-GC-MS'!AE52)="","",('HS-GC-MS'!AE52))</f>
        <v/>
      </c>
      <c r="S95" s="67" t="str">
        <f>IF(('HS-GC-MS'!AF52)="","",('HS-GC-MS'!AF52))</f>
        <v/>
      </c>
      <c r="T95" s="67" t="str">
        <f>IF(('HS-GC-MS'!AG52)="","",('HS-GC-MS'!AG52))</f>
        <v/>
      </c>
      <c r="U95" s="67" t="str">
        <f>IF(('HS-GC-MS'!AH52)="","",('HS-GC-MS'!AH52))</f>
        <v/>
      </c>
      <c r="V95" s="67" t="str">
        <f>IF(('HS-GC-MS'!AI52)="","",('HS-GC-MS'!AI52))</f>
        <v/>
      </c>
      <c r="W95" s="67" t="str">
        <f>IF(('HS-GC-MS'!AJ52)="","",('HS-GC-MS'!AJ52))</f>
        <v/>
      </c>
      <c r="X95" s="67" t="str">
        <f>IF(('HS-GC-MS'!AK52)="","",('HS-GC-MS'!AK52))</f>
        <v/>
      </c>
      <c r="Y95" s="67" t="str">
        <f>IF(('HS-GC-MS'!AL52)="","",('HS-GC-MS'!AL52))</f>
        <v/>
      </c>
      <c r="Z95" s="67" t="str">
        <f>IF(('HS-GC-MS'!AM52)="","",('HS-GC-MS'!AM52))</f>
        <v/>
      </c>
      <c r="AA95" s="67" t="str">
        <f>IF(('HS-GC-MS'!AN52)="","",('HS-GC-MS'!AN52))</f>
        <v/>
      </c>
      <c r="AB95" s="67" t="str">
        <f>IF(('HS-GC-MS'!AO52)="","",('HS-GC-MS'!AO52))</f>
        <v/>
      </c>
      <c r="AC95" s="67" t="str">
        <f>IF(('HS-GC-MS'!AP52)="","",('HS-GC-MS'!AP52))</f>
        <v/>
      </c>
      <c r="AD95" s="67" t="str">
        <f>IF(('HS-GC-MS'!AQ52)="","",('HS-GC-MS'!AQ52))</f>
        <v/>
      </c>
      <c r="AE95" s="67" t="str">
        <f>IF(('HS-GC-MS'!AR52)="","",('HS-GC-MS'!AR52))</f>
        <v/>
      </c>
      <c r="AF95" s="67" t="str">
        <f>IF(('HS-GC-MS'!AS52)="","",('HS-GC-MS'!AS52))</f>
        <v/>
      </c>
      <c r="AG95" s="67" t="str">
        <f>IF(('HS-GC-MS'!AT52)="","",('HS-GC-MS'!AT52))</f>
        <v/>
      </c>
      <c r="AH95" s="67" t="str">
        <f>IF(('HS-GC-MS'!AU52)="","",('HS-GC-MS'!AU52))</f>
        <v/>
      </c>
      <c r="AI95" s="67" t="str">
        <f>IF(('HS-GC-MS'!AV52)="","",('HS-GC-MS'!AV52))</f>
        <v/>
      </c>
      <c r="AJ95" s="67" t="str">
        <f>IF(('HS-GC-MS'!AW52)="","",('HS-GC-MS'!AW52))</f>
        <v/>
      </c>
      <c r="AK95" s="67" t="str">
        <f>IF(('HS-GC-MS'!AX52)="","",('HS-GC-MS'!AX52))</f>
        <v/>
      </c>
      <c r="AL95" s="67" t="str">
        <f>IF(('HS-GC-MS'!AY52)="","",('HS-GC-MS'!AY52))</f>
        <v/>
      </c>
      <c r="AM95" s="67" t="str">
        <f>IF(('HS-GC-MS'!AZ52)="","",('HS-GC-MS'!AZ52))</f>
        <v/>
      </c>
      <c r="AN95" s="67" t="str">
        <f>IF(('HS-GC-MS'!BA52)="","",('HS-GC-MS'!BA52))</f>
        <v/>
      </c>
      <c r="AO95" s="67" t="str">
        <f>IF(('HS-GC-MS'!BB52)="","",('HS-GC-MS'!BB52))</f>
        <v/>
      </c>
      <c r="AP95" s="298" t="str">
        <f>IF(('HS-GC-MS'!BC52)="","",('HS-GC-MS'!BC52))</f>
        <v/>
      </c>
      <c r="AQ95" s="298" t="str">
        <f>IF(('HS-GC-MS'!BD52)="","",('HS-GC-MS'!BD52))</f>
        <v/>
      </c>
    </row>
    <row r="96" spans="1:43" ht="12.75" customHeight="1" x14ac:dyDescent="0.3">
      <c r="A96" s="122" t="s">
        <v>186</v>
      </c>
      <c r="B96" s="111" t="str">
        <f>IF(('HS-GC-MS'!A53)="","",('HS-GC-MS'!A53))</f>
        <v/>
      </c>
      <c r="C96" s="141" t="str">
        <f>IF(('HS-GC-MS'!B53)="","",('HS-GC-MS'!B53))</f>
        <v/>
      </c>
      <c r="D96" s="142" t="str">
        <f>IF(('HS-GC-MS'!C53)="","",('HS-GC-MS'!C53))</f>
        <v/>
      </c>
      <c r="E96" s="143" t="str">
        <f>IF(('HS-GC-MS'!D53)="","",('HS-GC-MS'!D53))</f>
        <v/>
      </c>
      <c r="F96" s="142" t="str">
        <f>IF(('HS-GC-MS'!E53)="","",('HS-GC-MS'!E53))</f>
        <v/>
      </c>
      <c r="G96" s="111" t="str">
        <f>IF(('HS-GC-MS'!L53)="","",('HS-GC-MS'!L53))</f>
        <v/>
      </c>
      <c r="H96" s="111" t="str">
        <f>IF(('HS-GC-MS'!M53)="","",('HS-GC-MS'!M53))</f>
        <v/>
      </c>
      <c r="I96" s="144" t="str">
        <f>IF(('HS-GC-MS'!Y53)="","",('HS-GC-MS'!Y53))</f>
        <v/>
      </c>
      <c r="J96" s="154" t="str">
        <f>IF(('HS-GC-MS'!Z53)="","",('HS-GC-MS'!Z53))</f>
        <v/>
      </c>
      <c r="K96" s="154" t="str">
        <f>IF(('HS-GC-MS'!AB53)="","",('HS-GC-MS'!AB53))</f>
        <v/>
      </c>
      <c r="L96" s="154"/>
      <c r="M96" s="154"/>
      <c r="N96" s="154"/>
      <c r="O96" s="154"/>
      <c r="P96" s="67" t="str">
        <f>IF(('HS-GC-MS'!AC53)="","",('HS-GC-MS'!AC53))</f>
        <v/>
      </c>
      <c r="Q96" s="67" t="str">
        <f>IF(('HS-GC-MS'!AD53)="","",('HS-GC-MS'!AD53))</f>
        <v/>
      </c>
      <c r="R96" s="67" t="str">
        <f>IF(('HS-GC-MS'!AE53)="","",('HS-GC-MS'!AE53))</f>
        <v/>
      </c>
      <c r="S96" s="67" t="str">
        <f>IF(('HS-GC-MS'!AF53)="","",('HS-GC-MS'!AF53))</f>
        <v/>
      </c>
      <c r="T96" s="67" t="str">
        <f>IF(('HS-GC-MS'!AG53)="","",('HS-GC-MS'!AG53))</f>
        <v/>
      </c>
      <c r="U96" s="67" t="str">
        <f>IF(('HS-GC-MS'!AH53)="","",('HS-GC-MS'!AH53))</f>
        <v/>
      </c>
      <c r="V96" s="67" t="str">
        <f>IF(('HS-GC-MS'!AI53)="","",('HS-GC-MS'!AI53))</f>
        <v/>
      </c>
      <c r="W96" s="67" t="str">
        <f>IF(('HS-GC-MS'!AJ53)="","",('HS-GC-MS'!AJ53))</f>
        <v/>
      </c>
      <c r="X96" s="67" t="str">
        <f>IF(('HS-GC-MS'!AK53)="","",('HS-GC-MS'!AK53))</f>
        <v/>
      </c>
      <c r="Y96" s="67" t="str">
        <f>IF(('HS-GC-MS'!AL53)="","",('HS-GC-MS'!AL53))</f>
        <v/>
      </c>
      <c r="Z96" s="67" t="str">
        <f>IF(('HS-GC-MS'!AM53)="","",('HS-GC-MS'!AM53))</f>
        <v/>
      </c>
      <c r="AA96" s="67" t="str">
        <f>IF(('HS-GC-MS'!AN53)="","",('HS-GC-MS'!AN53))</f>
        <v/>
      </c>
      <c r="AB96" s="67" t="str">
        <f>IF(('HS-GC-MS'!AO53)="","",('HS-GC-MS'!AO53))</f>
        <v/>
      </c>
      <c r="AC96" s="67" t="str">
        <f>IF(('HS-GC-MS'!AP53)="","",('HS-GC-MS'!AP53))</f>
        <v/>
      </c>
      <c r="AD96" s="67" t="str">
        <f>IF(('HS-GC-MS'!AQ53)="","",('HS-GC-MS'!AQ53))</f>
        <v/>
      </c>
      <c r="AE96" s="67" t="str">
        <f>IF(('HS-GC-MS'!AR53)="","",('HS-GC-MS'!AR53))</f>
        <v/>
      </c>
      <c r="AF96" s="67" t="str">
        <f>IF(('HS-GC-MS'!AS53)="","",('HS-GC-MS'!AS53))</f>
        <v/>
      </c>
      <c r="AG96" s="67" t="str">
        <f>IF(('HS-GC-MS'!AT53)="","",('HS-GC-MS'!AT53))</f>
        <v/>
      </c>
      <c r="AH96" s="67" t="str">
        <f>IF(('HS-GC-MS'!AU53)="","",('HS-GC-MS'!AU53))</f>
        <v/>
      </c>
      <c r="AI96" s="67" t="str">
        <f>IF(('HS-GC-MS'!AV53)="","",('HS-GC-MS'!AV53))</f>
        <v/>
      </c>
      <c r="AJ96" s="67" t="str">
        <f>IF(('HS-GC-MS'!AW53)="","",('HS-GC-MS'!AW53))</f>
        <v/>
      </c>
      <c r="AK96" s="67" t="str">
        <f>IF(('HS-GC-MS'!AX53)="","",('HS-GC-MS'!AX53))</f>
        <v/>
      </c>
      <c r="AL96" s="67" t="str">
        <f>IF(('HS-GC-MS'!AY53)="","",('HS-GC-MS'!AY53))</f>
        <v/>
      </c>
      <c r="AM96" s="67" t="str">
        <f>IF(('HS-GC-MS'!AZ53)="","",('HS-GC-MS'!AZ53))</f>
        <v/>
      </c>
      <c r="AN96" s="67" t="str">
        <f>IF(('HS-GC-MS'!BA53)="","",('HS-GC-MS'!BA53))</f>
        <v/>
      </c>
      <c r="AO96" s="67" t="str">
        <f>IF(('HS-GC-MS'!BB53)="","",('HS-GC-MS'!BB53))</f>
        <v/>
      </c>
      <c r="AP96" s="298" t="str">
        <f>IF(('HS-GC-MS'!BC53)="","",('HS-GC-MS'!BC53))</f>
        <v/>
      </c>
      <c r="AQ96" s="298" t="str">
        <f>IF(('HS-GC-MS'!BD53)="","",('HS-GC-MS'!BD53))</f>
        <v/>
      </c>
    </row>
    <row r="97" spans="1:43" ht="12.75" customHeight="1" x14ac:dyDescent="0.3">
      <c r="A97" s="122" t="s">
        <v>186</v>
      </c>
      <c r="B97" s="111" t="str">
        <f>IF(('HS-GC-MS'!A54)="","",('HS-GC-MS'!A54))</f>
        <v/>
      </c>
      <c r="C97" s="141" t="str">
        <f>IF(('HS-GC-MS'!B54)="","",('HS-GC-MS'!B54))</f>
        <v/>
      </c>
      <c r="D97" s="142" t="str">
        <f>IF(('HS-GC-MS'!C54)="","",('HS-GC-MS'!C54))</f>
        <v/>
      </c>
      <c r="E97" s="143" t="str">
        <f>IF(('HS-GC-MS'!D54)="","",('HS-GC-MS'!D54))</f>
        <v/>
      </c>
      <c r="F97" s="142" t="str">
        <f>IF(('HS-GC-MS'!E54)="","",('HS-GC-MS'!E54))</f>
        <v/>
      </c>
      <c r="G97" s="111" t="str">
        <f>IF(('HS-GC-MS'!L54)="","",('HS-GC-MS'!L54))</f>
        <v/>
      </c>
      <c r="H97" s="111" t="str">
        <f>IF(('HS-GC-MS'!M54)="","",('HS-GC-MS'!M54))</f>
        <v/>
      </c>
      <c r="I97" s="144" t="str">
        <f>IF(('HS-GC-MS'!Y54)="","",('HS-GC-MS'!Y54))</f>
        <v/>
      </c>
      <c r="J97" s="154" t="str">
        <f>IF(('HS-GC-MS'!Z54)="","",('HS-GC-MS'!Z54))</f>
        <v/>
      </c>
      <c r="K97" s="154" t="str">
        <f>IF(('HS-GC-MS'!AB54)="","",('HS-GC-MS'!AB54))</f>
        <v/>
      </c>
      <c r="L97" s="154"/>
      <c r="M97" s="154"/>
      <c r="N97" s="154"/>
      <c r="O97" s="154"/>
      <c r="P97" s="67" t="str">
        <f>IF(('HS-GC-MS'!AC54)="","",('HS-GC-MS'!AC54))</f>
        <v/>
      </c>
      <c r="Q97" s="67" t="str">
        <f>IF(('HS-GC-MS'!AD54)="","",('HS-GC-MS'!AD54))</f>
        <v/>
      </c>
      <c r="R97" s="67" t="str">
        <f>IF(('HS-GC-MS'!AE54)="","",('HS-GC-MS'!AE54))</f>
        <v/>
      </c>
      <c r="S97" s="67" t="str">
        <f>IF(('HS-GC-MS'!AF54)="","",('HS-GC-MS'!AF54))</f>
        <v/>
      </c>
      <c r="T97" s="67" t="str">
        <f>IF(('HS-GC-MS'!AG54)="","",('HS-GC-MS'!AG54))</f>
        <v/>
      </c>
      <c r="U97" s="67" t="str">
        <f>IF(('HS-GC-MS'!AH54)="","",('HS-GC-MS'!AH54))</f>
        <v/>
      </c>
      <c r="V97" s="67" t="str">
        <f>IF(('HS-GC-MS'!AI54)="","",('HS-GC-MS'!AI54))</f>
        <v/>
      </c>
      <c r="W97" s="67" t="str">
        <f>IF(('HS-GC-MS'!AJ54)="","",('HS-GC-MS'!AJ54))</f>
        <v/>
      </c>
      <c r="X97" s="67" t="str">
        <f>IF(('HS-GC-MS'!AK54)="","",('HS-GC-MS'!AK54))</f>
        <v/>
      </c>
      <c r="Y97" s="67" t="str">
        <f>IF(('HS-GC-MS'!AL54)="","",('HS-GC-MS'!AL54))</f>
        <v/>
      </c>
      <c r="Z97" s="67" t="str">
        <f>IF(('HS-GC-MS'!AM54)="","",('HS-GC-MS'!AM54))</f>
        <v/>
      </c>
      <c r="AA97" s="67" t="str">
        <f>IF(('HS-GC-MS'!AN54)="","",('HS-GC-MS'!AN54))</f>
        <v/>
      </c>
      <c r="AB97" s="67" t="str">
        <f>IF(('HS-GC-MS'!AO54)="","",('HS-GC-MS'!AO54))</f>
        <v/>
      </c>
      <c r="AC97" s="67" t="str">
        <f>IF(('HS-GC-MS'!AP54)="","",('HS-GC-MS'!AP54))</f>
        <v/>
      </c>
      <c r="AD97" s="67" t="str">
        <f>IF(('HS-GC-MS'!AQ54)="","",('HS-GC-MS'!AQ54))</f>
        <v/>
      </c>
      <c r="AE97" s="67" t="str">
        <f>IF(('HS-GC-MS'!AR54)="","",('HS-GC-MS'!AR54))</f>
        <v/>
      </c>
      <c r="AF97" s="67" t="str">
        <f>IF(('HS-GC-MS'!AS54)="","",('HS-GC-MS'!AS54))</f>
        <v/>
      </c>
      <c r="AG97" s="67" t="str">
        <f>IF(('HS-GC-MS'!AT54)="","",('HS-GC-MS'!AT54))</f>
        <v/>
      </c>
      <c r="AH97" s="67" t="str">
        <f>IF(('HS-GC-MS'!AU54)="","",('HS-GC-MS'!AU54))</f>
        <v/>
      </c>
      <c r="AI97" s="67" t="str">
        <f>IF(('HS-GC-MS'!AV54)="","",('HS-GC-MS'!AV54))</f>
        <v/>
      </c>
      <c r="AJ97" s="67" t="str">
        <f>IF(('HS-GC-MS'!AW54)="","",('HS-GC-MS'!AW54))</f>
        <v/>
      </c>
      <c r="AK97" s="67" t="str">
        <f>IF(('HS-GC-MS'!AX54)="","",('HS-GC-MS'!AX54))</f>
        <v/>
      </c>
      <c r="AL97" s="67" t="str">
        <f>IF(('HS-GC-MS'!AY54)="","",('HS-GC-MS'!AY54))</f>
        <v/>
      </c>
      <c r="AM97" s="67" t="str">
        <f>IF(('HS-GC-MS'!AZ54)="","",('HS-GC-MS'!AZ54))</f>
        <v/>
      </c>
      <c r="AN97" s="67" t="str">
        <f>IF(('HS-GC-MS'!BA54)="","",('HS-GC-MS'!BA54))</f>
        <v/>
      </c>
      <c r="AO97" s="67" t="str">
        <f>IF(('HS-GC-MS'!BB54)="","",('HS-GC-MS'!BB54))</f>
        <v/>
      </c>
      <c r="AP97" s="298" t="str">
        <f>IF(('HS-GC-MS'!BC54)="","",('HS-GC-MS'!BC54))</f>
        <v/>
      </c>
      <c r="AQ97" s="298" t="str">
        <f>IF(('HS-GC-MS'!BD54)="","",('HS-GC-MS'!BD54))</f>
        <v/>
      </c>
    </row>
    <row r="98" spans="1:43" ht="12.75" customHeight="1" x14ac:dyDescent="0.3">
      <c r="A98" s="122" t="s">
        <v>186</v>
      </c>
      <c r="B98" s="111" t="str">
        <f>IF(('HS-GC-MS'!A55)="","",('HS-GC-MS'!A55))</f>
        <v/>
      </c>
      <c r="C98" s="141" t="str">
        <f>IF(('HS-GC-MS'!B55)="","",('HS-GC-MS'!B55))</f>
        <v/>
      </c>
      <c r="D98" s="142" t="str">
        <f>IF(('HS-GC-MS'!C55)="","",('HS-GC-MS'!C55))</f>
        <v/>
      </c>
      <c r="E98" s="143" t="str">
        <f>IF(('HS-GC-MS'!D55)="","",('HS-GC-MS'!D55))</f>
        <v/>
      </c>
      <c r="F98" s="142" t="str">
        <f>IF(('HS-GC-MS'!E55)="","",('HS-GC-MS'!E55))</f>
        <v/>
      </c>
      <c r="G98" s="111" t="str">
        <f>IF(('HS-GC-MS'!L55)="","",('HS-GC-MS'!L55))</f>
        <v/>
      </c>
      <c r="H98" s="111" t="str">
        <f>IF(('HS-GC-MS'!M55)="","",('HS-GC-MS'!M55))</f>
        <v/>
      </c>
      <c r="I98" s="144" t="str">
        <f>IF(('HS-GC-MS'!Y55)="","",('HS-GC-MS'!Y55))</f>
        <v/>
      </c>
      <c r="J98" s="154" t="str">
        <f>IF(('HS-GC-MS'!Z55)="","",('HS-GC-MS'!Z55))</f>
        <v/>
      </c>
      <c r="K98" s="154" t="str">
        <f>IF(('HS-GC-MS'!AB55)="","",('HS-GC-MS'!AB55))</f>
        <v/>
      </c>
      <c r="L98" s="154"/>
      <c r="M98" s="154"/>
      <c r="N98" s="154"/>
      <c r="O98" s="154"/>
      <c r="P98" s="67" t="str">
        <f>IF(('HS-GC-MS'!AC55)="","",('HS-GC-MS'!AC55))</f>
        <v/>
      </c>
      <c r="Q98" s="67" t="str">
        <f>IF(('HS-GC-MS'!AD55)="","",('HS-GC-MS'!AD55))</f>
        <v/>
      </c>
      <c r="R98" s="67" t="str">
        <f>IF(('HS-GC-MS'!AE55)="","",('HS-GC-MS'!AE55))</f>
        <v/>
      </c>
      <c r="S98" s="67" t="str">
        <f>IF(('HS-GC-MS'!AF55)="","",('HS-GC-MS'!AF55))</f>
        <v/>
      </c>
      <c r="T98" s="67" t="str">
        <f>IF(('HS-GC-MS'!AG55)="","",('HS-GC-MS'!AG55))</f>
        <v/>
      </c>
      <c r="U98" s="67" t="str">
        <f>IF(('HS-GC-MS'!AH55)="","",('HS-GC-MS'!AH55))</f>
        <v/>
      </c>
      <c r="V98" s="67" t="str">
        <f>IF(('HS-GC-MS'!AI55)="","",('HS-GC-MS'!AI55))</f>
        <v/>
      </c>
      <c r="W98" s="67" t="str">
        <f>IF(('HS-GC-MS'!AJ55)="","",('HS-GC-MS'!AJ55))</f>
        <v/>
      </c>
      <c r="X98" s="67" t="str">
        <f>IF(('HS-GC-MS'!AK55)="","",('HS-GC-MS'!AK55))</f>
        <v/>
      </c>
      <c r="Y98" s="67" t="str">
        <f>IF(('HS-GC-MS'!AL55)="","",('HS-GC-MS'!AL55))</f>
        <v/>
      </c>
      <c r="Z98" s="67" t="str">
        <f>IF(('HS-GC-MS'!AM55)="","",('HS-GC-MS'!AM55))</f>
        <v/>
      </c>
      <c r="AA98" s="67" t="str">
        <f>IF(('HS-GC-MS'!AN55)="","",('HS-GC-MS'!AN55))</f>
        <v/>
      </c>
      <c r="AB98" s="67" t="str">
        <f>IF(('HS-GC-MS'!AO55)="","",('HS-GC-MS'!AO55))</f>
        <v/>
      </c>
      <c r="AC98" s="67" t="str">
        <f>IF(('HS-GC-MS'!AP55)="","",('HS-GC-MS'!AP55))</f>
        <v/>
      </c>
      <c r="AD98" s="67" t="str">
        <f>IF(('HS-GC-MS'!AQ55)="","",('HS-GC-MS'!AQ55))</f>
        <v/>
      </c>
      <c r="AE98" s="67" t="str">
        <f>IF(('HS-GC-MS'!AR55)="","",('HS-GC-MS'!AR55))</f>
        <v/>
      </c>
      <c r="AF98" s="67" t="str">
        <f>IF(('HS-GC-MS'!AS55)="","",('HS-GC-MS'!AS55))</f>
        <v/>
      </c>
      <c r="AG98" s="67" t="str">
        <f>IF(('HS-GC-MS'!AT55)="","",('HS-GC-MS'!AT55))</f>
        <v/>
      </c>
      <c r="AH98" s="67" t="str">
        <f>IF(('HS-GC-MS'!AU55)="","",('HS-GC-MS'!AU55))</f>
        <v/>
      </c>
      <c r="AI98" s="67" t="str">
        <f>IF(('HS-GC-MS'!AV55)="","",('HS-GC-MS'!AV55))</f>
        <v/>
      </c>
      <c r="AJ98" s="67" t="str">
        <f>IF(('HS-GC-MS'!AW55)="","",('HS-GC-MS'!AW55))</f>
        <v/>
      </c>
      <c r="AK98" s="67" t="str">
        <f>IF(('HS-GC-MS'!AX55)="","",('HS-GC-MS'!AX55))</f>
        <v/>
      </c>
      <c r="AL98" s="67" t="str">
        <f>IF(('HS-GC-MS'!AY55)="","",('HS-GC-MS'!AY55))</f>
        <v/>
      </c>
      <c r="AM98" s="67" t="str">
        <f>IF(('HS-GC-MS'!AZ55)="","",('HS-GC-MS'!AZ55))</f>
        <v/>
      </c>
      <c r="AN98" s="67" t="str">
        <f>IF(('HS-GC-MS'!BA55)="","",('HS-GC-MS'!BA55))</f>
        <v/>
      </c>
      <c r="AO98" s="67" t="str">
        <f>IF(('HS-GC-MS'!BB55)="","",('HS-GC-MS'!BB55))</f>
        <v/>
      </c>
      <c r="AP98" s="298" t="str">
        <f>IF(('HS-GC-MS'!BC55)="","",('HS-GC-MS'!BC55))</f>
        <v/>
      </c>
      <c r="AQ98" s="298" t="str">
        <f>IF(('HS-GC-MS'!BD55)="","",('HS-GC-MS'!BD55))</f>
        <v/>
      </c>
    </row>
    <row r="99" spans="1:43" ht="12.75" customHeight="1" x14ac:dyDescent="0.3">
      <c r="A99" s="122" t="s">
        <v>186</v>
      </c>
      <c r="B99" s="111" t="str">
        <f>IF(('HS-GC-MS'!A56)="","",('HS-GC-MS'!A56))</f>
        <v/>
      </c>
      <c r="C99" s="141" t="str">
        <f>IF(('HS-GC-MS'!B56)="","",('HS-GC-MS'!B56))</f>
        <v/>
      </c>
      <c r="D99" s="142" t="str">
        <f>IF(('HS-GC-MS'!C56)="","",('HS-GC-MS'!C56))</f>
        <v/>
      </c>
      <c r="E99" s="143" t="str">
        <f>IF(('HS-GC-MS'!D56)="","",('HS-GC-MS'!D56))</f>
        <v/>
      </c>
      <c r="F99" s="142" t="str">
        <f>IF(('HS-GC-MS'!E56)="","",('HS-GC-MS'!E56))</f>
        <v/>
      </c>
      <c r="G99" s="111" t="str">
        <f>IF(('HS-GC-MS'!L56)="","",('HS-GC-MS'!L56))</f>
        <v/>
      </c>
      <c r="H99" s="111" t="str">
        <f>IF(('HS-GC-MS'!M56)="","",('HS-GC-MS'!M56))</f>
        <v/>
      </c>
      <c r="I99" s="144" t="str">
        <f>IF(('HS-GC-MS'!Y56)="","",('HS-GC-MS'!Y56))</f>
        <v/>
      </c>
      <c r="J99" s="154" t="str">
        <f>IF(('HS-GC-MS'!Z56)="","",('HS-GC-MS'!Z56))</f>
        <v/>
      </c>
      <c r="K99" s="154" t="str">
        <f>IF(('HS-GC-MS'!AB56)="","",('HS-GC-MS'!AB56))</f>
        <v/>
      </c>
      <c r="L99" s="154"/>
      <c r="M99" s="154"/>
      <c r="N99" s="154"/>
      <c r="O99" s="154"/>
      <c r="P99" s="67" t="str">
        <f>IF(('HS-GC-MS'!AC56)="","",('HS-GC-MS'!AC56))</f>
        <v/>
      </c>
      <c r="Q99" s="67" t="str">
        <f>IF(('HS-GC-MS'!AD56)="","",('HS-GC-MS'!AD56))</f>
        <v/>
      </c>
      <c r="R99" s="67" t="str">
        <f>IF(('HS-GC-MS'!AE56)="","",('HS-GC-MS'!AE56))</f>
        <v/>
      </c>
      <c r="S99" s="67" t="str">
        <f>IF(('HS-GC-MS'!AF56)="","",('HS-GC-MS'!AF56))</f>
        <v/>
      </c>
      <c r="T99" s="67" t="str">
        <f>IF(('HS-GC-MS'!AG56)="","",('HS-GC-MS'!AG56))</f>
        <v/>
      </c>
      <c r="U99" s="67" t="str">
        <f>IF(('HS-GC-MS'!AH56)="","",('HS-GC-MS'!AH56))</f>
        <v/>
      </c>
      <c r="V99" s="67" t="str">
        <f>IF(('HS-GC-MS'!AI56)="","",('HS-GC-MS'!AI56))</f>
        <v/>
      </c>
      <c r="W99" s="67" t="str">
        <f>IF(('HS-GC-MS'!AJ56)="","",('HS-GC-MS'!AJ56))</f>
        <v/>
      </c>
      <c r="X99" s="67" t="str">
        <f>IF(('HS-GC-MS'!AK56)="","",('HS-GC-MS'!AK56))</f>
        <v/>
      </c>
      <c r="Y99" s="67" t="str">
        <f>IF(('HS-GC-MS'!AL56)="","",('HS-GC-MS'!AL56))</f>
        <v/>
      </c>
      <c r="Z99" s="67" t="str">
        <f>IF(('HS-GC-MS'!AM56)="","",('HS-GC-MS'!AM56))</f>
        <v/>
      </c>
      <c r="AA99" s="67" t="str">
        <f>IF(('HS-GC-MS'!AN56)="","",('HS-GC-MS'!AN56))</f>
        <v/>
      </c>
      <c r="AB99" s="67" t="str">
        <f>IF(('HS-GC-MS'!AO56)="","",('HS-GC-MS'!AO56))</f>
        <v/>
      </c>
      <c r="AC99" s="67" t="str">
        <f>IF(('HS-GC-MS'!AP56)="","",('HS-GC-MS'!AP56))</f>
        <v/>
      </c>
      <c r="AD99" s="67" t="str">
        <f>IF(('HS-GC-MS'!AQ56)="","",('HS-GC-MS'!AQ56))</f>
        <v/>
      </c>
      <c r="AE99" s="67" t="str">
        <f>IF(('HS-GC-MS'!AR56)="","",('HS-GC-MS'!AR56))</f>
        <v/>
      </c>
      <c r="AF99" s="67" t="str">
        <f>IF(('HS-GC-MS'!AS56)="","",('HS-GC-MS'!AS56))</f>
        <v/>
      </c>
      <c r="AG99" s="67" t="str">
        <f>IF(('HS-GC-MS'!AT56)="","",('HS-GC-MS'!AT56))</f>
        <v/>
      </c>
      <c r="AH99" s="67" t="str">
        <f>IF(('HS-GC-MS'!AU56)="","",('HS-GC-MS'!AU56))</f>
        <v/>
      </c>
      <c r="AI99" s="67" t="str">
        <f>IF(('HS-GC-MS'!AV56)="","",('HS-GC-MS'!AV56))</f>
        <v/>
      </c>
      <c r="AJ99" s="67" t="str">
        <f>IF(('HS-GC-MS'!AW56)="","",('HS-GC-MS'!AW56))</f>
        <v/>
      </c>
      <c r="AK99" s="67" t="str">
        <f>IF(('HS-GC-MS'!AX56)="","",('HS-GC-MS'!AX56))</f>
        <v/>
      </c>
      <c r="AL99" s="67" t="str">
        <f>IF(('HS-GC-MS'!AY56)="","",('HS-GC-MS'!AY56))</f>
        <v/>
      </c>
      <c r="AM99" s="67" t="str">
        <f>IF(('HS-GC-MS'!AZ56)="","",('HS-GC-MS'!AZ56))</f>
        <v/>
      </c>
      <c r="AN99" s="67" t="str">
        <f>IF(('HS-GC-MS'!BA56)="","",('HS-GC-MS'!BA56))</f>
        <v/>
      </c>
      <c r="AO99" s="67" t="str">
        <f>IF(('HS-GC-MS'!BB56)="","",('HS-GC-MS'!BB56))</f>
        <v/>
      </c>
      <c r="AP99" s="298" t="str">
        <f>IF(('HS-GC-MS'!BC56)="","",('HS-GC-MS'!BC56))</f>
        <v/>
      </c>
      <c r="AQ99" s="298" t="str">
        <f>IF(('HS-GC-MS'!BD56)="","",('HS-GC-MS'!BD56))</f>
        <v/>
      </c>
    </row>
    <row r="100" spans="1:43" ht="12.75" customHeight="1" x14ac:dyDescent="0.3">
      <c r="A100" s="122" t="s">
        <v>186</v>
      </c>
      <c r="B100" s="111" t="str">
        <f>IF(('HS-GC-MS'!A57)="","",('HS-GC-MS'!A57))</f>
        <v/>
      </c>
      <c r="C100" s="141" t="str">
        <f>IF(('HS-GC-MS'!B57)="","",('HS-GC-MS'!B57))</f>
        <v/>
      </c>
      <c r="D100" s="142" t="str">
        <f>IF(('HS-GC-MS'!C57)="","",('HS-GC-MS'!C57))</f>
        <v/>
      </c>
      <c r="E100" s="143" t="str">
        <f>IF(('HS-GC-MS'!D57)="","",('HS-GC-MS'!D57))</f>
        <v/>
      </c>
      <c r="F100" s="142" t="str">
        <f>IF(('HS-GC-MS'!E57)="","",('HS-GC-MS'!E57))</f>
        <v/>
      </c>
      <c r="G100" s="111" t="str">
        <f>IF(('HS-GC-MS'!L57)="","",('HS-GC-MS'!L57))</f>
        <v/>
      </c>
      <c r="H100" s="111" t="str">
        <f>IF(('HS-GC-MS'!M57)="","",('HS-GC-MS'!M57))</f>
        <v/>
      </c>
      <c r="I100" s="144" t="str">
        <f>IF(('HS-GC-MS'!Y57)="","",('HS-GC-MS'!Y57))</f>
        <v/>
      </c>
      <c r="J100" s="154" t="str">
        <f>IF(('HS-GC-MS'!Z57)="","",('HS-GC-MS'!Z57))</f>
        <v/>
      </c>
      <c r="K100" s="154" t="str">
        <f>IF(('HS-GC-MS'!AB57)="","",('HS-GC-MS'!AB57))</f>
        <v/>
      </c>
      <c r="L100" s="154"/>
      <c r="M100" s="154"/>
      <c r="N100" s="154"/>
      <c r="O100" s="154"/>
      <c r="P100" s="67" t="str">
        <f>IF(('HS-GC-MS'!AC57)="","",('HS-GC-MS'!AC57))</f>
        <v/>
      </c>
      <c r="Q100" s="67" t="str">
        <f>IF(('HS-GC-MS'!AD57)="","",('HS-GC-MS'!AD57))</f>
        <v/>
      </c>
      <c r="R100" s="67" t="str">
        <f>IF(('HS-GC-MS'!AE57)="","",('HS-GC-MS'!AE57))</f>
        <v/>
      </c>
      <c r="S100" s="67" t="str">
        <f>IF(('HS-GC-MS'!AF57)="","",('HS-GC-MS'!AF57))</f>
        <v/>
      </c>
      <c r="T100" s="67" t="str">
        <f>IF(('HS-GC-MS'!AG57)="","",('HS-GC-MS'!AG57))</f>
        <v/>
      </c>
      <c r="U100" s="67" t="str">
        <f>IF(('HS-GC-MS'!AH57)="","",('HS-GC-MS'!AH57))</f>
        <v/>
      </c>
      <c r="V100" s="67" t="str">
        <f>IF(('HS-GC-MS'!AI57)="","",('HS-GC-MS'!AI57))</f>
        <v/>
      </c>
      <c r="W100" s="67" t="str">
        <f>IF(('HS-GC-MS'!AJ57)="","",('HS-GC-MS'!AJ57))</f>
        <v/>
      </c>
      <c r="X100" s="67" t="str">
        <f>IF(('HS-GC-MS'!AK57)="","",('HS-GC-MS'!AK57))</f>
        <v/>
      </c>
      <c r="Y100" s="67" t="str">
        <f>IF(('HS-GC-MS'!AL57)="","",('HS-GC-MS'!AL57))</f>
        <v/>
      </c>
      <c r="Z100" s="67" t="str">
        <f>IF(('HS-GC-MS'!AM57)="","",('HS-GC-MS'!AM57))</f>
        <v/>
      </c>
      <c r="AA100" s="67" t="str">
        <f>IF(('HS-GC-MS'!AN57)="","",('HS-GC-MS'!AN57))</f>
        <v/>
      </c>
      <c r="AB100" s="67" t="str">
        <f>IF(('HS-GC-MS'!AO57)="","",('HS-GC-MS'!AO57))</f>
        <v/>
      </c>
      <c r="AC100" s="67" t="str">
        <f>IF(('HS-GC-MS'!AP57)="","",('HS-GC-MS'!AP57))</f>
        <v/>
      </c>
      <c r="AD100" s="67" t="str">
        <f>IF(('HS-GC-MS'!AQ57)="","",('HS-GC-MS'!AQ57))</f>
        <v/>
      </c>
      <c r="AE100" s="67" t="str">
        <f>IF(('HS-GC-MS'!AR57)="","",('HS-GC-MS'!AR57))</f>
        <v/>
      </c>
      <c r="AF100" s="67" t="str">
        <f>IF(('HS-GC-MS'!AS57)="","",('HS-GC-MS'!AS57))</f>
        <v/>
      </c>
      <c r="AG100" s="67" t="str">
        <f>IF(('HS-GC-MS'!AT57)="","",('HS-GC-MS'!AT57))</f>
        <v/>
      </c>
      <c r="AH100" s="67" t="str">
        <f>IF(('HS-GC-MS'!AU57)="","",('HS-GC-MS'!AU57))</f>
        <v/>
      </c>
      <c r="AI100" s="67" t="str">
        <f>IF(('HS-GC-MS'!AV57)="","",('HS-GC-MS'!AV57))</f>
        <v/>
      </c>
      <c r="AJ100" s="67" t="str">
        <f>IF(('HS-GC-MS'!AW57)="","",('HS-GC-MS'!AW57))</f>
        <v/>
      </c>
      <c r="AK100" s="67" t="str">
        <f>IF(('HS-GC-MS'!AX57)="","",('HS-GC-MS'!AX57))</f>
        <v/>
      </c>
      <c r="AL100" s="67" t="str">
        <f>IF(('HS-GC-MS'!AY57)="","",('HS-GC-MS'!AY57))</f>
        <v/>
      </c>
      <c r="AM100" s="67" t="str">
        <f>IF(('HS-GC-MS'!AZ57)="","",('HS-GC-MS'!AZ57))</f>
        <v/>
      </c>
      <c r="AN100" s="67" t="str">
        <f>IF(('HS-GC-MS'!BA57)="","",('HS-GC-MS'!BA57))</f>
        <v/>
      </c>
      <c r="AO100" s="67" t="str">
        <f>IF(('HS-GC-MS'!BB57)="","",('HS-GC-MS'!BB57))</f>
        <v/>
      </c>
      <c r="AP100" s="298" t="str">
        <f>IF(('HS-GC-MS'!BC57)="","",('HS-GC-MS'!BC57))</f>
        <v/>
      </c>
      <c r="AQ100" s="298" t="str">
        <f>IF(('HS-GC-MS'!BD57)="","",('HS-GC-MS'!BD57))</f>
        <v/>
      </c>
    </row>
    <row r="101" spans="1:43" ht="12.75" customHeight="1" x14ac:dyDescent="0.3">
      <c r="A101" s="122" t="s">
        <v>186</v>
      </c>
      <c r="B101" s="111" t="str">
        <f>IF(('HS-GC-MS'!A58)="","",('HS-GC-MS'!A58))</f>
        <v/>
      </c>
      <c r="C101" s="141" t="str">
        <f>IF(('HS-GC-MS'!B58)="","",('HS-GC-MS'!B58))</f>
        <v/>
      </c>
      <c r="D101" s="142" t="str">
        <f>IF(('HS-GC-MS'!C58)="","",('HS-GC-MS'!C58))</f>
        <v/>
      </c>
      <c r="E101" s="143" t="str">
        <f>IF(('HS-GC-MS'!D58)="","",('HS-GC-MS'!D58))</f>
        <v/>
      </c>
      <c r="F101" s="142" t="str">
        <f>IF(('HS-GC-MS'!E58)="","",('HS-GC-MS'!E58))</f>
        <v/>
      </c>
      <c r="G101" s="111" t="str">
        <f>IF(('HS-GC-MS'!L58)="","",('HS-GC-MS'!L58))</f>
        <v/>
      </c>
      <c r="H101" s="111" t="str">
        <f>IF(('HS-GC-MS'!M58)="","",('HS-GC-MS'!M58))</f>
        <v/>
      </c>
      <c r="I101" s="144" t="str">
        <f>IF(('HS-GC-MS'!Y58)="","",('HS-GC-MS'!Y58))</f>
        <v/>
      </c>
      <c r="J101" s="154" t="str">
        <f>IF(('HS-GC-MS'!Z58)="","",('HS-GC-MS'!Z58))</f>
        <v/>
      </c>
      <c r="K101" s="154" t="str">
        <f>IF(('HS-GC-MS'!AB58)="","",('HS-GC-MS'!AB58))</f>
        <v/>
      </c>
      <c r="L101" s="154"/>
      <c r="M101" s="154"/>
      <c r="N101" s="154"/>
      <c r="O101" s="154"/>
      <c r="P101" s="67" t="str">
        <f>IF(('HS-GC-MS'!AC58)="","",('HS-GC-MS'!AC58))</f>
        <v/>
      </c>
      <c r="Q101" s="67" t="str">
        <f>IF(('HS-GC-MS'!AD58)="","",('HS-GC-MS'!AD58))</f>
        <v/>
      </c>
      <c r="R101" s="67" t="str">
        <f>IF(('HS-GC-MS'!AE58)="","",('HS-GC-MS'!AE58))</f>
        <v/>
      </c>
      <c r="S101" s="67" t="str">
        <f>IF(('HS-GC-MS'!AF58)="","",('HS-GC-MS'!AF58))</f>
        <v/>
      </c>
      <c r="T101" s="67" t="str">
        <f>IF(('HS-GC-MS'!AG58)="","",('HS-GC-MS'!AG58))</f>
        <v/>
      </c>
      <c r="U101" s="67" t="str">
        <f>IF(('HS-GC-MS'!AH58)="","",('HS-GC-MS'!AH58))</f>
        <v/>
      </c>
      <c r="V101" s="67" t="str">
        <f>IF(('HS-GC-MS'!AI58)="","",('HS-GC-MS'!AI58))</f>
        <v/>
      </c>
      <c r="W101" s="67" t="str">
        <f>IF(('HS-GC-MS'!AJ58)="","",('HS-GC-MS'!AJ58))</f>
        <v/>
      </c>
      <c r="X101" s="67" t="str">
        <f>IF(('HS-GC-MS'!AK58)="","",('HS-GC-MS'!AK58))</f>
        <v/>
      </c>
      <c r="Y101" s="67" t="str">
        <f>IF(('HS-GC-MS'!AL58)="","",('HS-GC-MS'!AL58))</f>
        <v/>
      </c>
      <c r="Z101" s="67" t="str">
        <f>IF(('HS-GC-MS'!AM58)="","",('HS-GC-MS'!AM58))</f>
        <v/>
      </c>
      <c r="AA101" s="67" t="str">
        <f>IF(('HS-GC-MS'!AN58)="","",('HS-GC-MS'!AN58))</f>
        <v/>
      </c>
      <c r="AB101" s="67" t="str">
        <f>IF(('HS-GC-MS'!AO58)="","",('HS-GC-MS'!AO58))</f>
        <v/>
      </c>
      <c r="AC101" s="67" t="str">
        <f>IF(('HS-GC-MS'!AP58)="","",('HS-GC-MS'!AP58))</f>
        <v/>
      </c>
      <c r="AD101" s="67" t="str">
        <f>IF(('HS-GC-MS'!AQ58)="","",('HS-GC-MS'!AQ58))</f>
        <v/>
      </c>
      <c r="AE101" s="67" t="str">
        <f>IF(('HS-GC-MS'!AR58)="","",('HS-GC-MS'!AR58))</f>
        <v/>
      </c>
      <c r="AF101" s="67" t="str">
        <f>IF(('HS-GC-MS'!AS58)="","",('HS-GC-MS'!AS58))</f>
        <v/>
      </c>
      <c r="AG101" s="67" t="str">
        <f>IF(('HS-GC-MS'!AT58)="","",('HS-GC-MS'!AT58))</f>
        <v/>
      </c>
      <c r="AH101" s="67" t="str">
        <f>IF(('HS-GC-MS'!AU58)="","",('HS-GC-MS'!AU58))</f>
        <v/>
      </c>
      <c r="AI101" s="67" t="str">
        <f>IF(('HS-GC-MS'!AV58)="","",('HS-GC-MS'!AV58))</f>
        <v/>
      </c>
      <c r="AJ101" s="67" t="str">
        <f>IF(('HS-GC-MS'!AW58)="","",('HS-GC-MS'!AW58))</f>
        <v/>
      </c>
      <c r="AK101" s="67" t="str">
        <f>IF(('HS-GC-MS'!AX58)="","",('HS-GC-MS'!AX58))</f>
        <v/>
      </c>
      <c r="AL101" s="67" t="str">
        <f>IF(('HS-GC-MS'!AY58)="","",('HS-GC-MS'!AY58))</f>
        <v/>
      </c>
      <c r="AM101" s="67" t="str">
        <f>IF(('HS-GC-MS'!AZ58)="","",('HS-GC-MS'!AZ58))</f>
        <v/>
      </c>
      <c r="AN101" s="67" t="str">
        <f>IF(('HS-GC-MS'!BA58)="","",('HS-GC-MS'!BA58))</f>
        <v/>
      </c>
      <c r="AO101" s="67" t="str">
        <f>IF(('HS-GC-MS'!BB58)="","",('HS-GC-MS'!BB58))</f>
        <v/>
      </c>
      <c r="AP101" s="298" t="str">
        <f>IF(('HS-GC-MS'!BC58)="","",('HS-GC-MS'!BC58))</f>
        <v/>
      </c>
      <c r="AQ101" s="298" t="str">
        <f>IF(('HS-GC-MS'!BD58)="","",('HS-GC-MS'!BD58))</f>
        <v/>
      </c>
    </row>
    <row r="102" spans="1:43" ht="12.75" customHeight="1" x14ac:dyDescent="0.3">
      <c r="A102" s="122" t="s">
        <v>186</v>
      </c>
      <c r="B102" s="111" t="str">
        <f>IF(('HS-GC-MS'!A59)="","",('HS-GC-MS'!A59))</f>
        <v/>
      </c>
      <c r="C102" s="141" t="str">
        <f>IF(('HS-GC-MS'!B59)="","",('HS-GC-MS'!B59))</f>
        <v/>
      </c>
      <c r="D102" s="142" t="str">
        <f>IF(('HS-GC-MS'!C59)="","",('HS-GC-MS'!C59))</f>
        <v/>
      </c>
      <c r="E102" s="143" t="str">
        <f>IF(('HS-GC-MS'!D59)="","",('HS-GC-MS'!D59))</f>
        <v/>
      </c>
      <c r="F102" s="142" t="str">
        <f>IF(('HS-GC-MS'!E59)="","",('HS-GC-MS'!E59))</f>
        <v/>
      </c>
      <c r="G102" s="111" t="str">
        <f>IF(('HS-GC-MS'!L59)="","",('HS-GC-MS'!L59))</f>
        <v/>
      </c>
      <c r="H102" s="111" t="str">
        <f>IF(('HS-GC-MS'!M59)="","",('HS-GC-MS'!M59))</f>
        <v/>
      </c>
      <c r="I102" s="144" t="str">
        <f>IF(('HS-GC-MS'!Y59)="","",('HS-GC-MS'!Y59))</f>
        <v/>
      </c>
      <c r="J102" s="154" t="str">
        <f>IF(('HS-GC-MS'!Z59)="","",('HS-GC-MS'!Z59))</f>
        <v/>
      </c>
      <c r="K102" s="154" t="str">
        <f>IF(('HS-GC-MS'!AB59)="","",('HS-GC-MS'!AB59))</f>
        <v/>
      </c>
      <c r="L102" s="154"/>
      <c r="M102" s="154"/>
      <c r="N102" s="154"/>
      <c r="O102" s="154"/>
      <c r="P102" s="67" t="str">
        <f>IF(('HS-GC-MS'!AC59)="","",('HS-GC-MS'!AC59))</f>
        <v/>
      </c>
      <c r="Q102" s="67" t="str">
        <f>IF(('HS-GC-MS'!AD59)="","",('HS-GC-MS'!AD59))</f>
        <v/>
      </c>
      <c r="R102" s="67" t="str">
        <f>IF(('HS-GC-MS'!AE59)="","",('HS-GC-MS'!AE59))</f>
        <v/>
      </c>
      <c r="S102" s="67" t="str">
        <f>IF(('HS-GC-MS'!AF59)="","",('HS-GC-MS'!AF59))</f>
        <v/>
      </c>
      <c r="T102" s="67" t="str">
        <f>IF(('HS-GC-MS'!AG59)="","",('HS-GC-MS'!AG59))</f>
        <v/>
      </c>
      <c r="U102" s="67" t="str">
        <f>IF(('HS-GC-MS'!AH59)="","",('HS-GC-MS'!AH59))</f>
        <v/>
      </c>
      <c r="V102" s="67" t="str">
        <f>IF(('HS-GC-MS'!AI59)="","",('HS-GC-MS'!AI59))</f>
        <v/>
      </c>
      <c r="W102" s="67" t="str">
        <f>IF(('HS-GC-MS'!AJ59)="","",('HS-GC-MS'!AJ59))</f>
        <v/>
      </c>
      <c r="X102" s="67" t="str">
        <f>IF(('HS-GC-MS'!AK59)="","",('HS-GC-MS'!AK59))</f>
        <v/>
      </c>
      <c r="Y102" s="67" t="str">
        <f>IF(('HS-GC-MS'!AL59)="","",('HS-GC-MS'!AL59))</f>
        <v/>
      </c>
      <c r="Z102" s="67" t="str">
        <f>IF(('HS-GC-MS'!AM59)="","",('HS-GC-MS'!AM59))</f>
        <v/>
      </c>
      <c r="AA102" s="67" t="str">
        <f>IF(('HS-GC-MS'!AN59)="","",('HS-GC-MS'!AN59))</f>
        <v/>
      </c>
      <c r="AB102" s="67" t="str">
        <f>IF(('HS-GC-MS'!AO59)="","",('HS-GC-MS'!AO59))</f>
        <v/>
      </c>
      <c r="AC102" s="67" t="str">
        <f>IF(('HS-GC-MS'!AP59)="","",('HS-GC-MS'!AP59))</f>
        <v/>
      </c>
      <c r="AD102" s="67" t="str">
        <f>IF(('HS-GC-MS'!AQ59)="","",('HS-GC-MS'!AQ59))</f>
        <v/>
      </c>
      <c r="AE102" s="67" t="str">
        <f>IF(('HS-GC-MS'!AR59)="","",('HS-GC-MS'!AR59))</f>
        <v/>
      </c>
      <c r="AF102" s="67" t="str">
        <f>IF(('HS-GC-MS'!AS59)="","",('HS-GC-MS'!AS59))</f>
        <v/>
      </c>
      <c r="AG102" s="67" t="str">
        <f>IF(('HS-GC-MS'!AT59)="","",('HS-GC-MS'!AT59))</f>
        <v/>
      </c>
      <c r="AH102" s="67" t="str">
        <f>IF(('HS-GC-MS'!AU59)="","",('HS-GC-MS'!AU59))</f>
        <v/>
      </c>
      <c r="AI102" s="67" t="str">
        <f>IF(('HS-GC-MS'!AV59)="","",('HS-GC-MS'!AV59))</f>
        <v/>
      </c>
      <c r="AJ102" s="67" t="str">
        <f>IF(('HS-GC-MS'!AW59)="","",('HS-GC-MS'!AW59))</f>
        <v/>
      </c>
      <c r="AK102" s="67" t="str">
        <f>IF(('HS-GC-MS'!AX59)="","",('HS-GC-MS'!AX59))</f>
        <v/>
      </c>
      <c r="AL102" s="67" t="str">
        <f>IF(('HS-GC-MS'!AY59)="","",('HS-GC-MS'!AY59))</f>
        <v/>
      </c>
      <c r="AM102" s="67" t="str">
        <f>IF(('HS-GC-MS'!AZ59)="","",('HS-GC-MS'!AZ59))</f>
        <v/>
      </c>
      <c r="AN102" s="67" t="str">
        <f>IF(('HS-GC-MS'!BA59)="","",('HS-GC-MS'!BA59))</f>
        <v/>
      </c>
      <c r="AO102" s="67" t="str">
        <f>IF(('HS-GC-MS'!BB59)="","",('HS-GC-MS'!BB59))</f>
        <v/>
      </c>
      <c r="AP102" s="298" t="str">
        <f>IF(('HS-GC-MS'!BC59)="","",('HS-GC-MS'!BC59))</f>
        <v/>
      </c>
      <c r="AQ102" s="298" t="str">
        <f>IF(('HS-GC-MS'!BD59)="","",('HS-GC-MS'!BD59))</f>
        <v/>
      </c>
    </row>
    <row r="103" spans="1:43" ht="12.75" customHeight="1" x14ac:dyDescent="0.3">
      <c r="A103" s="122" t="s">
        <v>186</v>
      </c>
      <c r="B103" s="111" t="str">
        <f>IF(('HS-GC-MS'!A60)="","",('HS-GC-MS'!A60))</f>
        <v/>
      </c>
      <c r="C103" s="141" t="str">
        <f>IF(('HS-GC-MS'!B60)="","",('HS-GC-MS'!B60))</f>
        <v/>
      </c>
      <c r="D103" s="142" t="str">
        <f>IF(('HS-GC-MS'!C60)="","",('HS-GC-MS'!C60))</f>
        <v/>
      </c>
      <c r="E103" s="143" t="str">
        <f>IF(('HS-GC-MS'!D60)="","",('HS-GC-MS'!D60))</f>
        <v/>
      </c>
      <c r="F103" s="142" t="str">
        <f>IF(('HS-GC-MS'!E60)="","",('HS-GC-MS'!E60))</f>
        <v/>
      </c>
      <c r="G103" s="111" t="str">
        <f>IF(('HS-GC-MS'!L60)="","",('HS-GC-MS'!L60))</f>
        <v/>
      </c>
      <c r="H103" s="111" t="str">
        <f>IF(('HS-GC-MS'!M60)="","",('HS-GC-MS'!M60))</f>
        <v/>
      </c>
      <c r="I103" s="144" t="str">
        <f>IF(('HS-GC-MS'!Y60)="","",('HS-GC-MS'!Y60))</f>
        <v/>
      </c>
      <c r="J103" s="154" t="str">
        <f>IF(('HS-GC-MS'!Z60)="","",('HS-GC-MS'!Z60))</f>
        <v/>
      </c>
      <c r="K103" s="154" t="str">
        <f>IF(('HS-GC-MS'!AB60)="","",('HS-GC-MS'!AB60))</f>
        <v/>
      </c>
      <c r="L103" s="154"/>
      <c r="M103" s="154"/>
      <c r="N103" s="154"/>
      <c r="O103" s="154"/>
      <c r="P103" s="67" t="str">
        <f>IF(('HS-GC-MS'!AC60)="","",('HS-GC-MS'!AC60))</f>
        <v/>
      </c>
      <c r="Q103" s="67" t="str">
        <f>IF(('HS-GC-MS'!AD60)="","",('HS-GC-MS'!AD60))</f>
        <v/>
      </c>
      <c r="R103" s="67" t="str">
        <f>IF(('HS-GC-MS'!AE60)="","",('HS-GC-MS'!AE60))</f>
        <v/>
      </c>
      <c r="S103" s="67" t="str">
        <f>IF(('HS-GC-MS'!AF60)="","",('HS-GC-MS'!AF60))</f>
        <v/>
      </c>
      <c r="T103" s="67" t="str">
        <f>IF(('HS-GC-MS'!AG60)="","",('HS-GC-MS'!AG60))</f>
        <v/>
      </c>
      <c r="U103" s="67" t="str">
        <f>IF(('HS-GC-MS'!AH60)="","",('HS-GC-MS'!AH60))</f>
        <v/>
      </c>
      <c r="V103" s="67" t="str">
        <f>IF(('HS-GC-MS'!AI60)="","",('HS-GC-MS'!AI60))</f>
        <v/>
      </c>
      <c r="W103" s="67" t="str">
        <f>IF(('HS-GC-MS'!AJ60)="","",('HS-GC-MS'!AJ60))</f>
        <v/>
      </c>
      <c r="X103" s="67" t="str">
        <f>IF(('HS-GC-MS'!AK60)="","",('HS-GC-MS'!AK60))</f>
        <v/>
      </c>
      <c r="Y103" s="67" t="str">
        <f>IF(('HS-GC-MS'!AL60)="","",('HS-GC-MS'!AL60))</f>
        <v/>
      </c>
      <c r="Z103" s="67" t="str">
        <f>IF(('HS-GC-MS'!AM60)="","",('HS-GC-MS'!AM60))</f>
        <v/>
      </c>
      <c r="AA103" s="67" t="str">
        <f>IF(('HS-GC-MS'!AN60)="","",('HS-GC-MS'!AN60))</f>
        <v/>
      </c>
      <c r="AB103" s="67" t="str">
        <f>IF(('HS-GC-MS'!AO60)="","",('HS-GC-MS'!AO60))</f>
        <v/>
      </c>
      <c r="AC103" s="67" t="str">
        <f>IF(('HS-GC-MS'!AP60)="","",('HS-GC-MS'!AP60))</f>
        <v/>
      </c>
      <c r="AD103" s="67" t="str">
        <f>IF(('HS-GC-MS'!AQ60)="","",('HS-GC-MS'!AQ60))</f>
        <v/>
      </c>
      <c r="AE103" s="67" t="str">
        <f>IF(('HS-GC-MS'!AR60)="","",('HS-GC-MS'!AR60))</f>
        <v/>
      </c>
      <c r="AF103" s="67" t="str">
        <f>IF(('HS-GC-MS'!AS60)="","",('HS-GC-MS'!AS60))</f>
        <v/>
      </c>
      <c r="AG103" s="67" t="str">
        <f>IF(('HS-GC-MS'!AT60)="","",('HS-GC-MS'!AT60))</f>
        <v/>
      </c>
      <c r="AH103" s="67" t="str">
        <f>IF(('HS-GC-MS'!AU60)="","",('HS-GC-MS'!AU60))</f>
        <v/>
      </c>
      <c r="AI103" s="67" t="str">
        <f>IF(('HS-GC-MS'!AV60)="","",('HS-GC-MS'!AV60))</f>
        <v/>
      </c>
      <c r="AJ103" s="67" t="str">
        <f>IF(('HS-GC-MS'!AW60)="","",('HS-GC-MS'!AW60))</f>
        <v/>
      </c>
      <c r="AK103" s="67" t="str">
        <f>IF(('HS-GC-MS'!AX60)="","",('HS-GC-MS'!AX60))</f>
        <v/>
      </c>
      <c r="AL103" s="67" t="str">
        <f>IF(('HS-GC-MS'!AY60)="","",('HS-GC-MS'!AY60))</f>
        <v/>
      </c>
      <c r="AM103" s="67" t="str">
        <f>IF(('HS-GC-MS'!AZ60)="","",('HS-GC-MS'!AZ60))</f>
        <v/>
      </c>
      <c r="AN103" s="67" t="str">
        <f>IF(('HS-GC-MS'!BA60)="","",('HS-GC-MS'!BA60))</f>
        <v/>
      </c>
      <c r="AO103" s="67" t="str">
        <f>IF(('HS-GC-MS'!BB60)="","",('HS-GC-MS'!BB60))</f>
        <v/>
      </c>
      <c r="AP103" s="298" t="str">
        <f>IF(('HS-GC-MS'!BC60)="","",('HS-GC-MS'!BC60))</f>
        <v/>
      </c>
      <c r="AQ103" s="298" t="str">
        <f>IF(('HS-GC-MS'!BD60)="","",('HS-GC-MS'!BD60))</f>
        <v/>
      </c>
    </row>
    <row r="104" spans="1:43" ht="12.75" customHeight="1" x14ac:dyDescent="0.3">
      <c r="A104" s="122" t="s">
        <v>186</v>
      </c>
      <c r="B104" s="111" t="str">
        <f>IF(('HS-GC-MS'!A61)="","",('HS-GC-MS'!A61))</f>
        <v/>
      </c>
      <c r="C104" s="141" t="str">
        <f>IF(('HS-GC-MS'!B61)="","",('HS-GC-MS'!B61))</f>
        <v/>
      </c>
      <c r="D104" s="142" t="str">
        <f>IF(('HS-GC-MS'!C61)="","",('HS-GC-MS'!C61))</f>
        <v/>
      </c>
      <c r="E104" s="143" t="str">
        <f>IF(('HS-GC-MS'!D61)="","",('HS-GC-MS'!D61))</f>
        <v/>
      </c>
      <c r="F104" s="142" t="str">
        <f>IF(('HS-GC-MS'!E61)="","",('HS-GC-MS'!E61))</f>
        <v/>
      </c>
      <c r="G104" s="111" t="str">
        <f>IF(('HS-GC-MS'!L61)="","",('HS-GC-MS'!L61))</f>
        <v/>
      </c>
      <c r="H104" s="111" t="str">
        <f>IF(('HS-GC-MS'!M61)="","",('HS-GC-MS'!M61))</f>
        <v/>
      </c>
      <c r="I104" s="144" t="str">
        <f>IF(('HS-GC-MS'!Y61)="","",('HS-GC-MS'!Y61))</f>
        <v/>
      </c>
      <c r="J104" s="154" t="str">
        <f>IF(('HS-GC-MS'!Z61)="","",('HS-GC-MS'!Z61))</f>
        <v/>
      </c>
      <c r="K104" s="154" t="str">
        <f>IF(('HS-GC-MS'!AB61)="","",('HS-GC-MS'!AB61))</f>
        <v/>
      </c>
      <c r="L104" s="154"/>
      <c r="M104" s="154"/>
      <c r="N104" s="154"/>
      <c r="O104" s="154"/>
      <c r="P104" s="67" t="str">
        <f>IF(('HS-GC-MS'!AC61)="","",('HS-GC-MS'!AC61))</f>
        <v/>
      </c>
      <c r="Q104" s="67" t="str">
        <f>IF(('HS-GC-MS'!AD61)="","",('HS-GC-MS'!AD61))</f>
        <v/>
      </c>
      <c r="R104" s="67" t="str">
        <f>IF(('HS-GC-MS'!AE61)="","",('HS-GC-MS'!AE61))</f>
        <v/>
      </c>
      <c r="S104" s="67" t="str">
        <f>IF(('HS-GC-MS'!AF61)="","",('HS-GC-MS'!AF61))</f>
        <v/>
      </c>
      <c r="T104" s="67" t="str">
        <f>IF(('HS-GC-MS'!AG61)="","",('HS-GC-MS'!AG61))</f>
        <v/>
      </c>
      <c r="U104" s="67" t="str">
        <f>IF(('HS-GC-MS'!AH61)="","",('HS-GC-MS'!AH61))</f>
        <v/>
      </c>
      <c r="V104" s="67" t="str">
        <f>IF(('HS-GC-MS'!AI61)="","",('HS-GC-MS'!AI61))</f>
        <v/>
      </c>
      <c r="W104" s="67" t="str">
        <f>IF(('HS-GC-MS'!AJ61)="","",('HS-GC-MS'!AJ61))</f>
        <v/>
      </c>
      <c r="X104" s="67" t="str">
        <f>IF(('HS-GC-MS'!AK61)="","",('HS-GC-MS'!AK61))</f>
        <v/>
      </c>
      <c r="Y104" s="67" t="str">
        <f>IF(('HS-GC-MS'!AL61)="","",('HS-GC-MS'!AL61))</f>
        <v/>
      </c>
      <c r="Z104" s="67" t="str">
        <f>IF(('HS-GC-MS'!AM61)="","",('HS-GC-MS'!AM61))</f>
        <v/>
      </c>
      <c r="AA104" s="67" t="str">
        <f>IF(('HS-GC-MS'!AN61)="","",('HS-GC-MS'!AN61))</f>
        <v/>
      </c>
      <c r="AB104" s="67" t="str">
        <f>IF(('HS-GC-MS'!AO61)="","",('HS-GC-MS'!AO61))</f>
        <v/>
      </c>
      <c r="AC104" s="67" t="str">
        <f>IF(('HS-GC-MS'!AP61)="","",('HS-GC-MS'!AP61))</f>
        <v/>
      </c>
      <c r="AD104" s="67" t="str">
        <f>IF(('HS-GC-MS'!AQ61)="","",('HS-GC-MS'!AQ61))</f>
        <v/>
      </c>
      <c r="AE104" s="67" t="str">
        <f>IF(('HS-GC-MS'!AR61)="","",('HS-GC-MS'!AR61))</f>
        <v/>
      </c>
      <c r="AF104" s="67" t="str">
        <f>IF(('HS-GC-MS'!AS61)="","",('HS-GC-MS'!AS61))</f>
        <v/>
      </c>
      <c r="AG104" s="67" t="str">
        <f>IF(('HS-GC-MS'!AT61)="","",('HS-GC-MS'!AT61))</f>
        <v/>
      </c>
      <c r="AH104" s="67" t="str">
        <f>IF(('HS-GC-MS'!AU61)="","",('HS-GC-MS'!AU61))</f>
        <v/>
      </c>
      <c r="AI104" s="67" t="str">
        <f>IF(('HS-GC-MS'!AV61)="","",('HS-GC-MS'!AV61))</f>
        <v/>
      </c>
      <c r="AJ104" s="67" t="str">
        <f>IF(('HS-GC-MS'!AW61)="","",('HS-GC-MS'!AW61))</f>
        <v/>
      </c>
      <c r="AK104" s="67" t="str">
        <f>IF(('HS-GC-MS'!AX61)="","",('HS-GC-MS'!AX61))</f>
        <v/>
      </c>
      <c r="AL104" s="67" t="str">
        <f>IF(('HS-GC-MS'!AY61)="","",('HS-GC-MS'!AY61))</f>
        <v/>
      </c>
      <c r="AM104" s="67" t="str">
        <f>IF(('HS-GC-MS'!AZ61)="","",('HS-GC-MS'!AZ61))</f>
        <v/>
      </c>
      <c r="AN104" s="67" t="str">
        <f>IF(('HS-GC-MS'!BA61)="","",('HS-GC-MS'!BA61))</f>
        <v/>
      </c>
      <c r="AO104" s="67" t="str">
        <f>IF(('HS-GC-MS'!BB61)="","",('HS-GC-MS'!BB61))</f>
        <v/>
      </c>
      <c r="AP104" s="298" t="str">
        <f>IF(('HS-GC-MS'!BC61)="","",('HS-GC-MS'!BC61))</f>
        <v/>
      </c>
      <c r="AQ104" s="298" t="str">
        <f>IF(('HS-GC-MS'!BD61)="","",('HS-GC-MS'!BD61))</f>
        <v/>
      </c>
    </row>
    <row r="105" spans="1:43" ht="12.75" customHeight="1" x14ac:dyDescent="0.3">
      <c r="A105" s="122" t="s">
        <v>186</v>
      </c>
      <c r="B105" s="111" t="str">
        <f>IF(('HS-GC-MS'!A62)="","",('HS-GC-MS'!A62))</f>
        <v/>
      </c>
      <c r="C105" s="141" t="str">
        <f>IF(('HS-GC-MS'!B62)="","",('HS-GC-MS'!B62))</f>
        <v/>
      </c>
      <c r="D105" s="142" t="str">
        <f>IF(('HS-GC-MS'!C62)="","",('HS-GC-MS'!C62))</f>
        <v/>
      </c>
      <c r="E105" s="143" t="str">
        <f>IF(('HS-GC-MS'!D62)="","",('HS-GC-MS'!D62))</f>
        <v/>
      </c>
      <c r="F105" s="142" t="str">
        <f>IF(('HS-GC-MS'!E62)="","",('HS-GC-MS'!E62))</f>
        <v/>
      </c>
      <c r="G105" s="111" t="str">
        <f>IF(('HS-GC-MS'!L62)="","",('HS-GC-MS'!L62))</f>
        <v/>
      </c>
      <c r="H105" s="111" t="str">
        <f>IF(('HS-GC-MS'!M62)="","",('HS-GC-MS'!M62))</f>
        <v/>
      </c>
      <c r="I105" s="144" t="str">
        <f>IF(('HS-GC-MS'!Y62)="","",('HS-GC-MS'!Y62))</f>
        <v/>
      </c>
      <c r="J105" s="154" t="str">
        <f>IF(('HS-GC-MS'!Z62)="","",('HS-GC-MS'!Z62))</f>
        <v/>
      </c>
      <c r="K105" s="154" t="str">
        <f>IF(('HS-GC-MS'!AB62)="","",('HS-GC-MS'!AB62))</f>
        <v/>
      </c>
      <c r="L105" s="154"/>
      <c r="M105" s="154"/>
      <c r="N105" s="154"/>
      <c r="O105" s="154"/>
      <c r="P105" s="67" t="str">
        <f>IF(('HS-GC-MS'!AC62)="","",('HS-GC-MS'!AC62))</f>
        <v/>
      </c>
      <c r="Q105" s="67" t="str">
        <f>IF(('HS-GC-MS'!AD62)="","",('HS-GC-MS'!AD62))</f>
        <v/>
      </c>
      <c r="R105" s="67" t="str">
        <f>IF(('HS-GC-MS'!AE62)="","",('HS-GC-MS'!AE62))</f>
        <v/>
      </c>
      <c r="S105" s="67" t="str">
        <f>IF(('HS-GC-MS'!AF62)="","",('HS-GC-MS'!AF62))</f>
        <v/>
      </c>
      <c r="T105" s="67" t="str">
        <f>IF(('HS-GC-MS'!AG62)="","",('HS-GC-MS'!AG62))</f>
        <v/>
      </c>
      <c r="U105" s="67" t="str">
        <f>IF(('HS-GC-MS'!AH62)="","",('HS-GC-MS'!AH62))</f>
        <v/>
      </c>
      <c r="V105" s="67" t="str">
        <f>IF(('HS-GC-MS'!AI62)="","",('HS-GC-MS'!AI62))</f>
        <v/>
      </c>
      <c r="W105" s="67" t="str">
        <f>IF(('HS-GC-MS'!AJ62)="","",('HS-GC-MS'!AJ62))</f>
        <v/>
      </c>
      <c r="X105" s="67" t="str">
        <f>IF(('HS-GC-MS'!AK62)="","",('HS-GC-MS'!AK62))</f>
        <v/>
      </c>
      <c r="Y105" s="67" t="str">
        <f>IF(('HS-GC-MS'!AL62)="","",('HS-GC-MS'!AL62))</f>
        <v/>
      </c>
      <c r="Z105" s="67" t="str">
        <f>IF(('HS-GC-MS'!AM62)="","",('HS-GC-MS'!AM62))</f>
        <v/>
      </c>
      <c r="AA105" s="67" t="str">
        <f>IF(('HS-GC-MS'!AN62)="","",('HS-GC-MS'!AN62))</f>
        <v/>
      </c>
      <c r="AB105" s="67" t="str">
        <f>IF(('HS-GC-MS'!AO62)="","",('HS-GC-MS'!AO62))</f>
        <v/>
      </c>
      <c r="AC105" s="67" t="str">
        <f>IF(('HS-GC-MS'!AP62)="","",('HS-GC-MS'!AP62))</f>
        <v/>
      </c>
      <c r="AD105" s="67" t="str">
        <f>IF(('HS-GC-MS'!AQ62)="","",('HS-GC-MS'!AQ62))</f>
        <v/>
      </c>
      <c r="AE105" s="67" t="str">
        <f>IF(('HS-GC-MS'!AR62)="","",('HS-GC-MS'!AR62))</f>
        <v/>
      </c>
      <c r="AF105" s="67" t="str">
        <f>IF(('HS-GC-MS'!AS62)="","",('HS-GC-MS'!AS62))</f>
        <v/>
      </c>
      <c r="AG105" s="67" t="str">
        <f>IF(('HS-GC-MS'!AT62)="","",('HS-GC-MS'!AT62))</f>
        <v/>
      </c>
      <c r="AH105" s="67" t="str">
        <f>IF(('HS-GC-MS'!AU62)="","",('HS-GC-MS'!AU62))</f>
        <v/>
      </c>
      <c r="AI105" s="67" t="str">
        <f>IF(('HS-GC-MS'!AV62)="","",('HS-GC-MS'!AV62))</f>
        <v/>
      </c>
      <c r="AJ105" s="67" t="str">
        <f>IF(('HS-GC-MS'!AW62)="","",('HS-GC-MS'!AW62))</f>
        <v/>
      </c>
      <c r="AK105" s="67" t="str">
        <f>IF(('HS-GC-MS'!AX62)="","",('HS-GC-MS'!AX62))</f>
        <v/>
      </c>
      <c r="AL105" s="67" t="str">
        <f>IF(('HS-GC-MS'!AY62)="","",('HS-GC-MS'!AY62))</f>
        <v/>
      </c>
      <c r="AM105" s="67" t="str">
        <f>IF(('HS-GC-MS'!AZ62)="","",('HS-GC-MS'!AZ62))</f>
        <v/>
      </c>
      <c r="AN105" s="67" t="str">
        <f>IF(('HS-GC-MS'!BA62)="","",('HS-GC-MS'!BA62))</f>
        <v/>
      </c>
      <c r="AO105" s="67" t="str">
        <f>IF(('HS-GC-MS'!BB62)="","",('HS-GC-MS'!BB62))</f>
        <v/>
      </c>
      <c r="AP105" s="298" t="str">
        <f>IF(('HS-GC-MS'!BC62)="","",('HS-GC-MS'!BC62))</f>
        <v/>
      </c>
      <c r="AQ105" s="298" t="str">
        <f>IF(('HS-GC-MS'!BD62)="","",('HS-GC-MS'!BD62))</f>
        <v/>
      </c>
    </row>
    <row r="106" spans="1:43" ht="12.75" customHeight="1" x14ac:dyDescent="0.3">
      <c r="A106" s="122" t="s">
        <v>186</v>
      </c>
      <c r="B106" s="111" t="str">
        <f>IF(('HS-GC-MS'!A63)="","",('HS-GC-MS'!A63))</f>
        <v/>
      </c>
      <c r="C106" s="141" t="str">
        <f>IF(('HS-GC-MS'!B63)="","",('HS-GC-MS'!B63))</f>
        <v/>
      </c>
      <c r="D106" s="142" t="str">
        <f>IF(('HS-GC-MS'!C63)="","",('HS-GC-MS'!C63))</f>
        <v/>
      </c>
      <c r="E106" s="143" t="str">
        <f>IF(('HS-GC-MS'!D63)="","",('HS-GC-MS'!D63))</f>
        <v/>
      </c>
      <c r="F106" s="142" t="str">
        <f>IF(('HS-GC-MS'!E63)="","",('HS-GC-MS'!E63))</f>
        <v/>
      </c>
      <c r="G106" s="111" t="str">
        <f>IF(('HS-GC-MS'!L63)="","",('HS-GC-MS'!L63))</f>
        <v/>
      </c>
      <c r="H106" s="111" t="str">
        <f>IF(('HS-GC-MS'!M63)="","",('HS-GC-MS'!M63))</f>
        <v/>
      </c>
      <c r="I106" s="144" t="str">
        <f>IF(('HS-GC-MS'!Y63)="","",('HS-GC-MS'!Y63))</f>
        <v/>
      </c>
      <c r="J106" s="154" t="str">
        <f>IF(('HS-GC-MS'!Z63)="","",('HS-GC-MS'!Z63))</f>
        <v/>
      </c>
      <c r="K106" s="154" t="str">
        <f>IF(('HS-GC-MS'!AB63)="","",('HS-GC-MS'!AB63))</f>
        <v/>
      </c>
      <c r="L106" s="154"/>
      <c r="M106" s="154"/>
      <c r="N106" s="154"/>
      <c r="O106" s="154"/>
      <c r="P106" s="67" t="str">
        <f>IF(('HS-GC-MS'!AC63)="","",('HS-GC-MS'!AC63))</f>
        <v/>
      </c>
      <c r="Q106" s="67" t="str">
        <f>IF(('HS-GC-MS'!AD63)="","",('HS-GC-MS'!AD63))</f>
        <v/>
      </c>
      <c r="R106" s="67" t="str">
        <f>IF(('HS-GC-MS'!AE63)="","",('HS-GC-MS'!AE63))</f>
        <v/>
      </c>
      <c r="S106" s="67" t="str">
        <f>IF(('HS-GC-MS'!AF63)="","",('HS-GC-MS'!AF63))</f>
        <v/>
      </c>
      <c r="T106" s="67" t="str">
        <f>IF(('HS-GC-MS'!AG63)="","",('HS-GC-MS'!AG63))</f>
        <v/>
      </c>
      <c r="U106" s="67" t="str">
        <f>IF(('HS-GC-MS'!AH63)="","",('HS-GC-MS'!AH63))</f>
        <v/>
      </c>
      <c r="V106" s="67" t="str">
        <f>IF(('HS-GC-MS'!AI63)="","",('HS-GC-MS'!AI63))</f>
        <v/>
      </c>
      <c r="W106" s="67" t="str">
        <f>IF(('HS-GC-MS'!AJ63)="","",('HS-GC-MS'!AJ63))</f>
        <v/>
      </c>
      <c r="X106" s="67" t="str">
        <f>IF(('HS-GC-MS'!AK63)="","",('HS-GC-MS'!AK63))</f>
        <v/>
      </c>
      <c r="Y106" s="67" t="str">
        <f>IF(('HS-GC-MS'!AL63)="","",('HS-GC-MS'!AL63))</f>
        <v/>
      </c>
      <c r="Z106" s="67" t="str">
        <f>IF(('HS-GC-MS'!AM63)="","",('HS-GC-MS'!AM63))</f>
        <v/>
      </c>
      <c r="AA106" s="67" t="str">
        <f>IF(('HS-GC-MS'!AN63)="","",('HS-GC-MS'!AN63))</f>
        <v/>
      </c>
      <c r="AB106" s="67" t="str">
        <f>IF(('HS-GC-MS'!AO63)="","",('HS-GC-MS'!AO63))</f>
        <v/>
      </c>
      <c r="AC106" s="67" t="str">
        <f>IF(('HS-GC-MS'!AP63)="","",('HS-GC-MS'!AP63))</f>
        <v/>
      </c>
      <c r="AD106" s="67" t="str">
        <f>IF(('HS-GC-MS'!AQ63)="","",('HS-GC-MS'!AQ63))</f>
        <v/>
      </c>
      <c r="AE106" s="67" t="str">
        <f>IF(('HS-GC-MS'!AR63)="","",('HS-GC-MS'!AR63))</f>
        <v/>
      </c>
      <c r="AF106" s="67" t="str">
        <f>IF(('HS-GC-MS'!AS63)="","",('HS-GC-MS'!AS63))</f>
        <v/>
      </c>
      <c r="AG106" s="67" t="str">
        <f>IF(('HS-GC-MS'!AT63)="","",('HS-GC-MS'!AT63))</f>
        <v/>
      </c>
      <c r="AH106" s="67" t="str">
        <f>IF(('HS-GC-MS'!AU63)="","",('HS-GC-MS'!AU63))</f>
        <v/>
      </c>
      <c r="AI106" s="67" t="str">
        <f>IF(('HS-GC-MS'!AV63)="","",('HS-GC-MS'!AV63))</f>
        <v/>
      </c>
      <c r="AJ106" s="67" t="str">
        <f>IF(('HS-GC-MS'!AW63)="","",('HS-GC-MS'!AW63))</f>
        <v/>
      </c>
      <c r="AK106" s="67" t="str">
        <f>IF(('HS-GC-MS'!AX63)="","",('HS-GC-MS'!AX63))</f>
        <v/>
      </c>
      <c r="AL106" s="67" t="str">
        <f>IF(('HS-GC-MS'!AY63)="","",('HS-GC-MS'!AY63))</f>
        <v/>
      </c>
      <c r="AM106" s="67" t="str">
        <f>IF(('HS-GC-MS'!AZ63)="","",('HS-GC-MS'!AZ63))</f>
        <v/>
      </c>
      <c r="AN106" s="67" t="str">
        <f>IF(('HS-GC-MS'!BA63)="","",('HS-GC-MS'!BA63))</f>
        <v/>
      </c>
      <c r="AO106" s="67" t="str">
        <f>IF(('HS-GC-MS'!BB63)="","",('HS-GC-MS'!BB63))</f>
        <v/>
      </c>
      <c r="AP106" s="298" t="str">
        <f>IF(('HS-GC-MS'!BC63)="","",('HS-GC-MS'!BC63))</f>
        <v/>
      </c>
      <c r="AQ106" s="298" t="str">
        <f>IF(('HS-GC-MS'!BD63)="","",('HS-GC-MS'!BD63))</f>
        <v/>
      </c>
    </row>
    <row r="107" spans="1:43" ht="12.75" customHeight="1" x14ac:dyDescent="0.3">
      <c r="A107" s="122" t="s">
        <v>186</v>
      </c>
      <c r="B107" s="111" t="str">
        <f>IF(('HS-GC-MS'!A64)="","",('HS-GC-MS'!A64))</f>
        <v/>
      </c>
      <c r="C107" s="141" t="str">
        <f>IF(('HS-GC-MS'!B64)="","",('HS-GC-MS'!B64))</f>
        <v/>
      </c>
      <c r="D107" s="142" t="str">
        <f>IF(('HS-GC-MS'!C64)="","",('HS-GC-MS'!C64))</f>
        <v/>
      </c>
      <c r="E107" s="143" t="str">
        <f>IF(('HS-GC-MS'!D64)="","",('HS-GC-MS'!D64))</f>
        <v/>
      </c>
      <c r="F107" s="142" t="str">
        <f>IF(('HS-GC-MS'!E64)="","",('HS-GC-MS'!E64))</f>
        <v/>
      </c>
      <c r="G107" s="111" t="str">
        <f>IF(('HS-GC-MS'!L64)="","",('HS-GC-MS'!L64))</f>
        <v/>
      </c>
      <c r="H107" s="111" t="str">
        <f>IF(('HS-GC-MS'!M64)="","",('HS-GC-MS'!M64))</f>
        <v/>
      </c>
      <c r="I107" s="144" t="str">
        <f>IF(('HS-GC-MS'!Y64)="","",('HS-GC-MS'!Y64))</f>
        <v/>
      </c>
      <c r="J107" s="154" t="str">
        <f>IF(('HS-GC-MS'!Z64)="","",('HS-GC-MS'!Z64))</f>
        <v/>
      </c>
      <c r="K107" s="154" t="str">
        <f>IF(('HS-GC-MS'!AB64)="","",('HS-GC-MS'!AB64))</f>
        <v/>
      </c>
      <c r="L107" s="154"/>
      <c r="M107" s="154"/>
      <c r="N107" s="154"/>
      <c r="O107" s="154"/>
      <c r="P107" s="67" t="str">
        <f>IF(('HS-GC-MS'!AC64)="","",('HS-GC-MS'!AC64))</f>
        <v/>
      </c>
      <c r="Q107" s="67" t="str">
        <f>IF(('HS-GC-MS'!AD64)="","",('HS-GC-MS'!AD64))</f>
        <v/>
      </c>
      <c r="R107" s="67" t="str">
        <f>IF(('HS-GC-MS'!AE64)="","",('HS-GC-MS'!AE64))</f>
        <v/>
      </c>
      <c r="S107" s="67" t="str">
        <f>IF(('HS-GC-MS'!AF64)="","",('HS-GC-MS'!AF64))</f>
        <v/>
      </c>
      <c r="T107" s="67" t="str">
        <f>IF(('HS-GC-MS'!AG64)="","",('HS-GC-MS'!AG64))</f>
        <v/>
      </c>
      <c r="U107" s="67" t="str">
        <f>IF(('HS-GC-MS'!AH64)="","",('HS-GC-MS'!AH64))</f>
        <v/>
      </c>
      <c r="V107" s="67" t="str">
        <f>IF(('HS-GC-MS'!AI64)="","",('HS-GC-MS'!AI64))</f>
        <v/>
      </c>
      <c r="W107" s="67" t="str">
        <f>IF(('HS-GC-MS'!AJ64)="","",('HS-GC-MS'!AJ64))</f>
        <v/>
      </c>
      <c r="X107" s="67" t="str">
        <f>IF(('HS-GC-MS'!AK64)="","",('HS-GC-MS'!AK64))</f>
        <v/>
      </c>
      <c r="Y107" s="67" t="str">
        <f>IF(('HS-GC-MS'!AL64)="","",('HS-GC-MS'!AL64))</f>
        <v/>
      </c>
      <c r="Z107" s="67" t="str">
        <f>IF(('HS-GC-MS'!AM64)="","",('HS-GC-MS'!AM64))</f>
        <v/>
      </c>
      <c r="AA107" s="67" t="str">
        <f>IF(('HS-GC-MS'!AN64)="","",('HS-GC-MS'!AN64))</f>
        <v/>
      </c>
      <c r="AB107" s="67" t="str">
        <f>IF(('HS-GC-MS'!AO64)="","",('HS-GC-MS'!AO64))</f>
        <v/>
      </c>
      <c r="AC107" s="67" t="str">
        <f>IF(('HS-GC-MS'!AP64)="","",('HS-GC-MS'!AP64))</f>
        <v/>
      </c>
      <c r="AD107" s="67" t="str">
        <f>IF(('HS-GC-MS'!AQ64)="","",('HS-GC-MS'!AQ64))</f>
        <v/>
      </c>
      <c r="AE107" s="67" t="str">
        <f>IF(('HS-GC-MS'!AR64)="","",('HS-GC-MS'!AR64))</f>
        <v/>
      </c>
      <c r="AF107" s="67" t="str">
        <f>IF(('HS-GC-MS'!AS64)="","",('HS-GC-MS'!AS64))</f>
        <v/>
      </c>
      <c r="AG107" s="67" t="str">
        <f>IF(('HS-GC-MS'!AT64)="","",('HS-GC-MS'!AT64))</f>
        <v/>
      </c>
      <c r="AH107" s="67" t="str">
        <f>IF(('HS-GC-MS'!AU64)="","",('HS-GC-MS'!AU64))</f>
        <v/>
      </c>
      <c r="AI107" s="67" t="str">
        <f>IF(('HS-GC-MS'!AV64)="","",('HS-GC-MS'!AV64))</f>
        <v/>
      </c>
      <c r="AJ107" s="67" t="str">
        <f>IF(('HS-GC-MS'!AW64)="","",('HS-GC-MS'!AW64))</f>
        <v/>
      </c>
      <c r="AK107" s="67" t="str">
        <f>IF(('HS-GC-MS'!AX64)="","",('HS-GC-MS'!AX64))</f>
        <v/>
      </c>
      <c r="AL107" s="67" t="str">
        <f>IF(('HS-GC-MS'!AY64)="","",('HS-GC-MS'!AY64))</f>
        <v/>
      </c>
      <c r="AM107" s="67" t="str">
        <f>IF(('HS-GC-MS'!AZ64)="","",('HS-GC-MS'!AZ64))</f>
        <v/>
      </c>
      <c r="AN107" s="67" t="str">
        <f>IF(('HS-GC-MS'!BA64)="","",('HS-GC-MS'!BA64))</f>
        <v/>
      </c>
      <c r="AO107" s="67" t="str">
        <f>IF(('HS-GC-MS'!BB64)="","",('HS-GC-MS'!BB64))</f>
        <v/>
      </c>
      <c r="AP107" s="298" t="str">
        <f>IF(('HS-GC-MS'!BC64)="","",('HS-GC-MS'!BC64))</f>
        <v/>
      </c>
      <c r="AQ107" s="298" t="str">
        <f>IF(('HS-GC-MS'!BD64)="","",('HS-GC-MS'!BD64))</f>
        <v/>
      </c>
    </row>
    <row r="108" spans="1:43" ht="12.75" customHeight="1" x14ac:dyDescent="0.3">
      <c r="A108" s="122" t="s">
        <v>186</v>
      </c>
      <c r="B108" s="111" t="str">
        <f>IF(('HS-GC-MS'!A65)="","",('HS-GC-MS'!A65))</f>
        <v/>
      </c>
      <c r="C108" s="141" t="str">
        <f>IF(('HS-GC-MS'!B65)="","",('HS-GC-MS'!B65))</f>
        <v/>
      </c>
      <c r="D108" s="142" t="str">
        <f>IF(('HS-GC-MS'!C65)="","",('HS-GC-MS'!C65))</f>
        <v/>
      </c>
      <c r="E108" s="143" t="str">
        <f>IF(('HS-GC-MS'!D65)="","",('HS-GC-MS'!D65))</f>
        <v/>
      </c>
      <c r="F108" s="142" t="str">
        <f>IF(('HS-GC-MS'!E65)="","",('HS-GC-MS'!E65))</f>
        <v/>
      </c>
      <c r="G108" s="111" t="str">
        <f>IF(('HS-GC-MS'!L65)="","",('HS-GC-MS'!L65))</f>
        <v/>
      </c>
      <c r="H108" s="111" t="str">
        <f>IF(('HS-GC-MS'!M65)="","",('HS-GC-MS'!M65))</f>
        <v/>
      </c>
      <c r="I108" s="144" t="str">
        <f>IF(('HS-GC-MS'!Y65)="","",('HS-GC-MS'!Y65))</f>
        <v/>
      </c>
      <c r="J108" s="154" t="str">
        <f>IF(('HS-GC-MS'!Z65)="","",('HS-GC-MS'!Z65))</f>
        <v/>
      </c>
      <c r="K108" s="154" t="str">
        <f>IF(('HS-GC-MS'!AB65)="","",('HS-GC-MS'!AB65))</f>
        <v/>
      </c>
      <c r="L108" s="154"/>
      <c r="M108" s="154"/>
      <c r="N108" s="154"/>
      <c r="O108" s="154"/>
      <c r="P108" s="67" t="str">
        <f>IF(('HS-GC-MS'!AC65)="","",('HS-GC-MS'!AC65))</f>
        <v/>
      </c>
      <c r="Q108" s="67" t="str">
        <f>IF(('HS-GC-MS'!AD65)="","",('HS-GC-MS'!AD65))</f>
        <v/>
      </c>
      <c r="R108" s="67" t="str">
        <f>IF(('HS-GC-MS'!AE65)="","",('HS-GC-MS'!AE65))</f>
        <v/>
      </c>
      <c r="S108" s="67" t="str">
        <f>IF(('HS-GC-MS'!AF65)="","",('HS-GC-MS'!AF65))</f>
        <v/>
      </c>
      <c r="T108" s="67" t="str">
        <f>IF(('HS-GC-MS'!AG65)="","",('HS-GC-MS'!AG65))</f>
        <v/>
      </c>
      <c r="U108" s="67" t="str">
        <f>IF(('HS-GC-MS'!AH65)="","",('HS-GC-MS'!AH65))</f>
        <v/>
      </c>
      <c r="V108" s="67" t="str">
        <f>IF(('HS-GC-MS'!AI65)="","",('HS-GC-MS'!AI65))</f>
        <v/>
      </c>
      <c r="W108" s="67" t="str">
        <f>IF(('HS-GC-MS'!AJ65)="","",('HS-GC-MS'!AJ65))</f>
        <v/>
      </c>
      <c r="X108" s="67" t="str">
        <f>IF(('HS-GC-MS'!AK65)="","",('HS-GC-MS'!AK65))</f>
        <v/>
      </c>
      <c r="Y108" s="67" t="str">
        <f>IF(('HS-GC-MS'!AL65)="","",('HS-GC-MS'!AL65))</f>
        <v/>
      </c>
      <c r="Z108" s="67" t="str">
        <f>IF(('HS-GC-MS'!AM65)="","",('HS-GC-MS'!AM65))</f>
        <v/>
      </c>
      <c r="AA108" s="67" t="str">
        <f>IF(('HS-GC-MS'!AN65)="","",('HS-GC-MS'!AN65))</f>
        <v/>
      </c>
      <c r="AB108" s="67" t="str">
        <f>IF(('HS-GC-MS'!AO65)="","",('HS-GC-MS'!AO65))</f>
        <v/>
      </c>
      <c r="AC108" s="67" t="str">
        <f>IF(('HS-GC-MS'!AP65)="","",('HS-GC-MS'!AP65))</f>
        <v/>
      </c>
      <c r="AD108" s="67" t="str">
        <f>IF(('HS-GC-MS'!AQ65)="","",('HS-GC-MS'!AQ65))</f>
        <v/>
      </c>
      <c r="AE108" s="67" t="str">
        <f>IF(('HS-GC-MS'!AR65)="","",('HS-GC-MS'!AR65))</f>
        <v/>
      </c>
      <c r="AF108" s="67" t="str">
        <f>IF(('HS-GC-MS'!AS65)="","",('HS-GC-MS'!AS65))</f>
        <v/>
      </c>
      <c r="AG108" s="67" t="str">
        <f>IF(('HS-GC-MS'!AT65)="","",('HS-GC-MS'!AT65))</f>
        <v/>
      </c>
      <c r="AH108" s="67" t="str">
        <f>IF(('HS-GC-MS'!AU65)="","",('HS-GC-MS'!AU65))</f>
        <v/>
      </c>
      <c r="AI108" s="67" t="str">
        <f>IF(('HS-GC-MS'!AV65)="","",('HS-GC-MS'!AV65))</f>
        <v/>
      </c>
      <c r="AJ108" s="67" t="str">
        <f>IF(('HS-GC-MS'!AW65)="","",('HS-GC-MS'!AW65))</f>
        <v/>
      </c>
      <c r="AK108" s="67" t="str">
        <f>IF(('HS-GC-MS'!AX65)="","",('HS-GC-MS'!AX65))</f>
        <v/>
      </c>
      <c r="AL108" s="67" t="str">
        <f>IF(('HS-GC-MS'!AY65)="","",('HS-GC-MS'!AY65))</f>
        <v/>
      </c>
      <c r="AM108" s="67" t="str">
        <f>IF(('HS-GC-MS'!AZ65)="","",('HS-GC-MS'!AZ65))</f>
        <v/>
      </c>
      <c r="AN108" s="67" t="str">
        <f>IF(('HS-GC-MS'!BA65)="","",('HS-GC-MS'!BA65))</f>
        <v/>
      </c>
      <c r="AO108" s="67" t="str">
        <f>IF(('HS-GC-MS'!BB65)="","",('HS-GC-MS'!BB65))</f>
        <v/>
      </c>
      <c r="AP108" s="298" t="str">
        <f>IF(('HS-GC-MS'!BC65)="","",('HS-GC-MS'!BC65))</f>
        <v/>
      </c>
      <c r="AQ108" s="298" t="str">
        <f>IF(('HS-GC-MS'!BD65)="","",('HS-GC-MS'!BD65))</f>
        <v/>
      </c>
    </row>
    <row r="109" spans="1:43" ht="12.75" customHeight="1" x14ac:dyDescent="0.3">
      <c r="A109" s="122" t="s">
        <v>186</v>
      </c>
      <c r="B109" s="111" t="str">
        <f>IF(('HS-GC-MS'!A66)="","",('HS-GC-MS'!A66))</f>
        <v/>
      </c>
      <c r="C109" s="141" t="str">
        <f>IF(('HS-GC-MS'!B66)="","",('HS-GC-MS'!B66))</f>
        <v/>
      </c>
      <c r="D109" s="142" t="str">
        <f>IF(('HS-GC-MS'!C66)="","",('HS-GC-MS'!C66))</f>
        <v/>
      </c>
      <c r="E109" s="143" t="str">
        <f>IF(('HS-GC-MS'!D66)="","",('HS-GC-MS'!D66))</f>
        <v/>
      </c>
      <c r="F109" s="142" t="str">
        <f>IF(('HS-GC-MS'!E66)="","",('HS-GC-MS'!E66))</f>
        <v/>
      </c>
      <c r="G109" s="111" t="str">
        <f>IF(('HS-GC-MS'!L66)="","",('HS-GC-MS'!L66))</f>
        <v/>
      </c>
      <c r="H109" s="111" t="str">
        <f>IF(('HS-GC-MS'!M66)="","",('HS-GC-MS'!M66))</f>
        <v/>
      </c>
      <c r="I109" s="144" t="str">
        <f>IF(('HS-GC-MS'!Y66)="","",('HS-GC-MS'!Y66))</f>
        <v/>
      </c>
      <c r="J109" s="154" t="str">
        <f>IF(('HS-GC-MS'!Z66)="","",('HS-GC-MS'!Z66))</f>
        <v/>
      </c>
      <c r="K109" s="154" t="str">
        <f>IF(('HS-GC-MS'!AB66)="","",('HS-GC-MS'!AB66))</f>
        <v/>
      </c>
      <c r="L109" s="154"/>
      <c r="M109" s="154"/>
      <c r="N109" s="154"/>
      <c r="O109" s="154"/>
      <c r="P109" s="67" t="str">
        <f>IF(('HS-GC-MS'!AC66)="","",('HS-GC-MS'!AC66))</f>
        <v/>
      </c>
      <c r="Q109" s="67" t="str">
        <f>IF(('HS-GC-MS'!AD66)="","",('HS-GC-MS'!AD66))</f>
        <v/>
      </c>
      <c r="R109" s="67" t="str">
        <f>IF(('HS-GC-MS'!AE66)="","",('HS-GC-MS'!AE66))</f>
        <v/>
      </c>
      <c r="S109" s="67" t="str">
        <f>IF(('HS-GC-MS'!AF66)="","",('HS-GC-MS'!AF66))</f>
        <v/>
      </c>
      <c r="T109" s="67" t="str">
        <f>IF(('HS-GC-MS'!AG66)="","",('HS-GC-MS'!AG66))</f>
        <v/>
      </c>
      <c r="U109" s="67" t="str">
        <f>IF(('HS-GC-MS'!AH66)="","",('HS-GC-MS'!AH66))</f>
        <v/>
      </c>
      <c r="V109" s="67" t="str">
        <f>IF(('HS-GC-MS'!AI66)="","",('HS-GC-MS'!AI66))</f>
        <v/>
      </c>
      <c r="W109" s="67" t="str">
        <f>IF(('HS-GC-MS'!AJ66)="","",('HS-GC-MS'!AJ66))</f>
        <v/>
      </c>
      <c r="X109" s="67" t="str">
        <f>IF(('HS-GC-MS'!AK66)="","",('HS-GC-MS'!AK66))</f>
        <v/>
      </c>
      <c r="Y109" s="67" t="str">
        <f>IF(('HS-GC-MS'!AL66)="","",('HS-GC-MS'!AL66))</f>
        <v/>
      </c>
      <c r="Z109" s="67" t="str">
        <f>IF(('HS-GC-MS'!AM66)="","",('HS-GC-MS'!AM66))</f>
        <v/>
      </c>
      <c r="AA109" s="67" t="str">
        <f>IF(('HS-GC-MS'!AN66)="","",('HS-GC-MS'!AN66))</f>
        <v/>
      </c>
      <c r="AB109" s="67" t="str">
        <f>IF(('HS-GC-MS'!AO66)="","",('HS-GC-MS'!AO66))</f>
        <v/>
      </c>
      <c r="AC109" s="67" t="str">
        <f>IF(('HS-GC-MS'!AP66)="","",('HS-GC-MS'!AP66))</f>
        <v/>
      </c>
      <c r="AD109" s="67" t="str">
        <f>IF(('HS-GC-MS'!AQ66)="","",('HS-GC-MS'!AQ66))</f>
        <v/>
      </c>
      <c r="AE109" s="67" t="str">
        <f>IF(('HS-GC-MS'!AR66)="","",('HS-GC-MS'!AR66))</f>
        <v/>
      </c>
      <c r="AF109" s="67" t="str">
        <f>IF(('HS-GC-MS'!AS66)="","",('HS-GC-MS'!AS66))</f>
        <v/>
      </c>
      <c r="AG109" s="67" t="str">
        <f>IF(('HS-GC-MS'!AT66)="","",('HS-GC-MS'!AT66))</f>
        <v/>
      </c>
      <c r="AH109" s="67" t="str">
        <f>IF(('HS-GC-MS'!AU66)="","",('HS-GC-MS'!AU66))</f>
        <v/>
      </c>
      <c r="AI109" s="67" t="str">
        <f>IF(('HS-GC-MS'!AV66)="","",('HS-GC-MS'!AV66))</f>
        <v/>
      </c>
      <c r="AJ109" s="67" t="str">
        <f>IF(('HS-GC-MS'!AW66)="","",('HS-GC-MS'!AW66))</f>
        <v/>
      </c>
      <c r="AK109" s="67" t="str">
        <f>IF(('HS-GC-MS'!AX66)="","",('HS-GC-MS'!AX66))</f>
        <v/>
      </c>
      <c r="AL109" s="67" t="str">
        <f>IF(('HS-GC-MS'!AY66)="","",('HS-GC-MS'!AY66))</f>
        <v/>
      </c>
      <c r="AM109" s="67" t="str">
        <f>IF(('HS-GC-MS'!AZ66)="","",('HS-GC-MS'!AZ66))</f>
        <v/>
      </c>
      <c r="AN109" s="67" t="str">
        <f>IF(('HS-GC-MS'!BA66)="","",('HS-GC-MS'!BA66))</f>
        <v/>
      </c>
      <c r="AO109" s="67" t="str">
        <f>IF(('HS-GC-MS'!BB66)="","",('HS-GC-MS'!BB66))</f>
        <v/>
      </c>
      <c r="AP109" s="298" t="str">
        <f>IF(('HS-GC-MS'!BC66)="","",('HS-GC-MS'!BC66))</f>
        <v/>
      </c>
      <c r="AQ109" s="298" t="str">
        <f>IF(('HS-GC-MS'!BD66)="","",('HS-GC-MS'!BD66))</f>
        <v/>
      </c>
    </row>
    <row r="110" spans="1:43" ht="12.75" customHeight="1" x14ac:dyDescent="0.3">
      <c r="A110" s="122" t="s">
        <v>186</v>
      </c>
      <c r="B110" s="111" t="str">
        <f>IF(('HS-GC-MS'!A67)="","",('HS-GC-MS'!A67))</f>
        <v/>
      </c>
      <c r="C110" s="141" t="str">
        <f>IF(('HS-GC-MS'!B67)="","",('HS-GC-MS'!B67))</f>
        <v/>
      </c>
      <c r="D110" s="142" t="str">
        <f>IF(('HS-GC-MS'!C67)="","",('HS-GC-MS'!C67))</f>
        <v/>
      </c>
      <c r="E110" s="143" t="str">
        <f>IF(('HS-GC-MS'!D67)="","",('HS-GC-MS'!D67))</f>
        <v/>
      </c>
      <c r="F110" s="142" t="str">
        <f>IF(('HS-GC-MS'!E67)="","",('HS-GC-MS'!E67))</f>
        <v/>
      </c>
      <c r="G110" s="111" t="str">
        <f>IF(('HS-GC-MS'!L67)="","",('HS-GC-MS'!L67))</f>
        <v/>
      </c>
      <c r="H110" s="111" t="str">
        <f>IF(('HS-GC-MS'!M67)="","",('HS-GC-MS'!M67))</f>
        <v/>
      </c>
      <c r="I110" s="144" t="str">
        <f>IF(('HS-GC-MS'!Y67)="","",('HS-GC-MS'!Y67))</f>
        <v/>
      </c>
      <c r="J110" s="154" t="str">
        <f>IF(('HS-GC-MS'!Z67)="","",('HS-GC-MS'!Z67))</f>
        <v/>
      </c>
      <c r="K110" s="154" t="str">
        <f>IF(('HS-GC-MS'!AB67)="","",('HS-GC-MS'!AB67))</f>
        <v/>
      </c>
      <c r="L110" s="154"/>
      <c r="M110" s="154"/>
      <c r="N110" s="154"/>
      <c r="O110" s="154"/>
      <c r="P110" s="67" t="str">
        <f>IF(('HS-GC-MS'!AC67)="","",('HS-GC-MS'!AC67))</f>
        <v/>
      </c>
      <c r="Q110" s="67" t="str">
        <f>IF(('HS-GC-MS'!AD67)="","",('HS-GC-MS'!AD67))</f>
        <v/>
      </c>
      <c r="R110" s="67" t="str">
        <f>IF(('HS-GC-MS'!AE67)="","",('HS-GC-MS'!AE67))</f>
        <v/>
      </c>
      <c r="S110" s="67" t="str">
        <f>IF(('HS-GC-MS'!AF67)="","",('HS-GC-MS'!AF67))</f>
        <v/>
      </c>
      <c r="T110" s="67" t="str">
        <f>IF(('HS-GC-MS'!AG67)="","",('HS-GC-MS'!AG67))</f>
        <v/>
      </c>
      <c r="U110" s="67" t="str">
        <f>IF(('HS-GC-MS'!AH67)="","",('HS-GC-MS'!AH67))</f>
        <v/>
      </c>
      <c r="V110" s="67" t="str">
        <f>IF(('HS-GC-MS'!AI67)="","",('HS-GC-MS'!AI67))</f>
        <v/>
      </c>
      <c r="W110" s="67" t="str">
        <f>IF(('HS-GC-MS'!AJ67)="","",('HS-GC-MS'!AJ67))</f>
        <v/>
      </c>
      <c r="X110" s="67" t="str">
        <f>IF(('HS-GC-MS'!AK67)="","",('HS-GC-MS'!AK67))</f>
        <v/>
      </c>
      <c r="Y110" s="67" t="str">
        <f>IF(('HS-GC-MS'!AL67)="","",('HS-GC-MS'!AL67))</f>
        <v/>
      </c>
      <c r="Z110" s="67" t="str">
        <f>IF(('HS-GC-MS'!AM67)="","",('HS-GC-MS'!AM67))</f>
        <v/>
      </c>
      <c r="AA110" s="67" t="str">
        <f>IF(('HS-GC-MS'!AN67)="","",('HS-GC-MS'!AN67))</f>
        <v/>
      </c>
      <c r="AB110" s="67" t="str">
        <f>IF(('HS-GC-MS'!AO67)="","",('HS-GC-MS'!AO67))</f>
        <v/>
      </c>
      <c r="AC110" s="67" t="str">
        <f>IF(('HS-GC-MS'!AP67)="","",('HS-GC-MS'!AP67))</f>
        <v/>
      </c>
      <c r="AD110" s="67" t="str">
        <f>IF(('HS-GC-MS'!AQ67)="","",('HS-GC-MS'!AQ67))</f>
        <v/>
      </c>
      <c r="AE110" s="67" t="str">
        <f>IF(('HS-GC-MS'!AR67)="","",('HS-GC-MS'!AR67))</f>
        <v/>
      </c>
      <c r="AF110" s="67" t="str">
        <f>IF(('HS-GC-MS'!AS67)="","",('HS-GC-MS'!AS67))</f>
        <v/>
      </c>
      <c r="AG110" s="67" t="str">
        <f>IF(('HS-GC-MS'!AT67)="","",('HS-GC-MS'!AT67))</f>
        <v/>
      </c>
      <c r="AH110" s="67" t="str">
        <f>IF(('HS-GC-MS'!AU67)="","",('HS-GC-MS'!AU67))</f>
        <v/>
      </c>
      <c r="AI110" s="67" t="str">
        <f>IF(('HS-GC-MS'!AV67)="","",('HS-GC-MS'!AV67))</f>
        <v/>
      </c>
      <c r="AJ110" s="67" t="str">
        <f>IF(('HS-GC-MS'!AW67)="","",('HS-GC-MS'!AW67))</f>
        <v/>
      </c>
      <c r="AK110" s="67" t="str">
        <f>IF(('HS-GC-MS'!AX67)="","",('HS-GC-MS'!AX67))</f>
        <v/>
      </c>
      <c r="AL110" s="67" t="str">
        <f>IF(('HS-GC-MS'!AY67)="","",('HS-GC-MS'!AY67))</f>
        <v/>
      </c>
      <c r="AM110" s="67" t="str">
        <f>IF(('HS-GC-MS'!AZ67)="","",('HS-GC-MS'!AZ67))</f>
        <v/>
      </c>
      <c r="AN110" s="67" t="str">
        <f>IF(('HS-GC-MS'!BA67)="","",('HS-GC-MS'!BA67))</f>
        <v/>
      </c>
      <c r="AO110" s="67" t="str">
        <f>IF(('HS-GC-MS'!BB67)="","",('HS-GC-MS'!BB67))</f>
        <v/>
      </c>
      <c r="AP110" s="298" t="str">
        <f>IF(('HS-GC-MS'!BC67)="","",('HS-GC-MS'!BC67))</f>
        <v/>
      </c>
      <c r="AQ110" s="298" t="str">
        <f>IF(('HS-GC-MS'!BD67)="","",('HS-GC-MS'!BD67))</f>
        <v/>
      </c>
    </row>
    <row r="111" spans="1:43" ht="12.75" customHeight="1" x14ac:dyDescent="0.3">
      <c r="A111" s="122" t="s">
        <v>186</v>
      </c>
      <c r="B111" s="111" t="str">
        <f>IF(('HS-GC-MS'!A68)="","",('HS-GC-MS'!A68))</f>
        <v/>
      </c>
      <c r="C111" s="141" t="str">
        <f>IF(('HS-GC-MS'!B68)="","",('HS-GC-MS'!B68))</f>
        <v/>
      </c>
      <c r="D111" s="142" t="str">
        <f>IF(('HS-GC-MS'!C68)="","",('HS-GC-MS'!C68))</f>
        <v/>
      </c>
      <c r="E111" s="143" t="str">
        <f>IF(('HS-GC-MS'!D68)="","",('HS-GC-MS'!D68))</f>
        <v/>
      </c>
      <c r="F111" s="142" t="str">
        <f>IF(('HS-GC-MS'!E68)="","",('HS-GC-MS'!E68))</f>
        <v/>
      </c>
      <c r="G111" s="111" t="str">
        <f>IF(('HS-GC-MS'!L68)="","",('HS-GC-MS'!L68))</f>
        <v/>
      </c>
      <c r="H111" s="111" t="str">
        <f>IF(('HS-GC-MS'!M68)="","",('HS-GC-MS'!M68))</f>
        <v/>
      </c>
      <c r="I111" s="144" t="str">
        <f>IF(('HS-GC-MS'!Y68)="","",('HS-GC-MS'!Y68))</f>
        <v/>
      </c>
      <c r="J111" s="154" t="str">
        <f>IF(('HS-GC-MS'!Z68)="","",('HS-GC-MS'!Z68))</f>
        <v/>
      </c>
      <c r="K111" s="154" t="str">
        <f>IF(('HS-GC-MS'!AB68)="","",('HS-GC-MS'!AB68))</f>
        <v/>
      </c>
      <c r="L111" s="154"/>
      <c r="M111" s="154"/>
      <c r="N111" s="154"/>
      <c r="O111" s="154"/>
      <c r="P111" s="67" t="str">
        <f>IF(('HS-GC-MS'!AC68)="","",('HS-GC-MS'!AC68))</f>
        <v/>
      </c>
      <c r="Q111" s="67" t="str">
        <f>IF(('HS-GC-MS'!AD68)="","",('HS-GC-MS'!AD68))</f>
        <v/>
      </c>
      <c r="R111" s="67" t="str">
        <f>IF(('HS-GC-MS'!AE68)="","",('HS-GC-MS'!AE68))</f>
        <v/>
      </c>
      <c r="S111" s="67" t="str">
        <f>IF(('HS-GC-MS'!AF68)="","",('HS-GC-MS'!AF68))</f>
        <v/>
      </c>
      <c r="T111" s="67" t="str">
        <f>IF(('HS-GC-MS'!AG68)="","",('HS-GC-MS'!AG68))</f>
        <v/>
      </c>
      <c r="U111" s="67" t="str">
        <f>IF(('HS-GC-MS'!AH68)="","",('HS-GC-MS'!AH68))</f>
        <v/>
      </c>
      <c r="V111" s="67" t="str">
        <f>IF(('HS-GC-MS'!AI68)="","",('HS-GC-MS'!AI68))</f>
        <v/>
      </c>
      <c r="W111" s="67" t="str">
        <f>IF(('HS-GC-MS'!AJ68)="","",('HS-GC-MS'!AJ68))</f>
        <v/>
      </c>
      <c r="X111" s="67" t="str">
        <f>IF(('HS-GC-MS'!AK68)="","",('HS-GC-MS'!AK68))</f>
        <v/>
      </c>
      <c r="Y111" s="67" t="str">
        <f>IF(('HS-GC-MS'!AL68)="","",('HS-GC-MS'!AL68))</f>
        <v/>
      </c>
      <c r="Z111" s="67" t="str">
        <f>IF(('HS-GC-MS'!AM68)="","",('HS-GC-MS'!AM68))</f>
        <v/>
      </c>
      <c r="AA111" s="67" t="str">
        <f>IF(('HS-GC-MS'!AN68)="","",('HS-GC-MS'!AN68))</f>
        <v/>
      </c>
      <c r="AB111" s="67" t="str">
        <f>IF(('HS-GC-MS'!AO68)="","",('HS-GC-MS'!AO68))</f>
        <v/>
      </c>
      <c r="AC111" s="67" t="str">
        <f>IF(('HS-GC-MS'!AP68)="","",('HS-GC-MS'!AP68))</f>
        <v/>
      </c>
      <c r="AD111" s="67" t="str">
        <f>IF(('HS-GC-MS'!AQ68)="","",('HS-GC-MS'!AQ68))</f>
        <v/>
      </c>
      <c r="AE111" s="67" t="str">
        <f>IF(('HS-GC-MS'!AR68)="","",('HS-GC-MS'!AR68))</f>
        <v/>
      </c>
      <c r="AF111" s="67" t="str">
        <f>IF(('HS-GC-MS'!AS68)="","",('HS-GC-MS'!AS68))</f>
        <v/>
      </c>
      <c r="AG111" s="67" t="str">
        <f>IF(('HS-GC-MS'!AT68)="","",('HS-GC-MS'!AT68))</f>
        <v/>
      </c>
      <c r="AH111" s="67" t="str">
        <f>IF(('HS-GC-MS'!AU68)="","",('HS-GC-MS'!AU68))</f>
        <v/>
      </c>
      <c r="AI111" s="67" t="str">
        <f>IF(('HS-GC-MS'!AV68)="","",('HS-GC-MS'!AV68))</f>
        <v/>
      </c>
      <c r="AJ111" s="67" t="str">
        <f>IF(('HS-GC-MS'!AW68)="","",('HS-GC-MS'!AW68))</f>
        <v/>
      </c>
      <c r="AK111" s="67" t="str">
        <f>IF(('HS-GC-MS'!AX68)="","",('HS-GC-MS'!AX68))</f>
        <v/>
      </c>
      <c r="AL111" s="67" t="str">
        <f>IF(('HS-GC-MS'!AY68)="","",('HS-GC-MS'!AY68))</f>
        <v/>
      </c>
      <c r="AM111" s="67" t="str">
        <f>IF(('HS-GC-MS'!AZ68)="","",('HS-GC-MS'!AZ68))</f>
        <v/>
      </c>
      <c r="AN111" s="67" t="str">
        <f>IF(('HS-GC-MS'!BA68)="","",('HS-GC-MS'!BA68))</f>
        <v/>
      </c>
      <c r="AO111" s="67" t="str">
        <f>IF(('HS-GC-MS'!BB68)="","",('HS-GC-MS'!BB68))</f>
        <v/>
      </c>
      <c r="AP111" s="298" t="str">
        <f>IF(('HS-GC-MS'!BC68)="","",('HS-GC-MS'!BC68))</f>
        <v/>
      </c>
      <c r="AQ111" s="298" t="str">
        <f>IF(('HS-GC-MS'!BD68)="","",('HS-GC-MS'!BD68))</f>
        <v/>
      </c>
    </row>
    <row r="112" spans="1:43" ht="12.75" customHeight="1" x14ac:dyDescent="0.3">
      <c r="A112" s="122" t="s">
        <v>186</v>
      </c>
      <c r="B112" s="111" t="str">
        <f>IF(('HS-GC-MS'!A69)="","",('HS-GC-MS'!A69))</f>
        <v/>
      </c>
      <c r="C112" s="141" t="str">
        <f>IF(('HS-GC-MS'!B69)="","",('HS-GC-MS'!B69))</f>
        <v/>
      </c>
      <c r="D112" s="142" t="str">
        <f>IF(('HS-GC-MS'!C69)="","",('HS-GC-MS'!C69))</f>
        <v/>
      </c>
      <c r="E112" s="143" t="str">
        <f>IF(('HS-GC-MS'!D69)="","",('HS-GC-MS'!D69))</f>
        <v/>
      </c>
      <c r="F112" s="142" t="str">
        <f>IF(('HS-GC-MS'!E69)="","",('HS-GC-MS'!E69))</f>
        <v/>
      </c>
      <c r="G112" s="111" t="str">
        <f>IF(('HS-GC-MS'!L69)="","",('HS-GC-MS'!L69))</f>
        <v/>
      </c>
      <c r="H112" s="111" t="str">
        <f>IF(('HS-GC-MS'!M69)="","",('HS-GC-MS'!M69))</f>
        <v/>
      </c>
      <c r="I112" s="144" t="str">
        <f>IF(('HS-GC-MS'!Y69)="","",('HS-GC-MS'!Y69))</f>
        <v/>
      </c>
      <c r="J112" s="154" t="str">
        <f>IF(('HS-GC-MS'!Z69)="","",('HS-GC-MS'!Z69))</f>
        <v/>
      </c>
      <c r="K112" s="154" t="str">
        <f>IF(('HS-GC-MS'!AB69)="","",('HS-GC-MS'!AB69))</f>
        <v/>
      </c>
      <c r="L112" s="154"/>
      <c r="M112" s="154"/>
      <c r="N112" s="154"/>
      <c r="O112" s="154"/>
      <c r="P112" s="67" t="str">
        <f>IF(('HS-GC-MS'!AC69)="","",('HS-GC-MS'!AC69))</f>
        <v/>
      </c>
      <c r="Q112" s="67" t="str">
        <f>IF(('HS-GC-MS'!AD69)="","",('HS-GC-MS'!AD69))</f>
        <v/>
      </c>
      <c r="R112" s="67" t="str">
        <f>IF(('HS-GC-MS'!AE69)="","",('HS-GC-MS'!AE69))</f>
        <v/>
      </c>
      <c r="S112" s="67" t="str">
        <f>IF(('HS-GC-MS'!AF69)="","",('HS-GC-MS'!AF69))</f>
        <v/>
      </c>
      <c r="T112" s="67" t="str">
        <f>IF(('HS-GC-MS'!AG69)="","",('HS-GC-MS'!AG69))</f>
        <v/>
      </c>
      <c r="U112" s="67" t="str">
        <f>IF(('HS-GC-MS'!AH69)="","",('HS-GC-MS'!AH69))</f>
        <v/>
      </c>
      <c r="V112" s="67" t="str">
        <f>IF(('HS-GC-MS'!AI69)="","",('HS-GC-MS'!AI69))</f>
        <v/>
      </c>
      <c r="W112" s="67" t="str">
        <f>IF(('HS-GC-MS'!AJ69)="","",('HS-GC-MS'!AJ69))</f>
        <v/>
      </c>
      <c r="X112" s="67" t="str">
        <f>IF(('HS-GC-MS'!AK69)="","",('HS-GC-MS'!AK69))</f>
        <v/>
      </c>
      <c r="Y112" s="67" t="str">
        <f>IF(('HS-GC-MS'!AL69)="","",('HS-GC-MS'!AL69))</f>
        <v/>
      </c>
      <c r="Z112" s="67" t="str">
        <f>IF(('HS-GC-MS'!AM69)="","",('HS-GC-MS'!AM69))</f>
        <v/>
      </c>
      <c r="AA112" s="67" t="str">
        <f>IF(('HS-GC-MS'!AN69)="","",('HS-GC-MS'!AN69))</f>
        <v/>
      </c>
      <c r="AB112" s="67" t="str">
        <f>IF(('HS-GC-MS'!AO69)="","",('HS-GC-MS'!AO69))</f>
        <v/>
      </c>
      <c r="AC112" s="67" t="str">
        <f>IF(('HS-GC-MS'!AP69)="","",('HS-GC-MS'!AP69))</f>
        <v/>
      </c>
      <c r="AD112" s="67" t="str">
        <f>IF(('HS-GC-MS'!AQ69)="","",('HS-GC-MS'!AQ69))</f>
        <v/>
      </c>
      <c r="AE112" s="67" t="str">
        <f>IF(('HS-GC-MS'!AR69)="","",('HS-GC-MS'!AR69))</f>
        <v/>
      </c>
      <c r="AF112" s="67" t="str">
        <f>IF(('HS-GC-MS'!AS69)="","",('HS-GC-MS'!AS69))</f>
        <v/>
      </c>
      <c r="AG112" s="67" t="str">
        <f>IF(('HS-GC-MS'!AT69)="","",('HS-GC-MS'!AT69))</f>
        <v/>
      </c>
      <c r="AH112" s="67" t="str">
        <f>IF(('HS-GC-MS'!AU69)="","",('HS-GC-MS'!AU69))</f>
        <v/>
      </c>
      <c r="AI112" s="67" t="str">
        <f>IF(('HS-GC-MS'!AV69)="","",('HS-GC-MS'!AV69))</f>
        <v/>
      </c>
      <c r="AJ112" s="67" t="str">
        <f>IF(('HS-GC-MS'!AW69)="","",('HS-GC-MS'!AW69))</f>
        <v/>
      </c>
      <c r="AK112" s="67" t="str">
        <f>IF(('HS-GC-MS'!AX69)="","",('HS-GC-MS'!AX69))</f>
        <v/>
      </c>
      <c r="AL112" s="67" t="str">
        <f>IF(('HS-GC-MS'!AY69)="","",('HS-GC-MS'!AY69))</f>
        <v/>
      </c>
      <c r="AM112" s="67" t="str">
        <f>IF(('HS-GC-MS'!AZ69)="","",('HS-GC-MS'!AZ69))</f>
        <v/>
      </c>
      <c r="AN112" s="67" t="str">
        <f>IF(('HS-GC-MS'!BA69)="","",('HS-GC-MS'!BA69))</f>
        <v/>
      </c>
      <c r="AO112" s="67" t="str">
        <f>IF(('HS-GC-MS'!BB69)="","",('HS-GC-MS'!BB69))</f>
        <v/>
      </c>
      <c r="AP112" s="298" t="str">
        <f>IF(('HS-GC-MS'!BC69)="","",('HS-GC-MS'!BC69))</f>
        <v/>
      </c>
      <c r="AQ112" s="298" t="str">
        <f>IF(('HS-GC-MS'!BD69)="","",('HS-GC-MS'!BD69))</f>
        <v/>
      </c>
    </row>
    <row r="113" spans="1:43" ht="12.75" customHeight="1" x14ac:dyDescent="0.3">
      <c r="A113" s="122" t="s">
        <v>186</v>
      </c>
      <c r="B113" s="111" t="str">
        <f>IF(('HS-GC-MS'!A70)="","",('HS-GC-MS'!A70))</f>
        <v/>
      </c>
      <c r="C113" s="141" t="str">
        <f>IF(('HS-GC-MS'!B70)="","",('HS-GC-MS'!B70))</f>
        <v/>
      </c>
      <c r="D113" s="142" t="str">
        <f>IF(('HS-GC-MS'!C70)="","",('HS-GC-MS'!C70))</f>
        <v/>
      </c>
      <c r="E113" s="143" t="str">
        <f>IF(('HS-GC-MS'!D70)="","",('HS-GC-MS'!D70))</f>
        <v/>
      </c>
      <c r="F113" s="142" t="str">
        <f>IF(('HS-GC-MS'!E70)="","",('HS-GC-MS'!E70))</f>
        <v/>
      </c>
      <c r="G113" s="111" t="str">
        <f>IF(('HS-GC-MS'!L70)="","",('HS-GC-MS'!L70))</f>
        <v/>
      </c>
      <c r="H113" s="111" t="str">
        <f>IF(('HS-GC-MS'!M70)="","",('HS-GC-MS'!M70))</f>
        <v/>
      </c>
      <c r="I113" s="144" t="str">
        <f>IF(('HS-GC-MS'!Y70)="","",('HS-GC-MS'!Y70))</f>
        <v/>
      </c>
      <c r="J113" s="154" t="str">
        <f>IF(('HS-GC-MS'!Z70)="","",('HS-GC-MS'!Z70))</f>
        <v/>
      </c>
      <c r="K113" s="154" t="str">
        <f>IF(('HS-GC-MS'!AB70)="","",('HS-GC-MS'!AB70))</f>
        <v/>
      </c>
      <c r="L113" s="154"/>
      <c r="M113" s="154"/>
      <c r="N113" s="154"/>
      <c r="O113" s="154"/>
      <c r="P113" s="67" t="str">
        <f>IF(('HS-GC-MS'!AC70)="","",('HS-GC-MS'!AC70))</f>
        <v/>
      </c>
      <c r="Q113" s="67" t="str">
        <f>IF(('HS-GC-MS'!AD70)="","",('HS-GC-MS'!AD70))</f>
        <v/>
      </c>
      <c r="R113" s="67" t="str">
        <f>IF(('HS-GC-MS'!AE70)="","",('HS-GC-MS'!AE70))</f>
        <v/>
      </c>
      <c r="S113" s="67" t="str">
        <f>IF(('HS-GC-MS'!AF70)="","",('HS-GC-MS'!AF70))</f>
        <v/>
      </c>
      <c r="T113" s="67" t="str">
        <f>IF(('HS-GC-MS'!AG70)="","",('HS-GC-MS'!AG70))</f>
        <v/>
      </c>
      <c r="U113" s="67" t="str">
        <f>IF(('HS-GC-MS'!AH70)="","",('HS-GC-MS'!AH70))</f>
        <v/>
      </c>
      <c r="V113" s="67" t="str">
        <f>IF(('HS-GC-MS'!AI70)="","",('HS-GC-MS'!AI70))</f>
        <v/>
      </c>
      <c r="W113" s="67" t="str">
        <f>IF(('HS-GC-MS'!AJ70)="","",('HS-GC-MS'!AJ70))</f>
        <v/>
      </c>
      <c r="X113" s="67" t="str">
        <f>IF(('HS-GC-MS'!AK70)="","",('HS-GC-MS'!AK70))</f>
        <v/>
      </c>
      <c r="Y113" s="67" t="str">
        <f>IF(('HS-GC-MS'!AL70)="","",('HS-GC-MS'!AL70))</f>
        <v/>
      </c>
      <c r="Z113" s="67" t="str">
        <f>IF(('HS-GC-MS'!AM70)="","",('HS-GC-MS'!AM70))</f>
        <v/>
      </c>
      <c r="AA113" s="67" t="str">
        <f>IF(('HS-GC-MS'!AN70)="","",('HS-GC-MS'!AN70))</f>
        <v/>
      </c>
      <c r="AB113" s="67" t="str">
        <f>IF(('HS-GC-MS'!AO70)="","",('HS-GC-MS'!AO70))</f>
        <v/>
      </c>
      <c r="AC113" s="67" t="str">
        <f>IF(('HS-GC-MS'!AP70)="","",('HS-GC-MS'!AP70))</f>
        <v/>
      </c>
      <c r="AD113" s="67" t="str">
        <f>IF(('HS-GC-MS'!AQ70)="","",('HS-GC-MS'!AQ70))</f>
        <v/>
      </c>
      <c r="AE113" s="67" t="str">
        <f>IF(('HS-GC-MS'!AR70)="","",('HS-GC-MS'!AR70))</f>
        <v/>
      </c>
      <c r="AF113" s="67" t="str">
        <f>IF(('HS-GC-MS'!AS70)="","",('HS-GC-MS'!AS70))</f>
        <v/>
      </c>
      <c r="AG113" s="67" t="str">
        <f>IF(('HS-GC-MS'!AT70)="","",('HS-GC-MS'!AT70))</f>
        <v/>
      </c>
      <c r="AH113" s="67" t="str">
        <f>IF(('HS-GC-MS'!AU70)="","",('HS-GC-MS'!AU70))</f>
        <v/>
      </c>
      <c r="AI113" s="67" t="str">
        <f>IF(('HS-GC-MS'!AV70)="","",('HS-GC-MS'!AV70))</f>
        <v/>
      </c>
      <c r="AJ113" s="67" t="str">
        <f>IF(('HS-GC-MS'!AW70)="","",('HS-GC-MS'!AW70))</f>
        <v/>
      </c>
      <c r="AK113" s="67" t="str">
        <f>IF(('HS-GC-MS'!AX70)="","",('HS-GC-MS'!AX70))</f>
        <v/>
      </c>
      <c r="AL113" s="67" t="str">
        <f>IF(('HS-GC-MS'!AY70)="","",('HS-GC-MS'!AY70))</f>
        <v/>
      </c>
      <c r="AM113" s="67" t="str">
        <f>IF(('HS-GC-MS'!AZ70)="","",('HS-GC-MS'!AZ70))</f>
        <v/>
      </c>
      <c r="AN113" s="67" t="str">
        <f>IF(('HS-GC-MS'!BA70)="","",('HS-GC-MS'!BA70))</f>
        <v/>
      </c>
      <c r="AO113" s="67" t="str">
        <f>IF(('HS-GC-MS'!BB70)="","",('HS-GC-MS'!BB70))</f>
        <v/>
      </c>
      <c r="AP113" s="298" t="str">
        <f>IF(('HS-GC-MS'!BC70)="","",('HS-GC-MS'!BC70))</f>
        <v/>
      </c>
      <c r="AQ113" s="298" t="str">
        <f>IF(('HS-GC-MS'!BD70)="","",('HS-GC-MS'!BD70))</f>
        <v/>
      </c>
    </row>
    <row r="114" spans="1:43" ht="12.75" customHeight="1" x14ac:dyDescent="0.3">
      <c r="A114" s="122" t="s">
        <v>186</v>
      </c>
      <c r="B114" s="111" t="str">
        <f>IF(('HS-GC-MS'!A71)="","",('HS-GC-MS'!A71))</f>
        <v/>
      </c>
      <c r="C114" s="141" t="str">
        <f>IF(('HS-GC-MS'!B71)="","",('HS-GC-MS'!B71))</f>
        <v/>
      </c>
      <c r="D114" s="142" t="str">
        <f>IF(('HS-GC-MS'!C71)="","",('HS-GC-MS'!C71))</f>
        <v/>
      </c>
      <c r="E114" s="143" t="str">
        <f>IF(('HS-GC-MS'!D71)="","",('HS-GC-MS'!D71))</f>
        <v/>
      </c>
      <c r="F114" s="142" t="str">
        <f>IF(('HS-GC-MS'!E71)="","",('HS-GC-MS'!E71))</f>
        <v/>
      </c>
      <c r="G114" s="111" t="str">
        <f>IF(('HS-GC-MS'!L71)="","",('HS-GC-MS'!L71))</f>
        <v/>
      </c>
      <c r="H114" s="111" t="str">
        <f>IF(('HS-GC-MS'!M71)="","",('HS-GC-MS'!M71))</f>
        <v/>
      </c>
      <c r="I114" s="144" t="str">
        <f>IF(('HS-GC-MS'!Y71)="","",('HS-GC-MS'!Y71))</f>
        <v/>
      </c>
      <c r="J114" s="154" t="str">
        <f>IF(('HS-GC-MS'!Z71)="","",('HS-GC-MS'!Z71))</f>
        <v/>
      </c>
      <c r="K114" s="154" t="str">
        <f>IF(('HS-GC-MS'!AB71)="","",('HS-GC-MS'!AB71))</f>
        <v/>
      </c>
      <c r="L114" s="154"/>
      <c r="M114" s="154"/>
      <c r="N114" s="154"/>
      <c r="O114" s="154"/>
      <c r="P114" s="67" t="str">
        <f>IF(('HS-GC-MS'!AC71)="","",('HS-GC-MS'!AC71))</f>
        <v/>
      </c>
      <c r="Q114" s="67" t="str">
        <f>IF(('HS-GC-MS'!AD71)="","",('HS-GC-MS'!AD71))</f>
        <v/>
      </c>
      <c r="R114" s="67" t="str">
        <f>IF(('HS-GC-MS'!AE71)="","",('HS-GC-MS'!AE71))</f>
        <v/>
      </c>
      <c r="S114" s="67" t="str">
        <f>IF(('HS-GC-MS'!AF71)="","",('HS-GC-MS'!AF71))</f>
        <v/>
      </c>
      <c r="T114" s="67" t="str">
        <f>IF(('HS-GC-MS'!AG71)="","",('HS-GC-MS'!AG71))</f>
        <v/>
      </c>
      <c r="U114" s="67" t="str">
        <f>IF(('HS-GC-MS'!AH71)="","",('HS-GC-MS'!AH71))</f>
        <v/>
      </c>
      <c r="V114" s="67" t="str">
        <f>IF(('HS-GC-MS'!AI71)="","",('HS-GC-MS'!AI71))</f>
        <v/>
      </c>
      <c r="W114" s="67" t="str">
        <f>IF(('HS-GC-MS'!AJ71)="","",('HS-GC-MS'!AJ71))</f>
        <v/>
      </c>
      <c r="X114" s="67" t="str">
        <f>IF(('HS-GC-MS'!AK71)="","",('HS-GC-MS'!AK71))</f>
        <v/>
      </c>
      <c r="Y114" s="67" t="str">
        <f>IF(('HS-GC-MS'!AL71)="","",('HS-GC-MS'!AL71))</f>
        <v/>
      </c>
      <c r="Z114" s="67" t="str">
        <f>IF(('HS-GC-MS'!AM71)="","",('HS-GC-MS'!AM71))</f>
        <v/>
      </c>
      <c r="AA114" s="67" t="str">
        <f>IF(('HS-GC-MS'!AN71)="","",('HS-GC-MS'!AN71))</f>
        <v/>
      </c>
      <c r="AB114" s="67" t="str">
        <f>IF(('HS-GC-MS'!AO71)="","",('HS-GC-MS'!AO71))</f>
        <v/>
      </c>
      <c r="AC114" s="67" t="str">
        <f>IF(('HS-GC-MS'!AP71)="","",('HS-GC-MS'!AP71))</f>
        <v/>
      </c>
      <c r="AD114" s="67" t="str">
        <f>IF(('HS-GC-MS'!AQ71)="","",('HS-GC-MS'!AQ71))</f>
        <v/>
      </c>
      <c r="AE114" s="67" t="str">
        <f>IF(('HS-GC-MS'!AR71)="","",('HS-GC-MS'!AR71))</f>
        <v/>
      </c>
      <c r="AF114" s="67" t="str">
        <f>IF(('HS-GC-MS'!AS71)="","",('HS-GC-MS'!AS71))</f>
        <v/>
      </c>
      <c r="AG114" s="67" t="str">
        <f>IF(('HS-GC-MS'!AT71)="","",('HS-GC-MS'!AT71))</f>
        <v/>
      </c>
      <c r="AH114" s="67" t="str">
        <f>IF(('HS-GC-MS'!AU71)="","",('HS-GC-MS'!AU71))</f>
        <v/>
      </c>
      <c r="AI114" s="67" t="str">
        <f>IF(('HS-GC-MS'!AV71)="","",('HS-GC-MS'!AV71))</f>
        <v/>
      </c>
      <c r="AJ114" s="67" t="str">
        <f>IF(('HS-GC-MS'!AW71)="","",('HS-GC-MS'!AW71))</f>
        <v/>
      </c>
      <c r="AK114" s="67" t="str">
        <f>IF(('HS-GC-MS'!AX71)="","",('HS-GC-MS'!AX71))</f>
        <v/>
      </c>
      <c r="AL114" s="67" t="str">
        <f>IF(('HS-GC-MS'!AY71)="","",('HS-GC-MS'!AY71))</f>
        <v/>
      </c>
      <c r="AM114" s="67" t="str">
        <f>IF(('HS-GC-MS'!AZ71)="","",('HS-GC-MS'!AZ71))</f>
        <v/>
      </c>
      <c r="AN114" s="67" t="str">
        <f>IF(('HS-GC-MS'!BA71)="","",('HS-GC-MS'!BA71))</f>
        <v/>
      </c>
      <c r="AO114" s="67" t="str">
        <f>IF(('HS-GC-MS'!BB71)="","",('HS-GC-MS'!BB71))</f>
        <v/>
      </c>
      <c r="AP114" s="298" t="str">
        <f>IF(('HS-GC-MS'!BC71)="","",('HS-GC-MS'!BC71))</f>
        <v/>
      </c>
      <c r="AQ114" s="298" t="str">
        <f>IF(('HS-GC-MS'!BD71)="","",('HS-GC-MS'!BD71))</f>
        <v/>
      </c>
    </row>
    <row r="115" spans="1:43" ht="12.75" customHeight="1" x14ac:dyDescent="0.3">
      <c r="A115" s="122" t="s">
        <v>186</v>
      </c>
      <c r="B115" s="111" t="str">
        <f>IF(('HS-GC-MS'!A72)="","",('HS-GC-MS'!A72))</f>
        <v/>
      </c>
      <c r="C115" s="141" t="str">
        <f>IF(('HS-GC-MS'!B72)="","",('HS-GC-MS'!B72))</f>
        <v/>
      </c>
      <c r="D115" s="142" t="str">
        <f>IF(('HS-GC-MS'!C72)="","",('HS-GC-MS'!C72))</f>
        <v/>
      </c>
      <c r="E115" s="143" t="str">
        <f>IF(('HS-GC-MS'!D72)="","",('HS-GC-MS'!D72))</f>
        <v/>
      </c>
      <c r="F115" s="142" t="str">
        <f>IF(('HS-GC-MS'!E72)="","",('HS-GC-MS'!E72))</f>
        <v/>
      </c>
      <c r="G115" s="111" t="str">
        <f>IF(('HS-GC-MS'!L72)="","",('HS-GC-MS'!L72))</f>
        <v/>
      </c>
      <c r="H115" s="111" t="str">
        <f>IF(('HS-GC-MS'!M72)="","",('HS-GC-MS'!M72))</f>
        <v/>
      </c>
      <c r="I115" s="144" t="str">
        <f>IF(('HS-GC-MS'!Y72)="","",('HS-GC-MS'!Y72))</f>
        <v/>
      </c>
      <c r="J115" s="154" t="str">
        <f>IF(('HS-GC-MS'!Z72)="","",('HS-GC-MS'!Z72))</f>
        <v/>
      </c>
      <c r="K115" s="154" t="str">
        <f>IF(('HS-GC-MS'!AB72)="","",('HS-GC-MS'!AB72))</f>
        <v/>
      </c>
      <c r="L115" s="154"/>
      <c r="M115" s="154"/>
      <c r="N115" s="154"/>
      <c r="O115" s="154"/>
      <c r="P115" s="67" t="str">
        <f>IF(('HS-GC-MS'!AC72)="","",('HS-GC-MS'!AC72))</f>
        <v/>
      </c>
      <c r="Q115" s="67" t="str">
        <f>IF(('HS-GC-MS'!AD72)="","",('HS-GC-MS'!AD72))</f>
        <v/>
      </c>
      <c r="R115" s="67" t="str">
        <f>IF(('HS-GC-MS'!AE72)="","",('HS-GC-MS'!AE72))</f>
        <v/>
      </c>
      <c r="S115" s="67" t="str">
        <f>IF(('HS-GC-MS'!AF72)="","",('HS-GC-MS'!AF72))</f>
        <v/>
      </c>
      <c r="T115" s="67" t="str">
        <f>IF(('HS-GC-MS'!AG72)="","",('HS-GC-MS'!AG72))</f>
        <v/>
      </c>
      <c r="U115" s="67" t="str">
        <f>IF(('HS-GC-MS'!AH72)="","",('HS-GC-MS'!AH72))</f>
        <v/>
      </c>
      <c r="V115" s="67" t="str">
        <f>IF(('HS-GC-MS'!AI72)="","",('HS-GC-MS'!AI72))</f>
        <v/>
      </c>
      <c r="W115" s="67" t="str">
        <f>IF(('HS-GC-MS'!AJ72)="","",('HS-GC-MS'!AJ72))</f>
        <v/>
      </c>
      <c r="X115" s="67" t="str">
        <f>IF(('HS-GC-MS'!AK72)="","",('HS-GC-MS'!AK72))</f>
        <v/>
      </c>
      <c r="Y115" s="67" t="str">
        <f>IF(('HS-GC-MS'!AL72)="","",('HS-GC-MS'!AL72))</f>
        <v/>
      </c>
      <c r="Z115" s="67" t="str">
        <f>IF(('HS-GC-MS'!AM72)="","",('HS-GC-MS'!AM72))</f>
        <v/>
      </c>
      <c r="AA115" s="67" t="str">
        <f>IF(('HS-GC-MS'!AN72)="","",('HS-GC-MS'!AN72))</f>
        <v/>
      </c>
      <c r="AB115" s="67" t="str">
        <f>IF(('HS-GC-MS'!AO72)="","",('HS-GC-MS'!AO72))</f>
        <v/>
      </c>
      <c r="AC115" s="67" t="str">
        <f>IF(('HS-GC-MS'!AP72)="","",('HS-GC-MS'!AP72))</f>
        <v/>
      </c>
      <c r="AD115" s="67" t="str">
        <f>IF(('HS-GC-MS'!AQ72)="","",('HS-GC-MS'!AQ72))</f>
        <v/>
      </c>
      <c r="AE115" s="67" t="str">
        <f>IF(('HS-GC-MS'!AR72)="","",('HS-GC-MS'!AR72))</f>
        <v/>
      </c>
      <c r="AF115" s="67" t="str">
        <f>IF(('HS-GC-MS'!AS72)="","",('HS-GC-MS'!AS72))</f>
        <v/>
      </c>
      <c r="AG115" s="67" t="str">
        <f>IF(('HS-GC-MS'!AT72)="","",('HS-GC-MS'!AT72))</f>
        <v/>
      </c>
      <c r="AH115" s="67" t="str">
        <f>IF(('HS-GC-MS'!AU72)="","",('HS-GC-MS'!AU72))</f>
        <v/>
      </c>
      <c r="AI115" s="67" t="str">
        <f>IF(('HS-GC-MS'!AV72)="","",('HS-GC-MS'!AV72))</f>
        <v/>
      </c>
      <c r="AJ115" s="67" t="str">
        <f>IF(('HS-GC-MS'!AW72)="","",('HS-GC-MS'!AW72))</f>
        <v/>
      </c>
      <c r="AK115" s="67" t="str">
        <f>IF(('HS-GC-MS'!AX72)="","",('HS-GC-MS'!AX72))</f>
        <v/>
      </c>
      <c r="AL115" s="67" t="str">
        <f>IF(('HS-GC-MS'!AY72)="","",('HS-GC-MS'!AY72))</f>
        <v/>
      </c>
      <c r="AM115" s="67" t="str">
        <f>IF(('HS-GC-MS'!AZ72)="","",('HS-GC-MS'!AZ72))</f>
        <v/>
      </c>
      <c r="AN115" s="67" t="str">
        <f>IF(('HS-GC-MS'!BA72)="","",('HS-GC-MS'!BA72))</f>
        <v/>
      </c>
      <c r="AO115" s="67" t="str">
        <f>IF(('HS-GC-MS'!BB72)="","",('HS-GC-MS'!BB72))</f>
        <v/>
      </c>
      <c r="AP115" s="298" t="str">
        <f>IF(('HS-GC-MS'!BC72)="","",('HS-GC-MS'!BC72))</f>
        <v/>
      </c>
      <c r="AQ115" s="298" t="str">
        <f>IF(('HS-GC-MS'!BD72)="","",('HS-GC-MS'!BD72))</f>
        <v/>
      </c>
    </row>
    <row r="116" spans="1:43" ht="12.75" customHeight="1" x14ac:dyDescent="0.3">
      <c r="A116" s="122" t="s">
        <v>186</v>
      </c>
      <c r="B116" s="111" t="str">
        <f>IF(('HS-GC-MS'!A73)="","",('HS-GC-MS'!A73))</f>
        <v/>
      </c>
      <c r="C116" s="141" t="str">
        <f>IF(('HS-GC-MS'!B73)="","",('HS-GC-MS'!B73))</f>
        <v/>
      </c>
      <c r="D116" s="142" t="str">
        <f>IF(('HS-GC-MS'!C73)="","",('HS-GC-MS'!C73))</f>
        <v/>
      </c>
      <c r="E116" s="143" t="str">
        <f>IF(('HS-GC-MS'!D73)="","",('HS-GC-MS'!D73))</f>
        <v/>
      </c>
      <c r="F116" s="142" t="str">
        <f>IF(('HS-GC-MS'!E73)="","",('HS-GC-MS'!E73))</f>
        <v/>
      </c>
      <c r="G116" s="111" t="str">
        <f>IF(('HS-GC-MS'!L73)="","",('HS-GC-MS'!L73))</f>
        <v/>
      </c>
      <c r="H116" s="111" t="str">
        <f>IF(('HS-GC-MS'!M73)="","",('HS-GC-MS'!M73))</f>
        <v/>
      </c>
      <c r="I116" s="144" t="str">
        <f>IF(('HS-GC-MS'!Y73)="","",('HS-GC-MS'!Y73))</f>
        <v/>
      </c>
      <c r="J116" s="154" t="str">
        <f>IF(('HS-GC-MS'!Z73)="","",('HS-GC-MS'!Z73))</f>
        <v/>
      </c>
      <c r="K116" s="154" t="str">
        <f>IF(('HS-GC-MS'!AB73)="","",('HS-GC-MS'!AB73))</f>
        <v/>
      </c>
      <c r="L116" s="154"/>
      <c r="M116" s="154"/>
      <c r="N116" s="154"/>
      <c r="O116" s="154"/>
      <c r="P116" s="67" t="str">
        <f>IF(('HS-GC-MS'!AC73)="","",('HS-GC-MS'!AC73))</f>
        <v/>
      </c>
      <c r="Q116" s="67" t="str">
        <f>IF(('HS-GC-MS'!AD73)="","",('HS-GC-MS'!AD73))</f>
        <v/>
      </c>
      <c r="R116" s="67" t="str">
        <f>IF(('HS-GC-MS'!AE73)="","",('HS-GC-MS'!AE73))</f>
        <v/>
      </c>
      <c r="S116" s="67" t="str">
        <f>IF(('HS-GC-MS'!AF73)="","",('HS-GC-MS'!AF73))</f>
        <v/>
      </c>
      <c r="T116" s="67" t="str">
        <f>IF(('HS-GC-MS'!AG73)="","",('HS-GC-MS'!AG73))</f>
        <v/>
      </c>
      <c r="U116" s="67" t="str">
        <f>IF(('HS-GC-MS'!AH73)="","",('HS-GC-MS'!AH73))</f>
        <v/>
      </c>
      <c r="V116" s="67" t="str">
        <f>IF(('HS-GC-MS'!AI73)="","",('HS-GC-MS'!AI73))</f>
        <v/>
      </c>
      <c r="W116" s="67" t="str">
        <f>IF(('HS-GC-MS'!AJ73)="","",('HS-GC-MS'!AJ73))</f>
        <v/>
      </c>
      <c r="X116" s="67" t="str">
        <f>IF(('HS-GC-MS'!AK73)="","",('HS-GC-MS'!AK73))</f>
        <v/>
      </c>
      <c r="Y116" s="67" t="str">
        <f>IF(('HS-GC-MS'!AL73)="","",('HS-GC-MS'!AL73))</f>
        <v/>
      </c>
      <c r="Z116" s="67" t="str">
        <f>IF(('HS-GC-MS'!AM73)="","",('HS-GC-MS'!AM73))</f>
        <v/>
      </c>
      <c r="AA116" s="67" t="str">
        <f>IF(('HS-GC-MS'!AN73)="","",('HS-GC-MS'!AN73))</f>
        <v/>
      </c>
      <c r="AB116" s="67" t="str">
        <f>IF(('HS-GC-MS'!AO73)="","",('HS-GC-MS'!AO73))</f>
        <v/>
      </c>
      <c r="AC116" s="67" t="str">
        <f>IF(('HS-GC-MS'!AP73)="","",('HS-GC-MS'!AP73))</f>
        <v/>
      </c>
      <c r="AD116" s="67" t="str">
        <f>IF(('HS-GC-MS'!AQ73)="","",('HS-GC-MS'!AQ73))</f>
        <v/>
      </c>
      <c r="AE116" s="67" t="str">
        <f>IF(('HS-GC-MS'!AR73)="","",('HS-GC-MS'!AR73))</f>
        <v/>
      </c>
      <c r="AF116" s="67" t="str">
        <f>IF(('HS-GC-MS'!AS73)="","",('HS-GC-MS'!AS73))</f>
        <v/>
      </c>
      <c r="AG116" s="67" t="str">
        <f>IF(('HS-GC-MS'!AT73)="","",('HS-GC-MS'!AT73))</f>
        <v/>
      </c>
      <c r="AH116" s="67" t="str">
        <f>IF(('HS-GC-MS'!AU73)="","",('HS-GC-MS'!AU73))</f>
        <v/>
      </c>
      <c r="AI116" s="67" t="str">
        <f>IF(('HS-GC-MS'!AV73)="","",('HS-GC-MS'!AV73))</f>
        <v/>
      </c>
      <c r="AJ116" s="67" t="str">
        <f>IF(('HS-GC-MS'!AW73)="","",('HS-GC-MS'!AW73))</f>
        <v/>
      </c>
      <c r="AK116" s="67" t="str">
        <f>IF(('HS-GC-MS'!AX73)="","",('HS-GC-MS'!AX73))</f>
        <v/>
      </c>
      <c r="AL116" s="67" t="str">
        <f>IF(('HS-GC-MS'!AY73)="","",('HS-GC-MS'!AY73))</f>
        <v/>
      </c>
      <c r="AM116" s="67" t="str">
        <f>IF(('HS-GC-MS'!AZ73)="","",('HS-GC-MS'!AZ73))</f>
        <v/>
      </c>
      <c r="AN116" s="67" t="str">
        <f>IF(('HS-GC-MS'!BA73)="","",('HS-GC-MS'!BA73))</f>
        <v/>
      </c>
      <c r="AO116" s="67" t="str">
        <f>IF(('HS-GC-MS'!BB73)="","",('HS-GC-MS'!BB73))</f>
        <v/>
      </c>
      <c r="AP116" s="298" t="str">
        <f>IF(('HS-GC-MS'!BC73)="","",('HS-GC-MS'!BC73))</f>
        <v/>
      </c>
      <c r="AQ116" s="298" t="str">
        <f>IF(('HS-GC-MS'!BD73)="","",('HS-GC-MS'!BD73))</f>
        <v/>
      </c>
    </row>
    <row r="117" spans="1:43" ht="12.75" customHeight="1" x14ac:dyDescent="0.3">
      <c r="A117" s="122" t="s">
        <v>186</v>
      </c>
      <c r="B117" s="111" t="str">
        <f>IF(('HS-GC-MS'!A74)="","",('HS-GC-MS'!A74))</f>
        <v/>
      </c>
      <c r="C117" s="141" t="str">
        <f>IF(('HS-GC-MS'!B74)="","",('HS-GC-MS'!B74))</f>
        <v/>
      </c>
      <c r="D117" s="142" t="str">
        <f>IF(('HS-GC-MS'!C74)="","",('HS-GC-MS'!C74))</f>
        <v/>
      </c>
      <c r="E117" s="143" t="str">
        <f>IF(('HS-GC-MS'!D74)="","",('HS-GC-MS'!D74))</f>
        <v/>
      </c>
      <c r="F117" s="142" t="str">
        <f>IF(('HS-GC-MS'!E74)="","",('HS-GC-MS'!E74))</f>
        <v/>
      </c>
      <c r="G117" s="111" t="str">
        <f>IF(('HS-GC-MS'!L74)="","",('HS-GC-MS'!L74))</f>
        <v/>
      </c>
      <c r="H117" s="111" t="str">
        <f>IF(('HS-GC-MS'!M74)="","",('HS-GC-MS'!M74))</f>
        <v/>
      </c>
      <c r="I117" s="144" t="str">
        <f>IF(('HS-GC-MS'!Y74)="","",('HS-GC-MS'!Y74))</f>
        <v/>
      </c>
      <c r="J117" s="154" t="str">
        <f>IF(('HS-GC-MS'!Z74)="","",('HS-GC-MS'!Z74))</f>
        <v/>
      </c>
      <c r="K117" s="154" t="str">
        <f>IF(('HS-GC-MS'!AB74)="","",('HS-GC-MS'!AB74))</f>
        <v/>
      </c>
      <c r="L117" s="154"/>
      <c r="M117" s="154"/>
      <c r="N117" s="154"/>
      <c r="O117" s="154"/>
      <c r="P117" s="67" t="str">
        <f>IF(('HS-GC-MS'!AC74)="","",('HS-GC-MS'!AC74))</f>
        <v/>
      </c>
      <c r="Q117" s="67" t="str">
        <f>IF(('HS-GC-MS'!AD74)="","",('HS-GC-MS'!AD74))</f>
        <v/>
      </c>
      <c r="R117" s="67" t="str">
        <f>IF(('HS-GC-MS'!AE74)="","",('HS-GC-MS'!AE74))</f>
        <v/>
      </c>
      <c r="S117" s="67" t="str">
        <f>IF(('HS-GC-MS'!AF74)="","",('HS-GC-MS'!AF74))</f>
        <v/>
      </c>
      <c r="T117" s="67" t="str">
        <f>IF(('HS-GC-MS'!AG74)="","",('HS-GC-MS'!AG74))</f>
        <v/>
      </c>
      <c r="U117" s="67" t="str">
        <f>IF(('HS-GC-MS'!AH74)="","",('HS-GC-MS'!AH74))</f>
        <v/>
      </c>
      <c r="V117" s="67" t="str">
        <f>IF(('HS-GC-MS'!AI74)="","",('HS-GC-MS'!AI74))</f>
        <v/>
      </c>
      <c r="W117" s="67" t="str">
        <f>IF(('HS-GC-MS'!AJ74)="","",('HS-GC-MS'!AJ74))</f>
        <v/>
      </c>
      <c r="X117" s="67" t="str">
        <f>IF(('HS-GC-MS'!AK74)="","",('HS-GC-MS'!AK74))</f>
        <v/>
      </c>
      <c r="Y117" s="67" t="str">
        <f>IF(('HS-GC-MS'!AL74)="","",('HS-GC-MS'!AL74))</f>
        <v/>
      </c>
      <c r="Z117" s="67" t="str">
        <f>IF(('HS-GC-MS'!AM74)="","",('HS-GC-MS'!AM74))</f>
        <v/>
      </c>
      <c r="AA117" s="67" t="str">
        <f>IF(('HS-GC-MS'!AN74)="","",('HS-GC-MS'!AN74))</f>
        <v/>
      </c>
      <c r="AB117" s="67" t="str">
        <f>IF(('HS-GC-MS'!AO74)="","",('HS-GC-MS'!AO74))</f>
        <v/>
      </c>
      <c r="AC117" s="67" t="str">
        <f>IF(('HS-GC-MS'!AP74)="","",('HS-GC-MS'!AP74))</f>
        <v/>
      </c>
      <c r="AD117" s="67" t="str">
        <f>IF(('HS-GC-MS'!AQ74)="","",('HS-GC-MS'!AQ74))</f>
        <v/>
      </c>
      <c r="AE117" s="67" t="str">
        <f>IF(('HS-GC-MS'!AR74)="","",('HS-GC-MS'!AR74))</f>
        <v/>
      </c>
      <c r="AF117" s="67" t="str">
        <f>IF(('HS-GC-MS'!AS74)="","",('HS-GC-MS'!AS74))</f>
        <v/>
      </c>
      <c r="AG117" s="67" t="str">
        <f>IF(('HS-GC-MS'!AT74)="","",('HS-GC-MS'!AT74))</f>
        <v/>
      </c>
      <c r="AH117" s="67" t="str">
        <f>IF(('HS-GC-MS'!AU74)="","",('HS-GC-MS'!AU74))</f>
        <v/>
      </c>
      <c r="AI117" s="67" t="str">
        <f>IF(('HS-GC-MS'!AV74)="","",('HS-GC-MS'!AV74))</f>
        <v/>
      </c>
      <c r="AJ117" s="67" t="str">
        <f>IF(('HS-GC-MS'!AW74)="","",('HS-GC-MS'!AW74))</f>
        <v/>
      </c>
      <c r="AK117" s="67" t="str">
        <f>IF(('HS-GC-MS'!AX74)="","",('HS-GC-MS'!AX74))</f>
        <v/>
      </c>
      <c r="AL117" s="67" t="str">
        <f>IF(('HS-GC-MS'!AY74)="","",('HS-GC-MS'!AY74))</f>
        <v/>
      </c>
      <c r="AM117" s="67" t="str">
        <f>IF(('HS-GC-MS'!AZ74)="","",('HS-GC-MS'!AZ74))</f>
        <v/>
      </c>
      <c r="AN117" s="67" t="str">
        <f>IF(('HS-GC-MS'!BA74)="","",('HS-GC-MS'!BA74))</f>
        <v/>
      </c>
      <c r="AO117" s="67" t="str">
        <f>IF(('HS-GC-MS'!BB74)="","",('HS-GC-MS'!BB74))</f>
        <v/>
      </c>
      <c r="AP117" s="298" t="str">
        <f>IF(('HS-GC-MS'!BC74)="","",('HS-GC-MS'!BC74))</f>
        <v/>
      </c>
      <c r="AQ117" s="298" t="str">
        <f>IF(('HS-GC-MS'!BD74)="","",('HS-GC-MS'!BD74))</f>
        <v/>
      </c>
    </row>
    <row r="118" spans="1:43" ht="12.75" customHeight="1" x14ac:dyDescent="0.3">
      <c r="A118" s="122" t="s">
        <v>186</v>
      </c>
      <c r="B118" s="111" t="str">
        <f>IF(('HS-GC-MS'!A75)="","",('HS-GC-MS'!A75))</f>
        <v/>
      </c>
      <c r="C118" s="141" t="str">
        <f>IF(('HS-GC-MS'!B75)="","",('HS-GC-MS'!B75))</f>
        <v/>
      </c>
      <c r="D118" s="142" t="str">
        <f>IF(('HS-GC-MS'!C75)="","",('HS-GC-MS'!C75))</f>
        <v/>
      </c>
      <c r="E118" s="143" t="str">
        <f>IF(('HS-GC-MS'!D75)="","",('HS-GC-MS'!D75))</f>
        <v/>
      </c>
      <c r="F118" s="142" t="str">
        <f>IF(('HS-GC-MS'!E75)="","",('HS-GC-MS'!E75))</f>
        <v/>
      </c>
      <c r="G118" s="111" t="str">
        <f>IF(('HS-GC-MS'!L75)="","",('HS-GC-MS'!L75))</f>
        <v/>
      </c>
      <c r="H118" s="111" t="str">
        <f>IF(('HS-GC-MS'!M75)="","",('HS-GC-MS'!M75))</f>
        <v/>
      </c>
      <c r="I118" s="144" t="str">
        <f>IF(('HS-GC-MS'!Y75)="","",('HS-GC-MS'!Y75))</f>
        <v/>
      </c>
      <c r="J118" s="154" t="str">
        <f>IF(('HS-GC-MS'!Z75)="","",('HS-GC-MS'!Z75))</f>
        <v/>
      </c>
      <c r="K118" s="154" t="str">
        <f>IF(('HS-GC-MS'!AB75)="","",('HS-GC-MS'!AB75))</f>
        <v/>
      </c>
      <c r="L118" s="154"/>
      <c r="M118" s="154"/>
      <c r="N118" s="154"/>
      <c r="O118" s="154"/>
      <c r="P118" s="67" t="str">
        <f>IF(('HS-GC-MS'!AC75)="","",('HS-GC-MS'!AC75))</f>
        <v/>
      </c>
      <c r="Q118" s="67" t="str">
        <f>IF(('HS-GC-MS'!AD75)="","",('HS-GC-MS'!AD75))</f>
        <v/>
      </c>
      <c r="R118" s="67" t="str">
        <f>IF(('HS-GC-MS'!AE75)="","",('HS-GC-MS'!AE75))</f>
        <v/>
      </c>
      <c r="S118" s="67" t="str">
        <f>IF(('HS-GC-MS'!AF75)="","",('HS-GC-MS'!AF75))</f>
        <v/>
      </c>
      <c r="T118" s="67" t="str">
        <f>IF(('HS-GC-MS'!AG75)="","",('HS-GC-MS'!AG75))</f>
        <v/>
      </c>
      <c r="U118" s="67" t="str">
        <f>IF(('HS-GC-MS'!AH75)="","",('HS-GC-MS'!AH75))</f>
        <v/>
      </c>
      <c r="V118" s="67" t="str">
        <f>IF(('HS-GC-MS'!AI75)="","",('HS-GC-MS'!AI75))</f>
        <v/>
      </c>
      <c r="W118" s="67" t="str">
        <f>IF(('HS-GC-MS'!AJ75)="","",('HS-GC-MS'!AJ75))</f>
        <v/>
      </c>
      <c r="X118" s="67" t="str">
        <f>IF(('HS-GC-MS'!AK75)="","",('HS-GC-MS'!AK75))</f>
        <v/>
      </c>
      <c r="Y118" s="67" t="str">
        <f>IF(('HS-GC-MS'!AL75)="","",('HS-GC-MS'!AL75))</f>
        <v/>
      </c>
      <c r="Z118" s="67" t="str">
        <f>IF(('HS-GC-MS'!AM75)="","",('HS-GC-MS'!AM75))</f>
        <v/>
      </c>
      <c r="AA118" s="67" t="str">
        <f>IF(('HS-GC-MS'!AN75)="","",('HS-GC-MS'!AN75))</f>
        <v/>
      </c>
      <c r="AB118" s="67" t="str">
        <f>IF(('HS-GC-MS'!AO75)="","",('HS-GC-MS'!AO75))</f>
        <v/>
      </c>
      <c r="AC118" s="67" t="str">
        <f>IF(('HS-GC-MS'!AP75)="","",('HS-GC-MS'!AP75))</f>
        <v/>
      </c>
      <c r="AD118" s="67" t="str">
        <f>IF(('HS-GC-MS'!AQ75)="","",('HS-GC-MS'!AQ75))</f>
        <v/>
      </c>
      <c r="AE118" s="67" t="str">
        <f>IF(('HS-GC-MS'!AR75)="","",('HS-GC-MS'!AR75))</f>
        <v/>
      </c>
      <c r="AF118" s="67" t="str">
        <f>IF(('HS-GC-MS'!AS75)="","",('HS-GC-MS'!AS75))</f>
        <v/>
      </c>
      <c r="AG118" s="67" t="str">
        <f>IF(('HS-GC-MS'!AT75)="","",('HS-GC-MS'!AT75))</f>
        <v/>
      </c>
      <c r="AH118" s="67" t="str">
        <f>IF(('HS-GC-MS'!AU75)="","",('HS-GC-MS'!AU75))</f>
        <v/>
      </c>
      <c r="AI118" s="67" t="str">
        <f>IF(('HS-GC-MS'!AV75)="","",('HS-GC-MS'!AV75))</f>
        <v/>
      </c>
      <c r="AJ118" s="67" t="str">
        <f>IF(('HS-GC-MS'!AW75)="","",('HS-GC-MS'!AW75))</f>
        <v/>
      </c>
      <c r="AK118" s="67" t="str">
        <f>IF(('HS-GC-MS'!AX75)="","",('HS-GC-MS'!AX75))</f>
        <v/>
      </c>
      <c r="AL118" s="67" t="str">
        <f>IF(('HS-GC-MS'!AY75)="","",('HS-GC-MS'!AY75))</f>
        <v/>
      </c>
      <c r="AM118" s="67" t="str">
        <f>IF(('HS-GC-MS'!AZ75)="","",('HS-GC-MS'!AZ75))</f>
        <v/>
      </c>
      <c r="AN118" s="67" t="str">
        <f>IF(('HS-GC-MS'!BA75)="","",('HS-GC-MS'!BA75))</f>
        <v/>
      </c>
      <c r="AO118" s="67" t="str">
        <f>IF(('HS-GC-MS'!BB75)="","",('HS-GC-MS'!BB75))</f>
        <v/>
      </c>
      <c r="AP118" s="298" t="str">
        <f>IF(('HS-GC-MS'!BC75)="","",('HS-GC-MS'!BC75))</f>
        <v/>
      </c>
      <c r="AQ118" s="298" t="str">
        <f>IF(('HS-GC-MS'!BD75)="","",('HS-GC-MS'!BD75))</f>
        <v/>
      </c>
    </row>
    <row r="119" spans="1:43" ht="12.75" customHeight="1" x14ac:dyDescent="0.3">
      <c r="A119" s="122" t="s">
        <v>186</v>
      </c>
      <c r="B119" s="111" t="str">
        <f>IF(('HS-GC-MS'!A76)="","",('HS-GC-MS'!A76))</f>
        <v/>
      </c>
      <c r="C119" s="141" t="str">
        <f>IF(('HS-GC-MS'!B76)="","",('HS-GC-MS'!B76))</f>
        <v/>
      </c>
      <c r="D119" s="142" t="str">
        <f>IF(('HS-GC-MS'!C76)="","",('HS-GC-MS'!C76))</f>
        <v/>
      </c>
      <c r="E119" s="143" t="str">
        <f>IF(('HS-GC-MS'!D76)="","",('HS-GC-MS'!D76))</f>
        <v/>
      </c>
      <c r="F119" s="142" t="str">
        <f>IF(('HS-GC-MS'!E76)="","",('HS-GC-MS'!E76))</f>
        <v/>
      </c>
      <c r="G119" s="111" t="str">
        <f>IF(('HS-GC-MS'!L76)="","",('HS-GC-MS'!L76))</f>
        <v/>
      </c>
      <c r="H119" s="111" t="str">
        <f>IF(('HS-GC-MS'!M76)="","",('HS-GC-MS'!M76))</f>
        <v/>
      </c>
      <c r="I119" s="144" t="str">
        <f>IF(('HS-GC-MS'!Y76)="","",('HS-GC-MS'!Y76))</f>
        <v/>
      </c>
      <c r="J119" s="154" t="str">
        <f>IF(('HS-GC-MS'!Z76)="","",('HS-GC-MS'!Z76))</f>
        <v/>
      </c>
      <c r="K119" s="154" t="str">
        <f>IF(('HS-GC-MS'!AB76)="","",('HS-GC-MS'!AB76))</f>
        <v/>
      </c>
      <c r="L119" s="154"/>
      <c r="M119" s="154"/>
      <c r="N119" s="154"/>
      <c r="O119" s="154"/>
      <c r="P119" s="67" t="str">
        <f>IF(('HS-GC-MS'!AC76)="","",('HS-GC-MS'!AC76))</f>
        <v/>
      </c>
      <c r="Q119" s="67" t="str">
        <f>IF(('HS-GC-MS'!AD76)="","",('HS-GC-MS'!AD76))</f>
        <v/>
      </c>
      <c r="R119" s="67" t="str">
        <f>IF(('HS-GC-MS'!AE76)="","",('HS-GC-MS'!AE76))</f>
        <v/>
      </c>
      <c r="S119" s="67" t="str">
        <f>IF(('HS-GC-MS'!AF76)="","",('HS-GC-MS'!AF76))</f>
        <v/>
      </c>
      <c r="T119" s="67" t="str">
        <f>IF(('HS-GC-MS'!AG76)="","",('HS-GC-MS'!AG76))</f>
        <v/>
      </c>
      <c r="U119" s="67" t="str">
        <f>IF(('HS-GC-MS'!AH76)="","",('HS-GC-MS'!AH76))</f>
        <v/>
      </c>
      <c r="V119" s="67" t="str">
        <f>IF(('HS-GC-MS'!AI76)="","",('HS-GC-MS'!AI76))</f>
        <v/>
      </c>
      <c r="W119" s="67" t="str">
        <f>IF(('HS-GC-MS'!AJ76)="","",('HS-GC-MS'!AJ76))</f>
        <v/>
      </c>
      <c r="X119" s="67" t="str">
        <f>IF(('HS-GC-MS'!AK76)="","",('HS-GC-MS'!AK76))</f>
        <v/>
      </c>
      <c r="Y119" s="67" t="str">
        <f>IF(('HS-GC-MS'!AL76)="","",('HS-GC-MS'!AL76))</f>
        <v/>
      </c>
      <c r="Z119" s="67" t="str">
        <f>IF(('HS-GC-MS'!AM76)="","",('HS-GC-MS'!AM76))</f>
        <v/>
      </c>
      <c r="AA119" s="67" t="str">
        <f>IF(('HS-GC-MS'!AN76)="","",('HS-GC-MS'!AN76))</f>
        <v/>
      </c>
      <c r="AB119" s="67" t="str">
        <f>IF(('HS-GC-MS'!AO76)="","",('HS-GC-MS'!AO76))</f>
        <v/>
      </c>
      <c r="AC119" s="67" t="str">
        <f>IF(('HS-GC-MS'!AP76)="","",('HS-GC-MS'!AP76))</f>
        <v/>
      </c>
      <c r="AD119" s="67" t="str">
        <f>IF(('HS-GC-MS'!AQ76)="","",('HS-GC-MS'!AQ76))</f>
        <v/>
      </c>
      <c r="AE119" s="67" t="str">
        <f>IF(('HS-GC-MS'!AR76)="","",('HS-GC-MS'!AR76))</f>
        <v/>
      </c>
      <c r="AF119" s="67" t="str">
        <f>IF(('HS-GC-MS'!AS76)="","",('HS-GC-MS'!AS76))</f>
        <v/>
      </c>
      <c r="AG119" s="67" t="str">
        <f>IF(('HS-GC-MS'!AT76)="","",('HS-GC-MS'!AT76))</f>
        <v/>
      </c>
      <c r="AH119" s="67" t="str">
        <f>IF(('HS-GC-MS'!AU76)="","",('HS-GC-MS'!AU76))</f>
        <v/>
      </c>
      <c r="AI119" s="67" t="str">
        <f>IF(('HS-GC-MS'!AV76)="","",('HS-GC-MS'!AV76))</f>
        <v/>
      </c>
      <c r="AJ119" s="67" t="str">
        <f>IF(('HS-GC-MS'!AW76)="","",('HS-GC-MS'!AW76))</f>
        <v/>
      </c>
      <c r="AK119" s="67" t="str">
        <f>IF(('HS-GC-MS'!AX76)="","",('HS-GC-MS'!AX76))</f>
        <v/>
      </c>
      <c r="AL119" s="67" t="str">
        <f>IF(('HS-GC-MS'!AY76)="","",('HS-GC-MS'!AY76))</f>
        <v/>
      </c>
      <c r="AM119" s="67" t="str">
        <f>IF(('HS-GC-MS'!AZ76)="","",('HS-GC-MS'!AZ76))</f>
        <v/>
      </c>
      <c r="AN119" s="67" t="str">
        <f>IF(('HS-GC-MS'!BA76)="","",('HS-GC-MS'!BA76))</f>
        <v/>
      </c>
      <c r="AO119" s="67" t="str">
        <f>IF(('HS-GC-MS'!BB76)="","",('HS-GC-MS'!BB76))</f>
        <v/>
      </c>
      <c r="AP119" s="298" t="str">
        <f>IF(('HS-GC-MS'!BC76)="","",('HS-GC-MS'!BC76))</f>
        <v/>
      </c>
      <c r="AQ119" s="298" t="str">
        <f>IF(('HS-GC-MS'!BD76)="","",('HS-GC-MS'!BD76))</f>
        <v/>
      </c>
    </row>
    <row r="120" spans="1:43" ht="12.75" customHeight="1" x14ac:dyDescent="0.3">
      <c r="A120" s="122" t="s">
        <v>186</v>
      </c>
      <c r="B120" s="111" t="str">
        <f>IF(('HS-GC-MS'!A77)="","",('HS-GC-MS'!A77))</f>
        <v/>
      </c>
      <c r="C120" s="141" t="str">
        <f>IF(('HS-GC-MS'!B77)="","",('HS-GC-MS'!B77))</f>
        <v/>
      </c>
      <c r="D120" s="142" t="str">
        <f>IF(('HS-GC-MS'!C77)="","",('HS-GC-MS'!C77))</f>
        <v/>
      </c>
      <c r="E120" s="143" t="str">
        <f>IF(('HS-GC-MS'!D77)="","",('HS-GC-MS'!D77))</f>
        <v/>
      </c>
      <c r="F120" s="142" t="str">
        <f>IF(('HS-GC-MS'!E77)="","",('HS-GC-MS'!E77))</f>
        <v/>
      </c>
      <c r="G120" s="111" t="str">
        <f>IF(('HS-GC-MS'!L77)="","",('HS-GC-MS'!L77))</f>
        <v/>
      </c>
      <c r="H120" s="111" t="str">
        <f>IF(('HS-GC-MS'!M77)="","",('HS-GC-MS'!M77))</f>
        <v/>
      </c>
      <c r="I120" s="144" t="str">
        <f>IF(('HS-GC-MS'!Y77)="","",('HS-GC-MS'!Y77))</f>
        <v/>
      </c>
      <c r="J120" s="154" t="str">
        <f>IF(('HS-GC-MS'!Z77)="","",('HS-GC-MS'!Z77))</f>
        <v/>
      </c>
      <c r="K120" s="154" t="str">
        <f>IF(('HS-GC-MS'!AB77)="","",('HS-GC-MS'!AB77))</f>
        <v/>
      </c>
      <c r="L120" s="154"/>
      <c r="M120" s="154"/>
      <c r="N120" s="154"/>
      <c r="O120" s="154"/>
      <c r="P120" s="67" t="str">
        <f>IF(('HS-GC-MS'!AC77)="","",('HS-GC-MS'!AC77))</f>
        <v/>
      </c>
      <c r="Q120" s="67" t="str">
        <f>IF(('HS-GC-MS'!AD77)="","",('HS-GC-MS'!AD77))</f>
        <v/>
      </c>
      <c r="R120" s="67" t="str">
        <f>IF(('HS-GC-MS'!AE77)="","",('HS-GC-MS'!AE77))</f>
        <v/>
      </c>
      <c r="S120" s="67" t="str">
        <f>IF(('HS-GC-MS'!AF77)="","",('HS-GC-MS'!AF77))</f>
        <v/>
      </c>
      <c r="T120" s="67" t="str">
        <f>IF(('HS-GC-MS'!AG77)="","",('HS-GC-MS'!AG77))</f>
        <v/>
      </c>
      <c r="U120" s="67" t="str">
        <f>IF(('HS-GC-MS'!AH77)="","",('HS-GC-MS'!AH77))</f>
        <v/>
      </c>
      <c r="V120" s="67" t="str">
        <f>IF(('HS-GC-MS'!AI77)="","",('HS-GC-MS'!AI77))</f>
        <v/>
      </c>
      <c r="W120" s="67" t="str">
        <f>IF(('HS-GC-MS'!AJ77)="","",('HS-GC-MS'!AJ77))</f>
        <v/>
      </c>
      <c r="X120" s="67" t="str">
        <f>IF(('HS-GC-MS'!AK77)="","",('HS-GC-MS'!AK77))</f>
        <v/>
      </c>
      <c r="Y120" s="67" t="str">
        <f>IF(('HS-GC-MS'!AL77)="","",('HS-GC-MS'!AL77))</f>
        <v/>
      </c>
      <c r="Z120" s="67" t="str">
        <f>IF(('HS-GC-MS'!AM77)="","",('HS-GC-MS'!AM77))</f>
        <v/>
      </c>
      <c r="AA120" s="67" t="str">
        <f>IF(('HS-GC-MS'!AN77)="","",('HS-GC-MS'!AN77))</f>
        <v/>
      </c>
      <c r="AB120" s="67" t="str">
        <f>IF(('HS-GC-MS'!AO77)="","",('HS-GC-MS'!AO77))</f>
        <v/>
      </c>
      <c r="AC120" s="67" t="str">
        <f>IF(('HS-GC-MS'!AP77)="","",('HS-GC-MS'!AP77))</f>
        <v/>
      </c>
      <c r="AD120" s="67" t="str">
        <f>IF(('HS-GC-MS'!AQ77)="","",('HS-GC-MS'!AQ77))</f>
        <v/>
      </c>
      <c r="AE120" s="67" t="str">
        <f>IF(('HS-GC-MS'!AR77)="","",('HS-GC-MS'!AR77))</f>
        <v/>
      </c>
      <c r="AF120" s="67" t="str">
        <f>IF(('HS-GC-MS'!AS77)="","",('HS-GC-MS'!AS77))</f>
        <v/>
      </c>
      <c r="AG120" s="67" t="str">
        <f>IF(('HS-GC-MS'!AT77)="","",('HS-GC-MS'!AT77))</f>
        <v/>
      </c>
      <c r="AH120" s="67" t="str">
        <f>IF(('HS-GC-MS'!AU77)="","",('HS-GC-MS'!AU77))</f>
        <v/>
      </c>
      <c r="AI120" s="67" t="str">
        <f>IF(('HS-GC-MS'!AV77)="","",('HS-GC-MS'!AV77))</f>
        <v/>
      </c>
      <c r="AJ120" s="67" t="str">
        <f>IF(('HS-GC-MS'!AW77)="","",('HS-GC-MS'!AW77))</f>
        <v/>
      </c>
      <c r="AK120" s="67" t="str">
        <f>IF(('HS-GC-MS'!AX77)="","",('HS-GC-MS'!AX77))</f>
        <v/>
      </c>
      <c r="AL120" s="67" t="str">
        <f>IF(('HS-GC-MS'!AY77)="","",('HS-GC-MS'!AY77))</f>
        <v/>
      </c>
      <c r="AM120" s="67" t="str">
        <f>IF(('HS-GC-MS'!AZ77)="","",('HS-GC-MS'!AZ77))</f>
        <v/>
      </c>
      <c r="AN120" s="67" t="str">
        <f>IF(('HS-GC-MS'!BA77)="","",('HS-GC-MS'!BA77))</f>
        <v/>
      </c>
      <c r="AO120" s="67" t="str">
        <f>IF(('HS-GC-MS'!BB77)="","",('HS-GC-MS'!BB77))</f>
        <v/>
      </c>
      <c r="AP120" s="298" t="str">
        <f>IF(('HS-GC-MS'!BC77)="","",('HS-GC-MS'!BC77))</f>
        <v/>
      </c>
      <c r="AQ120" s="298" t="str">
        <f>IF(('HS-GC-MS'!BD77)="","",('HS-GC-MS'!BD77))</f>
        <v/>
      </c>
    </row>
    <row r="121" spans="1:43" ht="12.75" customHeight="1" x14ac:dyDescent="0.3">
      <c r="A121" s="122" t="s">
        <v>186</v>
      </c>
      <c r="B121" s="111" t="str">
        <f>IF(('HS-GC-MS'!A78)="","",('HS-GC-MS'!A78))</f>
        <v/>
      </c>
      <c r="C121" s="141" t="str">
        <f>IF(('HS-GC-MS'!B78)="","",('HS-GC-MS'!B78))</f>
        <v/>
      </c>
      <c r="D121" s="142" t="str">
        <f>IF(('HS-GC-MS'!C78)="","",('HS-GC-MS'!C78))</f>
        <v/>
      </c>
      <c r="E121" s="143" t="str">
        <f>IF(('HS-GC-MS'!D78)="","",('HS-GC-MS'!D78))</f>
        <v/>
      </c>
      <c r="F121" s="142" t="str">
        <f>IF(('HS-GC-MS'!E78)="","",('HS-GC-MS'!E78))</f>
        <v/>
      </c>
      <c r="G121" s="111" t="str">
        <f>IF(('HS-GC-MS'!L78)="","",('HS-GC-MS'!L78))</f>
        <v/>
      </c>
      <c r="H121" s="111" t="str">
        <f>IF(('HS-GC-MS'!M78)="","",('HS-GC-MS'!M78))</f>
        <v/>
      </c>
      <c r="I121" s="144" t="str">
        <f>IF(('HS-GC-MS'!Y78)="","",('HS-GC-MS'!Y78))</f>
        <v/>
      </c>
      <c r="J121" s="154" t="str">
        <f>IF(('HS-GC-MS'!Z78)="","",('HS-GC-MS'!Z78))</f>
        <v/>
      </c>
      <c r="K121" s="154" t="str">
        <f>IF(('HS-GC-MS'!AB78)="","",('HS-GC-MS'!AB78))</f>
        <v/>
      </c>
      <c r="L121" s="154"/>
      <c r="M121" s="154"/>
      <c r="N121" s="154"/>
      <c r="O121" s="154"/>
      <c r="P121" s="67" t="str">
        <f>IF(('HS-GC-MS'!AC78)="","",('HS-GC-MS'!AC78))</f>
        <v/>
      </c>
      <c r="Q121" s="67" t="str">
        <f>IF(('HS-GC-MS'!AD78)="","",('HS-GC-MS'!AD78))</f>
        <v/>
      </c>
      <c r="R121" s="67" t="str">
        <f>IF(('HS-GC-MS'!AE78)="","",('HS-GC-MS'!AE78))</f>
        <v/>
      </c>
      <c r="S121" s="67" t="str">
        <f>IF(('HS-GC-MS'!AF78)="","",('HS-GC-MS'!AF78))</f>
        <v/>
      </c>
      <c r="T121" s="67" t="str">
        <f>IF(('HS-GC-MS'!AG78)="","",('HS-GC-MS'!AG78))</f>
        <v/>
      </c>
      <c r="U121" s="67" t="str">
        <f>IF(('HS-GC-MS'!AH78)="","",('HS-GC-MS'!AH78))</f>
        <v/>
      </c>
      <c r="V121" s="67" t="str">
        <f>IF(('HS-GC-MS'!AI78)="","",('HS-GC-MS'!AI78))</f>
        <v/>
      </c>
      <c r="W121" s="67" t="str">
        <f>IF(('HS-GC-MS'!AJ78)="","",('HS-GC-MS'!AJ78))</f>
        <v/>
      </c>
      <c r="X121" s="67" t="str">
        <f>IF(('HS-GC-MS'!AK78)="","",('HS-GC-MS'!AK78))</f>
        <v/>
      </c>
      <c r="Y121" s="67" t="str">
        <f>IF(('HS-GC-MS'!AL78)="","",('HS-GC-MS'!AL78))</f>
        <v/>
      </c>
      <c r="Z121" s="67" t="str">
        <f>IF(('HS-GC-MS'!AM78)="","",('HS-GC-MS'!AM78))</f>
        <v/>
      </c>
      <c r="AA121" s="67" t="str">
        <f>IF(('HS-GC-MS'!AN78)="","",('HS-GC-MS'!AN78))</f>
        <v/>
      </c>
      <c r="AB121" s="67" t="str">
        <f>IF(('HS-GC-MS'!AO78)="","",('HS-GC-MS'!AO78))</f>
        <v/>
      </c>
      <c r="AC121" s="67" t="str">
        <f>IF(('HS-GC-MS'!AP78)="","",('HS-GC-MS'!AP78))</f>
        <v/>
      </c>
      <c r="AD121" s="67" t="str">
        <f>IF(('HS-GC-MS'!AQ78)="","",('HS-GC-MS'!AQ78))</f>
        <v/>
      </c>
      <c r="AE121" s="67" t="str">
        <f>IF(('HS-GC-MS'!AR78)="","",('HS-GC-MS'!AR78))</f>
        <v/>
      </c>
      <c r="AF121" s="67" t="str">
        <f>IF(('HS-GC-MS'!AS78)="","",('HS-GC-MS'!AS78))</f>
        <v/>
      </c>
      <c r="AG121" s="67" t="str">
        <f>IF(('HS-GC-MS'!AT78)="","",('HS-GC-MS'!AT78))</f>
        <v/>
      </c>
      <c r="AH121" s="67" t="str">
        <f>IF(('HS-GC-MS'!AU78)="","",('HS-GC-MS'!AU78))</f>
        <v/>
      </c>
      <c r="AI121" s="67" t="str">
        <f>IF(('HS-GC-MS'!AV78)="","",('HS-GC-MS'!AV78))</f>
        <v/>
      </c>
      <c r="AJ121" s="67" t="str">
        <f>IF(('HS-GC-MS'!AW78)="","",('HS-GC-MS'!AW78))</f>
        <v/>
      </c>
      <c r="AK121" s="67" t="str">
        <f>IF(('HS-GC-MS'!AX78)="","",('HS-GC-MS'!AX78))</f>
        <v/>
      </c>
      <c r="AL121" s="67" t="str">
        <f>IF(('HS-GC-MS'!AY78)="","",('HS-GC-MS'!AY78))</f>
        <v/>
      </c>
      <c r="AM121" s="67" t="str">
        <f>IF(('HS-GC-MS'!AZ78)="","",('HS-GC-MS'!AZ78))</f>
        <v/>
      </c>
      <c r="AN121" s="67" t="str">
        <f>IF(('HS-GC-MS'!BA78)="","",('HS-GC-MS'!BA78))</f>
        <v/>
      </c>
      <c r="AO121" s="67" t="str">
        <f>IF(('HS-GC-MS'!BB78)="","",('HS-GC-MS'!BB78))</f>
        <v/>
      </c>
      <c r="AP121" s="298" t="str">
        <f>IF(('HS-GC-MS'!BC78)="","",('HS-GC-MS'!BC78))</f>
        <v/>
      </c>
      <c r="AQ121" s="298" t="str">
        <f>IF(('HS-GC-MS'!BD78)="","",('HS-GC-MS'!BD78))</f>
        <v/>
      </c>
    </row>
    <row r="122" spans="1:43" ht="12.75" customHeight="1" x14ac:dyDescent="0.3">
      <c r="A122" s="122" t="s">
        <v>186</v>
      </c>
      <c r="B122" s="111" t="str">
        <f>IF(('HS-GC-MS'!A79)="","",('HS-GC-MS'!A79))</f>
        <v/>
      </c>
      <c r="C122" s="141" t="str">
        <f>IF(('HS-GC-MS'!B79)="","",('HS-GC-MS'!B79))</f>
        <v/>
      </c>
      <c r="D122" s="142" t="str">
        <f>IF(('HS-GC-MS'!C79)="","",('HS-GC-MS'!C79))</f>
        <v/>
      </c>
      <c r="E122" s="143" t="str">
        <f>IF(('HS-GC-MS'!D79)="","",('HS-GC-MS'!D79))</f>
        <v/>
      </c>
      <c r="F122" s="142" t="str">
        <f>IF(('HS-GC-MS'!E79)="","",('HS-GC-MS'!E79))</f>
        <v/>
      </c>
      <c r="G122" s="111" t="str">
        <f>IF(('HS-GC-MS'!L79)="","",('HS-GC-MS'!L79))</f>
        <v/>
      </c>
      <c r="H122" s="111" t="str">
        <f>IF(('HS-GC-MS'!M79)="","",('HS-GC-MS'!M79))</f>
        <v/>
      </c>
      <c r="I122" s="144" t="str">
        <f>IF(('HS-GC-MS'!Y79)="","",('HS-GC-MS'!Y79))</f>
        <v/>
      </c>
      <c r="J122" s="154" t="str">
        <f>IF(('HS-GC-MS'!Z79)="","",('HS-GC-MS'!Z79))</f>
        <v/>
      </c>
      <c r="K122" s="154" t="str">
        <f>IF(('HS-GC-MS'!AB79)="","",('HS-GC-MS'!AB79))</f>
        <v/>
      </c>
      <c r="L122" s="154"/>
      <c r="M122" s="154"/>
      <c r="N122" s="154"/>
      <c r="O122" s="154"/>
      <c r="P122" s="67" t="str">
        <f>IF(('HS-GC-MS'!AC79)="","",('HS-GC-MS'!AC79))</f>
        <v/>
      </c>
      <c r="Q122" s="67" t="str">
        <f>IF(('HS-GC-MS'!AD79)="","",('HS-GC-MS'!AD79))</f>
        <v/>
      </c>
      <c r="R122" s="67" t="str">
        <f>IF(('HS-GC-MS'!AE79)="","",('HS-GC-MS'!AE79))</f>
        <v/>
      </c>
      <c r="S122" s="67" t="str">
        <f>IF(('HS-GC-MS'!AF79)="","",('HS-GC-MS'!AF79))</f>
        <v/>
      </c>
      <c r="T122" s="67" t="str">
        <f>IF(('HS-GC-MS'!AG79)="","",('HS-GC-MS'!AG79))</f>
        <v/>
      </c>
      <c r="U122" s="67" t="str">
        <f>IF(('HS-GC-MS'!AH79)="","",('HS-GC-MS'!AH79))</f>
        <v/>
      </c>
      <c r="V122" s="67" t="str">
        <f>IF(('HS-GC-MS'!AI79)="","",('HS-GC-MS'!AI79))</f>
        <v/>
      </c>
      <c r="W122" s="67" t="str">
        <f>IF(('HS-GC-MS'!AJ79)="","",('HS-GC-MS'!AJ79))</f>
        <v/>
      </c>
      <c r="X122" s="67" t="str">
        <f>IF(('HS-GC-MS'!AK79)="","",('HS-GC-MS'!AK79))</f>
        <v/>
      </c>
      <c r="Y122" s="67" t="str">
        <f>IF(('HS-GC-MS'!AL79)="","",('HS-GC-MS'!AL79))</f>
        <v/>
      </c>
      <c r="Z122" s="67" t="str">
        <f>IF(('HS-GC-MS'!AM79)="","",('HS-GC-MS'!AM79))</f>
        <v/>
      </c>
      <c r="AA122" s="67" t="str">
        <f>IF(('HS-GC-MS'!AN79)="","",('HS-GC-MS'!AN79))</f>
        <v/>
      </c>
      <c r="AB122" s="67" t="str">
        <f>IF(('HS-GC-MS'!AO79)="","",('HS-GC-MS'!AO79))</f>
        <v/>
      </c>
      <c r="AC122" s="67" t="str">
        <f>IF(('HS-GC-MS'!AP79)="","",('HS-GC-MS'!AP79))</f>
        <v/>
      </c>
      <c r="AD122" s="67" t="str">
        <f>IF(('HS-GC-MS'!AQ79)="","",('HS-GC-MS'!AQ79))</f>
        <v/>
      </c>
      <c r="AE122" s="67" t="str">
        <f>IF(('HS-GC-MS'!AR79)="","",('HS-GC-MS'!AR79))</f>
        <v/>
      </c>
      <c r="AF122" s="67" t="str">
        <f>IF(('HS-GC-MS'!AS79)="","",('HS-GC-MS'!AS79))</f>
        <v/>
      </c>
      <c r="AG122" s="67" t="str">
        <f>IF(('HS-GC-MS'!AT79)="","",('HS-GC-MS'!AT79))</f>
        <v/>
      </c>
      <c r="AH122" s="67" t="str">
        <f>IF(('HS-GC-MS'!AU79)="","",('HS-GC-MS'!AU79))</f>
        <v/>
      </c>
      <c r="AI122" s="67" t="str">
        <f>IF(('HS-GC-MS'!AV79)="","",('HS-GC-MS'!AV79))</f>
        <v/>
      </c>
      <c r="AJ122" s="67" t="str">
        <f>IF(('HS-GC-MS'!AW79)="","",('HS-GC-MS'!AW79))</f>
        <v/>
      </c>
      <c r="AK122" s="67" t="str">
        <f>IF(('HS-GC-MS'!AX79)="","",('HS-GC-MS'!AX79))</f>
        <v/>
      </c>
      <c r="AL122" s="67" t="str">
        <f>IF(('HS-GC-MS'!AY79)="","",('HS-GC-MS'!AY79))</f>
        <v/>
      </c>
      <c r="AM122" s="67" t="str">
        <f>IF(('HS-GC-MS'!AZ79)="","",('HS-GC-MS'!AZ79))</f>
        <v/>
      </c>
      <c r="AN122" s="67" t="str">
        <f>IF(('HS-GC-MS'!BA79)="","",('HS-GC-MS'!BA79))</f>
        <v/>
      </c>
      <c r="AO122" s="67" t="str">
        <f>IF(('HS-GC-MS'!BB79)="","",('HS-GC-MS'!BB79))</f>
        <v/>
      </c>
      <c r="AP122" s="298" t="str">
        <f>IF(('HS-GC-MS'!BC79)="","",('HS-GC-MS'!BC79))</f>
        <v/>
      </c>
      <c r="AQ122" s="298" t="str">
        <f>IF(('HS-GC-MS'!BD79)="","",('HS-GC-MS'!BD79))</f>
        <v/>
      </c>
    </row>
    <row r="123" spans="1:43" ht="12.75" customHeight="1" x14ac:dyDescent="0.3">
      <c r="A123" s="122" t="s">
        <v>186</v>
      </c>
      <c r="B123" s="111" t="str">
        <f>IF(('HS-GC-MS'!A80)="","",('HS-GC-MS'!A80))</f>
        <v/>
      </c>
      <c r="C123" s="141" t="str">
        <f>IF(('HS-GC-MS'!B80)="","",('HS-GC-MS'!B80))</f>
        <v/>
      </c>
      <c r="D123" s="142" t="str">
        <f>IF(('HS-GC-MS'!C80)="","",('HS-GC-MS'!C80))</f>
        <v/>
      </c>
      <c r="E123" s="143" t="str">
        <f>IF(('HS-GC-MS'!D80)="","",('HS-GC-MS'!D80))</f>
        <v/>
      </c>
      <c r="F123" s="142" t="str">
        <f>IF(('HS-GC-MS'!E80)="","",('HS-GC-MS'!E80))</f>
        <v/>
      </c>
      <c r="G123" s="111" t="str">
        <f>IF(('HS-GC-MS'!L80)="","",('HS-GC-MS'!L80))</f>
        <v/>
      </c>
      <c r="H123" s="111" t="str">
        <f>IF(('HS-GC-MS'!M80)="","",('HS-GC-MS'!M80))</f>
        <v/>
      </c>
      <c r="I123" s="144" t="str">
        <f>IF(('HS-GC-MS'!Y80)="","",('HS-GC-MS'!Y80))</f>
        <v/>
      </c>
      <c r="J123" s="154" t="str">
        <f>IF(('HS-GC-MS'!Z80)="","",('HS-GC-MS'!Z80))</f>
        <v/>
      </c>
      <c r="K123" s="154" t="str">
        <f>IF(('HS-GC-MS'!AB80)="","",('HS-GC-MS'!AB80))</f>
        <v/>
      </c>
      <c r="L123" s="154"/>
      <c r="M123" s="154"/>
      <c r="N123" s="154"/>
      <c r="O123" s="154"/>
      <c r="P123" s="67" t="str">
        <f>IF(('HS-GC-MS'!AC80)="","",('HS-GC-MS'!AC80))</f>
        <v/>
      </c>
      <c r="Q123" s="67" t="str">
        <f>IF(('HS-GC-MS'!AD80)="","",('HS-GC-MS'!AD80))</f>
        <v/>
      </c>
      <c r="R123" s="67" t="str">
        <f>IF(('HS-GC-MS'!AE80)="","",('HS-GC-MS'!AE80))</f>
        <v/>
      </c>
      <c r="S123" s="67" t="str">
        <f>IF(('HS-GC-MS'!AF80)="","",('HS-GC-MS'!AF80))</f>
        <v/>
      </c>
      <c r="T123" s="67" t="str">
        <f>IF(('HS-GC-MS'!AG80)="","",('HS-GC-MS'!AG80))</f>
        <v/>
      </c>
      <c r="U123" s="67" t="str">
        <f>IF(('HS-GC-MS'!AH80)="","",('HS-GC-MS'!AH80))</f>
        <v/>
      </c>
      <c r="V123" s="67" t="str">
        <f>IF(('HS-GC-MS'!AI80)="","",('HS-GC-MS'!AI80))</f>
        <v/>
      </c>
      <c r="W123" s="67" t="str">
        <f>IF(('HS-GC-MS'!AJ80)="","",('HS-GC-MS'!AJ80))</f>
        <v/>
      </c>
      <c r="X123" s="67" t="str">
        <f>IF(('HS-GC-MS'!AK80)="","",('HS-GC-MS'!AK80))</f>
        <v/>
      </c>
      <c r="Y123" s="67" t="str">
        <f>IF(('HS-GC-MS'!AL80)="","",('HS-GC-MS'!AL80))</f>
        <v/>
      </c>
      <c r="Z123" s="67" t="str">
        <f>IF(('HS-GC-MS'!AM80)="","",('HS-GC-MS'!AM80))</f>
        <v/>
      </c>
      <c r="AA123" s="67" t="str">
        <f>IF(('HS-GC-MS'!AN80)="","",('HS-GC-MS'!AN80))</f>
        <v/>
      </c>
      <c r="AB123" s="67" t="str">
        <f>IF(('HS-GC-MS'!AO80)="","",('HS-GC-MS'!AO80))</f>
        <v/>
      </c>
      <c r="AC123" s="67" t="str">
        <f>IF(('HS-GC-MS'!AP80)="","",('HS-GC-MS'!AP80))</f>
        <v/>
      </c>
      <c r="AD123" s="67" t="str">
        <f>IF(('HS-GC-MS'!AQ80)="","",('HS-GC-MS'!AQ80))</f>
        <v/>
      </c>
      <c r="AE123" s="67" t="str">
        <f>IF(('HS-GC-MS'!AR80)="","",('HS-GC-MS'!AR80))</f>
        <v/>
      </c>
      <c r="AF123" s="67" t="str">
        <f>IF(('HS-GC-MS'!AS80)="","",('HS-GC-MS'!AS80))</f>
        <v/>
      </c>
      <c r="AG123" s="67" t="str">
        <f>IF(('HS-GC-MS'!AT80)="","",('HS-GC-MS'!AT80))</f>
        <v/>
      </c>
      <c r="AH123" s="67" t="str">
        <f>IF(('HS-GC-MS'!AU80)="","",('HS-GC-MS'!AU80))</f>
        <v/>
      </c>
      <c r="AI123" s="67" t="str">
        <f>IF(('HS-GC-MS'!AV80)="","",('HS-GC-MS'!AV80))</f>
        <v/>
      </c>
      <c r="AJ123" s="67" t="str">
        <f>IF(('HS-GC-MS'!AW80)="","",('HS-GC-MS'!AW80))</f>
        <v/>
      </c>
      <c r="AK123" s="67" t="str">
        <f>IF(('HS-GC-MS'!AX80)="","",('HS-GC-MS'!AX80))</f>
        <v/>
      </c>
      <c r="AL123" s="67" t="str">
        <f>IF(('HS-GC-MS'!AY80)="","",('HS-GC-MS'!AY80))</f>
        <v/>
      </c>
      <c r="AM123" s="67" t="str">
        <f>IF(('HS-GC-MS'!AZ80)="","",('HS-GC-MS'!AZ80))</f>
        <v/>
      </c>
      <c r="AN123" s="67" t="str">
        <f>IF(('HS-GC-MS'!BA80)="","",('HS-GC-MS'!BA80))</f>
        <v/>
      </c>
      <c r="AO123" s="67" t="str">
        <f>IF(('HS-GC-MS'!BB80)="","",('HS-GC-MS'!BB80))</f>
        <v/>
      </c>
      <c r="AP123" s="298" t="str">
        <f>IF(('HS-GC-MS'!BC80)="","",('HS-GC-MS'!BC80))</f>
        <v/>
      </c>
      <c r="AQ123" s="298" t="str">
        <f>IF(('HS-GC-MS'!BD80)="","",('HS-GC-MS'!BD80))</f>
        <v/>
      </c>
    </row>
    <row r="124" spans="1:43" ht="12.75" customHeight="1" x14ac:dyDescent="0.3">
      <c r="A124" s="122" t="s">
        <v>186</v>
      </c>
      <c r="B124" s="111" t="str">
        <f>IF(('HS-GC-MS'!A81)="","",('HS-GC-MS'!A81))</f>
        <v/>
      </c>
      <c r="C124" s="141" t="str">
        <f>IF(('HS-GC-MS'!B81)="","",('HS-GC-MS'!B81))</f>
        <v/>
      </c>
      <c r="D124" s="142" t="str">
        <f>IF(('HS-GC-MS'!C81)="","",('HS-GC-MS'!C81))</f>
        <v/>
      </c>
      <c r="E124" s="143" t="str">
        <f>IF(('HS-GC-MS'!D81)="","",('HS-GC-MS'!D81))</f>
        <v/>
      </c>
      <c r="F124" s="142" t="str">
        <f>IF(('HS-GC-MS'!E81)="","",('HS-GC-MS'!E81))</f>
        <v/>
      </c>
      <c r="G124" s="111" t="str">
        <f>IF(('HS-GC-MS'!L81)="","",('HS-GC-MS'!L81))</f>
        <v/>
      </c>
      <c r="H124" s="111" t="str">
        <f>IF(('HS-GC-MS'!M81)="","",('HS-GC-MS'!M81))</f>
        <v/>
      </c>
      <c r="I124" s="144" t="str">
        <f>IF(('HS-GC-MS'!Y81)="","",('HS-GC-MS'!Y81))</f>
        <v/>
      </c>
      <c r="J124" s="154" t="str">
        <f>IF(('HS-GC-MS'!Z81)="","",('HS-GC-MS'!Z81))</f>
        <v/>
      </c>
      <c r="K124" s="154" t="str">
        <f>IF(('HS-GC-MS'!AB81)="","",('HS-GC-MS'!AB81))</f>
        <v/>
      </c>
      <c r="L124" s="154"/>
      <c r="M124" s="154"/>
      <c r="N124" s="154"/>
      <c r="O124" s="154"/>
      <c r="P124" s="67" t="str">
        <f>IF(('HS-GC-MS'!AC81)="","",('HS-GC-MS'!AC81))</f>
        <v/>
      </c>
      <c r="Q124" s="67" t="str">
        <f>IF(('HS-GC-MS'!AD81)="","",('HS-GC-MS'!AD81))</f>
        <v/>
      </c>
      <c r="R124" s="67" t="str">
        <f>IF(('HS-GC-MS'!AE81)="","",('HS-GC-MS'!AE81))</f>
        <v/>
      </c>
      <c r="S124" s="67" t="str">
        <f>IF(('HS-GC-MS'!AF81)="","",('HS-GC-MS'!AF81))</f>
        <v/>
      </c>
      <c r="T124" s="67" t="str">
        <f>IF(('HS-GC-MS'!AG81)="","",('HS-GC-MS'!AG81))</f>
        <v/>
      </c>
      <c r="U124" s="67" t="str">
        <f>IF(('HS-GC-MS'!AH81)="","",('HS-GC-MS'!AH81))</f>
        <v/>
      </c>
      <c r="V124" s="67" t="str">
        <f>IF(('HS-GC-MS'!AI81)="","",('HS-GC-MS'!AI81))</f>
        <v/>
      </c>
      <c r="W124" s="67" t="str">
        <f>IF(('HS-GC-MS'!AJ81)="","",('HS-GC-MS'!AJ81))</f>
        <v/>
      </c>
      <c r="X124" s="67" t="str">
        <f>IF(('HS-GC-MS'!AK81)="","",('HS-GC-MS'!AK81))</f>
        <v/>
      </c>
      <c r="Y124" s="67" t="str">
        <f>IF(('HS-GC-MS'!AL81)="","",('HS-GC-MS'!AL81))</f>
        <v/>
      </c>
      <c r="Z124" s="67" t="str">
        <f>IF(('HS-GC-MS'!AM81)="","",('HS-GC-MS'!AM81))</f>
        <v/>
      </c>
      <c r="AA124" s="67" t="str">
        <f>IF(('HS-GC-MS'!AN81)="","",('HS-GC-MS'!AN81))</f>
        <v/>
      </c>
      <c r="AB124" s="67" t="str">
        <f>IF(('HS-GC-MS'!AO81)="","",('HS-GC-MS'!AO81))</f>
        <v/>
      </c>
      <c r="AC124" s="67" t="str">
        <f>IF(('HS-GC-MS'!AP81)="","",('HS-GC-MS'!AP81))</f>
        <v/>
      </c>
      <c r="AD124" s="67" t="str">
        <f>IF(('HS-GC-MS'!AQ81)="","",('HS-GC-MS'!AQ81))</f>
        <v/>
      </c>
      <c r="AE124" s="67" t="str">
        <f>IF(('HS-GC-MS'!AR81)="","",('HS-GC-MS'!AR81))</f>
        <v/>
      </c>
      <c r="AF124" s="67" t="str">
        <f>IF(('HS-GC-MS'!AS81)="","",('HS-GC-MS'!AS81))</f>
        <v/>
      </c>
      <c r="AG124" s="67" t="str">
        <f>IF(('HS-GC-MS'!AT81)="","",('HS-GC-MS'!AT81))</f>
        <v/>
      </c>
      <c r="AH124" s="67" t="str">
        <f>IF(('HS-GC-MS'!AU81)="","",('HS-GC-MS'!AU81))</f>
        <v/>
      </c>
      <c r="AI124" s="67" t="str">
        <f>IF(('HS-GC-MS'!AV81)="","",('HS-GC-MS'!AV81))</f>
        <v/>
      </c>
      <c r="AJ124" s="67" t="str">
        <f>IF(('HS-GC-MS'!AW81)="","",('HS-GC-MS'!AW81))</f>
        <v/>
      </c>
      <c r="AK124" s="67" t="str">
        <f>IF(('HS-GC-MS'!AX81)="","",('HS-GC-MS'!AX81))</f>
        <v/>
      </c>
      <c r="AL124" s="67" t="str">
        <f>IF(('HS-GC-MS'!AY81)="","",('HS-GC-MS'!AY81))</f>
        <v/>
      </c>
      <c r="AM124" s="67" t="str">
        <f>IF(('HS-GC-MS'!AZ81)="","",('HS-GC-MS'!AZ81))</f>
        <v/>
      </c>
      <c r="AN124" s="67" t="str">
        <f>IF(('HS-GC-MS'!BA81)="","",('HS-GC-MS'!BA81))</f>
        <v/>
      </c>
      <c r="AO124" s="67" t="str">
        <f>IF(('HS-GC-MS'!BB81)="","",('HS-GC-MS'!BB81))</f>
        <v/>
      </c>
      <c r="AP124" s="298" t="str">
        <f>IF(('HS-GC-MS'!BC81)="","",('HS-GC-MS'!BC81))</f>
        <v/>
      </c>
      <c r="AQ124" s="298" t="str">
        <f>IF(('HS-GC-MS'!BD81)="","",('HS-GC-MS'!BD81))</f>
        <v/>
      </c>
    </row>
    <row r="125" spans="1:43" ht="12.75" customHeight="1" x14ac:dyDescent="0.3">
      <c r="A125" s="122" t="s">
        <v>186</v>
      </c>
      <c r="B125" s="111" t="str">
        <f>IF(('HS-GC-MS'!A82)="","",('HS-GC-MS'!A82))</f>
        <v/>
      </c>
      <c r="C125" s="141" t="str">
        <f>IF(('HS-GC-MS'!B82)="","",('HS-GC-MS'!B82))</f>
        <v/>
      </c>
      <c r="D125" s="142" t="str">
        <f>IF(('HS-GC-MS'!C82)="","",('HS-GC-MS'!C82))</f>
        <v/>
      </c>
      <c r="E125" s="143" t="str">
        <f>IF(('HS-GC-MS'!D82)="","",('HS-GC-MS'!D82))</f>
        <v/>
      </c>
      <c r="F125" s="142" t="str">
        <f>IF(('HS-GC-MS'!E82)="","",('HS-GC-MS'!E82))</f>
        <v/>
      </c>
      <c r="G125" s="111" t="str">
        <f>IF(('HS-GC-MS'!L82)="","",('HS-GC-MS'!L82))</f>
        <v/>
      </c>
      <c r="H125" s="111" t="str">
        <f>IF(('HS-GC-MS'!M82)="","",('HS-GC-MS'!M82))</f>
        <v/>
      </c>
      <c r="I125" s="144" t="str">
        <f>IF(('HS-GC-MS'!Y82)="","",('HS-GC-MS'!Y82))</f>
        <v/>
      </c>
      <c r="J125" s="154" t="str">
        <f>IF(('HS-GC-MS'!Z82)="","",('HS-GC-MS'!Z82))</f>
        <v/>
      </c>
      <c r="K125" s="154" t="str">
        <f>IF(('HS-GC-MS'!AB82)="","",('HS-GC-MS'!AB82))</f>
        <v/>
      </c>
      <c r="L125" s="154"/>
      <c r="M125" s="154"/>
      <c r="N125" s="154"/>
      <c r="O125" s="154"/>
      <c r="P125" s="67" t="str">
        <f>IF(('HS-GC-MS'!AC82)="","",('HS-GC-MS'!AC82))</f>
        <v/>
      </c>
      <c r="Q125" s="67" t="str">
        <f>IF(('HS-GC-MS'!AD82)="","",('HS-GC-MS'!AD82))</f>
        <v/>
      </c>
      <c r="R125" s="67" t="str">
        <f>IF(('HS-GC-MS'!AE82)="","",('HS-GC-MS'!AE82))</f>
        <v/>
      </c>
      <c r="S125" s="67" t="str">
        <f>IF(('HS-GC-MS'!AF82)="","",('HS-GC-MS'!AF82))</f>
        <v/>
      </c>
      <c r="T125" s="67" t="str">
        <f>IF(('HS-GC-MS'!AG82)="","",('HS-GC-MS'!AG82))</f>
        <v/>
      </c>
      <c r="U125" s="67" t="str">
        <f>IF(('HS-GC-MS'!AH82)="","",('HS-GC-MS'!AH82))</f>
        <v/>
      </c>
      <c r="V125" s="67" t="str">
        <f>IF(('HS-GC-MS'!AI82)="","",('HS-GC-MS'!AI82))</f>
        <v/>
      </c>
      <c r="W125" s="67" t="str">
        <f>IF(('HS-GC-MS'!AJ82)="","",('HS-GC-MS'!AJ82))</f>
        <v/>
      </c>
      <c r="X125" s="67" t="str">
        <f>IF(('HS-GC-MS'!AK82)="","",('HS-GC-MS'!AK82))</f>
        <v/>
      </c>
      <c r="Y125" s="67" t="str">
        <f>IF(('HS-GC-MS'!AL82)="","",('HS-GC-MS'!AL82))</f>
        <v/>
      </c>
      <c r="Z125" s="67" t="str">
        <f>IF(('HS-GC-MS'!AM82)="","",('HS-GC-MS'!AM82))</f>
        <v/>
      </c>
      <c r="AA125" s="67" t="str">
        <f>IF(('HS-GC-MS'!AN82)="","",('HS-GC-MS'!AN82))</f>
        <v/>
      </c>
      <c r="AB125" s="67" t="str">
        <f>IF(('HS-GC-MS'!AO82)="","",('HS-GC-MS'!AO82))</f>
        <v/>
      </c>
      <c r="AC125" s="67" t="str">
        <f>IF(('HS-GC-MS'!AP82)="","",('HS-GC-MS'!AP82))</f>
        <v/>
      </c>
      <c r="AD125" s="67" t="str">
        <f>IF(('HS-GC-MS'!AQ82)="","",('HS-GC-MS'!AQ82))</f>
        <v/>
      </c>
      <c r="AE125" s="67" t="str">
        <f>IF(('HS-GC-MS'!AR82)="","",('HS-GC-MS'!AR82))</f>
        <v/>
      </c>
      <c r="AF125" s="67" t="str">
        <f>IF(('HS-GC-MS'!AS82)="","",('HS-GC-MS'!AS82))</f>
        <v/>
      </c>
      <c r="AG125" s="67" t="str">
        <f>IF(('HS-GC-MS'!AT82)="","",('HS-GC-MS'!AT82))</f>
        <v/>
      </c>
      <c r="AH125" s="67" t="str">
        <f>IF(('HS-GC-MS'!AU82)="","",('HS-GC-MS'!AU82))</f>
        <v/>
      </c>
      <c r="AI125" s="67" t="str">
        <f>IF(('HS-GC-MS'!AV82)="","",('HS-GC-MS'!AV82))</f>
        <v/>
      </c>
      <c r="AJ125" s="67" t="str">
        <f>IF(('HS-GC-MS'!AW82)="","",('HS-GC-MS'!AW82))</f>
        <v/>
      </c>
      <c r="AK125" s="67" t="str">
        <f>IF(('HS-GC-MS'!AX82)="","",('HS-GC-MS'!AX82))</f>
        <v/>
      </c>
      <c r="AL125" s="67" t="str">
        <f>IF(('HS-GC-MS'!AY82)="","",('HS-GC-MS'!AY82))</f>
        <v/>
      </c>
      <c r="AM125" s="67" t="str">
        <f>IF(('HS-GC-MS'!AZ82)="","",('HS-GC-MS'!AZ82))</f>
        <v/>
      </c>
      <c r="AN125" s="67" t="str">
        <f>IF(('HS-GC-MS'!BA82)="","",('HS-GC-MS'!BA82))</f>
        <v/>
      </c>
      <c r="AO125" s="67" t="str">
        <f>IF(('HS-GC-MS'!BB82)="","",('HS-GC-MS'!BB82))</f>
        <v/>
      </c>
      <c r="AP125" s="298" t="str">
        <f>IF(('HS-GC-MS'!BC82)="","",('HS-GC-MS'!BC82))</f>
        <v/>
      </c>
      <c r="AQ125" s="298" t="str">
        <f>IF(('HS-GC-MS'!BD82)="","",('HS-GC-MS'!BD82))</f>
        <v/>
      </c>
    </row>
    <row r="126" spans="1:43" ht="12.75" customHeight="1" x14ac:dyDescent="0.3">
      <c r="A126" s="122" t="s">
        <v>186</v>
      </c>
      <c r="B126" s="111" t="str">
        <f>IF(('HS-GC-MS'!A83)="","",('HS-GC-MS'!A83))</f>
        <v/>
      </c>
      <c r="C126" s="141" t="str">
        <f>IF(('HS-GC-MS'!B83)="","",('HS-GC-MS'!B83))</f>
        <v/>
      </c>
      <c r="D126" s="142" t="str">
        <f>IF(('HS-GC-MS'!C83)="","",('HS-GC-MS'!C83))</f>
        <v/>
      </c>
      <c r="E126" s="143" t="str">
        <f>IF(('HS-GC-MS'!D83)="","",('HS-GC-MS'!D83))</f>
        <v/>
      </c>
      <c r="F126" s="142" t="str">
        <f>IF(('HS-GC-MS'!E83)="","",('HS-GC-MS'!E83))</f>
        <v/>
      </c>
      <c r="G126" s="111" t="str">
        <f>IF(('HS-GC-MS'!L83)="","",('HS-GC-MS'!L83))</f>
        <v/>
      </c>
      <c r="H126" s="111" t="str">
        <f>IF(('HS-GC-MS'!M83)="","",('HS-GC-MS'!M83))</f>
        <v/>
      </c>
      <c r="I126" s="144" t="str">
        <f>IF(('HS-GC-MS'!Y83)="","",('HS-GC-MS'!Y83))</f>
        <v/>
      </c>
      <c r="J126" s="154" t="str">
        <f>IF(('HS-GC-MS'!Z83)="","",('HS-GC-MS'!Z83))</f>
        <v/>
      </c>
      <c r="K126" s="154" t="str">
        <f>IF(('HS-GC-MS'!AB83)="","",('HS-GC-MS'!AB83))</f>
        <v/>
      </c>
      <c r="L126" s="154"/>
      <c r="M126" s="154"/>
      <c r="N126" s="154"/>
      <c r="O126" s="154"/>
      <c r="P126" s="67" t="str">
        <f>IF(('HS-GC-MS'!AC83)="","",('HS-GC-MS'!AC83))</f>
        <v/>
      </c>
      <c r="Q126" s="67" t="str">
        <f>IF(('HS-GC-MS'!AD83)="","",('HS-GC-MS'!AD83))</f>
        <v/>
      </c>
      <c r="R126" s="67" t="str">
        <f>IF(('HS-GC-MS'!AE83)="","",('HS-GC-MS'!AE83))</f>
        <v/>
      </c>
      <c r="S126" s="67" t="str">
        <f>IF(('HS-GC-MS'!AF83)="","",('HS-GC-MS'!AF83))</f>
        <v/>
      </c>
      <c r="T126" s="67" t="str">
        <f>IF(('HS-GC-MS'!AG83)="","",('HS-GC-MS'!AG83))</f>
        <v/>
      </c>
      <c r="U126" s="67" t="str">
        <f>IF(('HS-GC-MS'!AH83)="","",('HS-GC-MS'!AH83))</f>
        <v/>
      </c>
      <c r="V126" s="67" t="str">
        <f>IF(('HS-GC-MS'!AI83)="","",('HS-GC-MS'!AI83))</f>
        <v/>
      </c>
      <c r="W126" s="67" t="str">
        <f>IF(('HS-GC-MS'!AJ83)="","",('HS-GC-MS'!AJ83))</f>
        <v/>
      </c>
      <c r="X126" s="67" t="str">
        <f>IF(('HS-GC-MS'!AK83)="","",('HS-GC-MS'!AK83))</f>
        <v/>
      </c>
      <c r="Y126" s="67" t="str">
        <f>IF(('HS-GC-MS'!AL83)="","",('HS-GC-MS'!AL83))</f>
        <v/>
      </c>
      <c r="Z126" s="67" t="str">
        <f>IF(('HS-GC-MS'!AM83)="","",('HS-GC-MS'!AM83))</f>
        <v/>
      </c>
      <c r="AA126" s="67" t="str">
        <f>IF(('HS-GC-MS'!AN83)="","",('HS-GC-MS'!AN83))</f>
        <v/>
      </c>
      <c r="AB126" s="67" t="str">
        <f>IF(('HS-GC-MS'!AO83)="","",('HS-GC-MS'!AO83))</f>
        <v/>
      </c>
      <c r="AC126" s="67" t="str">
        <f>IF(('HS-GC-MS'!AP83)="","",('HS-GC-MS'!AP83))</f>
        <v/>
      </c>
      <c r="AD126" s="67" t="str">
        <f>IF(('HS-GC-MS'!AQ83)="","",('HS-GC-MS'!AQ83))</f>
        <v/>
      </c>
      <c r="AE126" s="67" t="str">
        <f>IF(('HS-GC-MS'!AR83)="","",('HS-GC-MS'!AR83))</f>
        <v/>
      </c>
      <c r="AF126" s="67" t="str">
        <f>IF(('HS-GC-MS'!AS83)="","",('HS-GC-MS'!AS83))</f>
        <v/>
      </c>
      <c r="AG126" s="67" t="str">
        <f>IF(('HS-GC-MS'!AT83)="","",('HS-GC-MS'!AT83))</f>
        <v/>
      </c>
      <c r="AH126" s="67" t="str">
        <f>IF(('HS-GC-MS'!AU83)="","",('HS-GC-MS'!AU83))</f>
        <v/>
      </c>
      <c r="AI126" s="67" t="str">
        <f>IF(('HS-GC-MS'!AV83)="","",('HS-GC-MS'!AV83))</f>
        <v/>
      </c>
      <c r="AJ126" s="67" t="str">
        <f>IF(('HS-GC-MS'!AW83)="","",('HS-GC-MS'!AW83))</f>
        <v/>
      </c>
      <c r="AK126" s="67" t="str">
        <f>IF(('HS-GC-MS'!AX83)="","",('HS-GC-MS'!AX83))</f>
        <v/>
      </c>
      <c r="AL126" s="67" t="str">
        <f>IF(('HS-GC-MS'!AY83)="","",('HS-GC-MS'!AY83))</f>
        <v/>
      </c>
      <c r="AM126" s="67" t="str">
        <f>IF(('HS-GC-MS'!AZ83)="","",('HS-GC-MS'!AZ83))</f>
        <v/>
      </c>
      <c r="AN126" s="67" t="str">
        <f>IF(('HS-GC-MS'!BA83)="","",('HS-GC-MS'!BA83))</f>
        <v/>
      </c>
      <c r="AO126" s="67" t="str">
        <f>IF(('HS-GC-MS'!BB83)="","",('HS-GC-MS'!BB83))</f>
        <v/>
      </c>
      <c r="AP126" s="298" t="str">
        <f>IF(('HS-GC-MS'!BC83)="","",('HS-GC-MS'!BC83))</f>
        <v/>
      </c>
      <c r="AQ126" s="298" t="str">
        <f>IF(('HS-GC-MS'!BD83)="","",('HS-GC-MS'!BD83))</f>
        <v/>
      </c>
    </row>
    <row r="127" spans="1:43" ht="12.75" customHeight="1" x14ac:dyDescent="0.3">
      <c r="A127" s="122" t="s">
        <v>186</v>
      </c>
      <c r="B127" s="111" t="str">
        <f>IF(('HS-GC-MS'!A84)="","",('HS-GC-MS'!A84))</f>
        <v/>
      </c>
      <c r="C127" s="141" t="str">
        <f>IF(('HS-GC-MS'!B84)="","",('HS-GC-MS'!B84))</f>
        <v/>
      </c>
      <c r="D127" s="142" t="str">
        <f>IF(('HS-GC-MS'!C84)="","",('HS-GC-MS'!C84))</f>
        <v/>
      </c>
      <c r="E127" s="143" t="str">
        <f>IF(('HS-GC-MS'!D84)="","",('HS-GC-MS'!D84))</f>
        <v/>
      </c>
      <c r="F127" s="142" t="str">
        <f>IF(('HS-GC-MS'!E84)="","",('HS-GC-MS'!E84))</f>
        <v/>
      </c>
      <c r="G127" s="111" t="str">
        <f>IF(('HS-GC-MS'!L84)="","",('HS-GC-MS'!L84))</f>
        <v/>
      </c>
      <c r="H127" s="111" t="str">
        <f>IF(('HS-GC-MS'!M84)="","",('HS-GC-MS'!M84))</f>
        <v/>
      </c>
      <c r="I127" s="144" t="str">
        <f>IF(('HS-GC-MS'!Y84)="","",('HS-GC-MS'!Y84))</f>
        <v/>
      </c>
      <c r="J127" s="154" t="str">
        <f>IF(('HS-GC-MS'!Z84)="","",('HS-GC-MS'!Z84))</f>
        <v/>
      </c>
      <c r="K127" s="154" t="str">
        <f>IF(('HS-GC-MS'!AB84)="","",('HS-GC-MS'!AB84))</f>
        <v/>
      </c>
      <c r="L127" s="154"/>
      <c r="M127" s="154"/>
      <c r="N127" s="154"/>
      <c r="O127" s="154"/>
      <c r="P127" s="67" t="str">
        <f>IF(('HS-GC-MS'!AC84)="","",('HS-GC-MS'!AC84))</f>
        <v/>
      </c>
      <c r="Q127" s="67" t="str">
        <f>IF(('HS-GC-MS'!AD84)="","",('HS-GC-MS'!AD84))</f>
        <v/>
      </c>
      <c r="R127" s="67" t="str">
        <f>IF(('HS-GC-MS'!AE84)="","",('HS-GC-MS'!AE84))</f>
        <v/>
      </c>
      <c r="S127" s="67" t="str">
        <f>IF(('HS-GC-MS'!AF84)="","",('HS-GC-MS'!AF84))</f>
        <v/>
      </c>
      <c r="T127" s="67" t="str">
        <f>IF(('HS-GC-MS'!AG84)="","",('HS-GC-MS'!AG84))</f>
        <v/>
      </c>
      <c r="U127" s="67" t="str">
        <f>IF(('HS-GC-MS'!AH84)="","",('HS-GC-MS'!AH84))</f>
        <v/>
      </c>
      <c r="V127" s="67" t="str">
        <f>IF(('HS-GC-MS'!AI84)="","",('HS-GC-MS'!AI84))</f>
        <v/>
      </c>
      <c r="W127" s="67" t="str">
        <f>IF(('HS-GC-MS'!AJ84)="","",('HS-GC-MS'!AJ84))</f>
        <v/>
      </c>
      <c r="X127" s="67" t="str">
        <f>IF(('HS-GC-MS'!AK84)="","",('HS-GC-MS'!AK84))</f>
        <v/>
      </c>
      <c r="Y127" s="67" t="str">
        <f>IF(('HS-GC-MS'!AL84)="","",('HS-GC-MS'!AL84))</f>
        <v/>
      </c>
      <c r="Z127" s="67" t="str">
        <f>IF(('HS-GC-MS'!AM84)="","",('HS-GC-MS'!AM84))</f>
        <v/>
      </c>
      <c r="AA127" s="67" t="str">
        <f>IF(('HS-GC-MS'!AN84)="","",('HS-GC-MS'!AN84))</f>
        <v/>
      </c>
      <c r="AB127" s="67" t="str">
        <f>IF(('HS-GC-MS'!AO84)="","",('HS-GC-MS'!AO84))</f>
        <v/>
      </c>
      <c r="AC127" s="67" t="str">
        <f>IF(('HS-GC-MS'!AP84)="","",('HS-GC-MS'!AP84))</f>
        <v/>
      </c>
      <c r="AD127" s="67" t="str">
        <f>IF(('HS-GC-MS'!AQ84)="","",('HS-GC-MS'!AQ84))</f>
        <v/>
      </c>
      <c r="AE127" s="67" t="str">
        <f>IF(('HS-GC-MS'!AR84)="","",('HS-GC-MS'!AR84))</f>
        <v/>
      </c>
      <c r="AF127" s="67" t="str">
        <f>IF(('HS-GC-MS'!AS84)="","",('HS-GC-MS'!AS84))</f>
        <v/>
      </c>
      <c r="AG127" s="67" t="str">
        <f>IF(('HS-GC-MS'!AT84)="","",('HS-GC-MS'!AT84))</f>
        <v/>
      </c>
      <c r="AH127" s="67" t="str">
        <f>IF(('HS-GC-MS'!AU84)="","",('HS-GC-MS'!AU84))</f>
        <v/>
      </c>
      <c r="AI127" s="67" t="str">
        <f>IF(('HS-GC-MS'!AV84)="","",('HS-GC-MS'!AV84))</f>
        <v/>
      </c>
      <c r="AJ127" s="67" t="str">
        <f>IF(('HS-GC-MS'!AW84)="","",('HS-GC-MS'!AW84))</f>
        <v/>
      </c>
      <c r="AK127" s="67" t="str">
        <f>IF(('HS-GC-MS'!AX84)="","",('HS-GC-MS'!AX84))</f>
        <v/>
      </c>
      <c r="AL127" s="67" t="str">
        <f>IF(('HS-GC-MS'!AY84)="","",('HS-GC-MS'!AY84))</f>
        <v/>
      </c>
      <c r="AM127" s="67" t="str">
        <f>IF(('HS-GC-MS'!AZ84)="","",('HS-GC-MS'!AZ84))</f>
        <v/>
      </c>
      <c r="AN127" s="67" t="str">
        <f>IF(('HS-GC-MS'!BA84)="","",('HS-GC-MS'!BA84))</f>
        <v/>
      </c>
      <c r="AO127" s="67" t="str">
        <f>IF(('HS-GC-MS'!BB84)="","",('HS-GC-MS'!BB84))</f>
        <v/>
      </c>
      <c r="AP127" s="298" t="str">
        <f>IF(('HS-GC-MS'!BC84)="","",('HS-GC-MS'!BC84))</f>
        <v/>
      </c>
      <c r="AQ127" s="298" t="str">
        <f>IF(('HS-GC-MS'!BD84)="","",('HS-GC-MS'!BD84))</f>
        <v/>
      </c>
    </row>
    <row r="128" spans="1:43" ht="12.75" customHeight="1" x14ac:dyDescent="0.3">
      <c r="A128" s="122" t="s">
        <v>186</v>
      </c>
      <c r="B128" s="111" t="str">
        <f>IF(('HS-GC-MS'!A85)="","",('HS-GC-MS'!A85))</f>
        <v/>
      </c>
      <c r="C128" s="141" t="str">
        <f>IF(('HS-GC-MS'!B85)="","",('HS-GC-MS'!B85))</f>
        <v/>
      </c>
      <c r="D128" s="142" t="str">
        <f>IF(('HS-GC-MS'!C85)="","",('HS-GC-MS'!C85))</f>
        <v/>
      </c>
      <c r="E128" s="143" t="str">
        <f>IF(('HS-GC-MS'!D85)="","",('HS-GC-MS'!D85))</f>
        <v/>
      </c>
      <c r="F128" s="142" t="str">
        <f>IF(('HS-GC-MS'!E85)="","",('HS-GC-MS'!E85))</f>
        <v/>
      </c>
      <c r="G128" s="111" t="str">
        <f>IF(('HS-GC-MS'!L85)="","",('HS-GC-MS'!L85))</f>
        <v/>
      </c>
      <c r="H128" s="111" t="str">
        <f>IF(('HS-GC-MS'!M85)="","",('HS-GC-MS'!M85))</f>
        <v/>
      </c>
      <c r="I128" s="144" t="str">
        <f>IF(('HS-GC-MS'!Y85)="","",('HS-GC-MS'!Y85))</f>
        <v/>
      </c>
      <c r="J128" s="154" t="str">
        <f>IF(('HS-GC-MS'!Z85)="","",('HS-GC-MS'!Z85))</f>
        <v/>
      </c>
      <c r="K128" s="154" t="str">
        <f>IF(('HS-GC-MS'!AB85)="","",('HS-GC-MS'!AB85))</f>
        <v/>
      </c>
      <c r="L128" s="154"/>
      <c r="M128" s="154"/>
      <c r="N128" s="154"/>
      <c r="O128" s="154"/>
      <c r="P128" s="67" t="str">
        <f>IF(('HS-GC-MS'!AC85)="","",('HS-GC-MS'!AC85))</f>
        <v/>
      </c>
      <c r="Q128" s="67" t="str">
        <f>IF(('HS-GC-MS'!AD85)="","",('HS-GC-MS'!AD85))</f>
        <v/>
      </c>
      <c r="R128" s="67" t="str">
        <f>IF(('HS-GC-MS'!AE85)="","",('HS-GC-MS'!AE85))</f>
        <v/>
      </c>
      <c r="S128" s="67" t="str">
        <f>IF(('HS-GC-MS'!AF85)="","",('HS-GC-MS'!AF85))</f>
        <v/>
      </c>
      <c r="T128" s="67" t="str">
        <f>IF(('HS-GC-MS'!AG85)="","",('HS-GC-MS'!AG85))</f>
        <v/>
      </c>
      <c r="U128" s="67" t="str">
        <f>IF(('HS-GC-MS'!AH85)="","",('HS-GC-MS'!AH85))</f>
        <v/>
      </c>
      <c r="V128" s="67" t="str">
        <f>IF(('HS-GC-MS'!AI85)="","",('HS-GC-MS'!AI85))</f>
        <v/>
      </c>
      <c r="W128" s="67" t="str">
        <f>IF(('HS-GC-MS'!AJ85)="","",('HS-GC-MS'!AJ85))</f>
        <v/>
      </c>
      <c r="X128" s="67" t="str">
        <f>IF(('HS-GC-MS'!AK85)="","",('HS-GC-MS'!AK85))</f>
        <v/>
      </c>
      <c r="Y128" s="67" t="str">
        <f>IF(('HS-GC-MS'!AL85)="","",('HS-GC-MS'!AL85))</f>
        <v/>
      </c>
      <c r="Z128" s="67" t="str">
        <f>IF(('HS-GC-MS'!AM85)="","",('HS-GC-MS'!AM85))</f>
        <v/>
      </c>
      <c r="AA128" s="67" t="str">
        <f>IF(('HS-GC-MS'!AN85)="","",('HS-GC-MS'!AN85))</f>
        <v/>
      </c>
      <c r="AB128" s="67" t="str">
        <f>IF(('HS-GC-MS'!AO85)="","",('HS-GC-MS'!AO85))</f>
        <v/>
      </c>
      <c r="AC128" s="67" t="str">
        <f>IF(('HS-GC-MS'!AP85)="","",('HS-GC-MS'!AP85))</f>
        <v/>
      </c>
      <c r="AD128" s="67" t="str">
        <f>IF(('HS-GC-MS'!AQ85)="","",('HS-GC-MS'!AQ85))</f>
        <v/>
      </c>
      <c r="AE128" s="67" t="str">
        <f>IF(('HS-GC-MS'!AR85)="","",('HS-GC-MS'!AR85))</f>
        <v/>
      </c>
      <c r="AF128" s="67" t="str">
        <f>IF(('HS-GC-MS'!AS85)="","",('HS-GC-MS'!AS85))</f>
        <v/>
      </c>
      <c r="AG128" s="67" t="str">
        <f>IF(('HS-GC-MS'!AT85)="","",('HS-GC-MS'!AT85))</f>
        <v/>
      </c>
      <c r="AH128" s="67" t="str">
        <f>IF(('HS-GC-MS'!AU85)="","",('HS-GC-MS'!AU85))</f>
        <v/>
      </c>
      <c r="AI128" s="67" t="str">
        <f>IF(('HS-GC-MS'!AV85)="","",('HS-GC-MS'!AV85))</f>
        <v/>
      </c>
      <c r="AJ128" s="67" t="str">
        <f>IF(('HS-GC-MS'!AW85)="","",('HS-GC-MS'!AW85))</f>
        <v/>
      </c>
      <c r="AK128" s="67" t="str">
        <f>IF(('HS-GC-MS'!AX85)="","",('HS-GC-MS'!AX85))</f>
        <v/>
      </c>
      <c r="AL128" s="67" t="str">
        <f>IF(('HS-GC-MS'!AY85)="","",('HS-GC-MS'!AY85))</f>
        <v/>
      </c>
      <c r="AM128" s="67" t="str">
        <f>IF(('HS-GC-MS'!AZ85)="","",('HS-GC-MS'!AZ85))</f>
        <v/>
      </c>
      <c r="AN128" s="67" t="str">
        <f>IF(('HS-GC-MS'!BA85)="","",('HS-GC-MS'!BA85))</f>
        <v/>
      </c>
      <c r="AO128" s="67" t="str">
        <f>IF(('HS-GC-MS'!BB85)="","",('HS-GC-MS'!BB85))</f>
        <v/>
      </c>
      <c r="AP128" s="298" t="str">
        <f>IF(('HS-GC-MS'!BC85)="","",('HS-GC-MS'!BC85))</f>
        <v/>
      </c>
      <c r="AQ128" s="298" t="str">
        <f>IF(('HS-GC-MS'!BD85)="","",('HS-GC-MS'!BD85))</f>
        <v/>
      </c>
    </row>
    <row r="129" spans="1:43" ht="12.75" customHeight="1" x14ac:dyDescent="0.3">
      <c r="A129" s="122" t="s">
        <v>186</v>
      </c>
      <c r="B129" s="111" t="str">
        <f>IF(('HS-GC-MS'!A86)="","",('HS-GC-MS'!A86))</f>
        <v/>
      </c>
      <c r="C129" s="141" t="str">
        <f>IF(('HS-GC-MS'!B86)="","",('HS-GC-MS'!B86))</f>
        <v/>
      </c>
      <c r="D129" s="142" t="str">
        <f>IF(('HS-GC-MS'!C86)="","",('HS-GC-MS'!C86))</f>
        <v/>
      </c>
      <c r="E129" s="143" t="str">
        <f>IF(('HS-GC-MS'!D86)="","",('HS-GC-MS'!D86))</f>
        <v/>
      </c>
      <c r="F129" s="142" t="str">
        <f>IF(('HS-GC-MS'!E86)="","",('HS-GC-MS'!E86))</f>
        <v/>
      </c>
      <c r="G129" s="111" t="str">
        <f>IF(('HS-GC-MS'!L86)="","",('HS-GC-MS'!L86))</f>
        <v/>
      </c>
      <c r="H129" s="111" t="str">
        <f>IF(('HS-GC-MS'!M86)="","",('HS-GC-MS'!M86))</f>
        <v/>
      </c>
      <c r="I129" s="144" t="str">
        <f>IF(('HS-GC-MS'!Y86)="","",('HS-GC-MS'!Y86))</f>
        <v/>
      </c>
      <c r="J129" s="154" t="str">
        <f>IF(('HS-GC-MS'!Z86)="","",('HS-GC-MS'!Z86))</f>
        <v/>
      </c>
      <c r="K129" s="154" t="str">
        <f>IF(('HS-GC-MS'!AB86)="","",('HS-GC-MS'!AB86))</f>
        <v/>
      </c>
      <c r="L129" s="154"/>
      <c r="M129" s="154"/>
      <c r="N129" s="154"/>
      <c r="O129" s="154"/>
      <c r="P129" s="67" t="str">
        <f>IF(('HS-GC-MS'!AC86)="","",('HS-GC-MS'!AC86))</f>
        <v/>
      </c>
      <c r="Q129" s="67" t="str">
        <f>IF(('HS-GC-MS'!AD86)="","",('HS-GC-MS'!AD86))</f>
        <v/>
      </c>
      <c r="R129" s="67" t="str">
        <f>IF(('HS-GC-MS'!AE86)="","",('HS-GC-MS'!AE86))</f>
        <v/>
      </c>
      <c r="S129" s="67" t="str">
        <f>IF(('HS-GC-MS'!AF86)="","",('HS-GC-MS'!AF86))</f>
        <v/>
      </c>
      <c r="T129" s="67" t="str">
        <f>IF(('HS-GC-MS'!AG86)="","",('HS-GC-MS'!AG86))</f>
        <v/>
      </c>
      <c r="U129" s="67" t="str">
        <f>IF(('HS-GC-MS'!AH86)="","",('HS-GC-MS'!AH86))</f>
        <v/>
      </c>
      <c r="V129" s="67" t="str">
        <f>IF(('HS-GC-MS'!AI86)="","",('HS-GC-MS'!AI86))</f>
        <v/>
      </c>
      <c r="W129" s="67" t="str">
        <f>IF(('HS-GC-MS'!AJ86)="","",('HS-GC-MS'!AJ86))</f>
        <v/>
      </c>
      <c r="X129" s="67" t="str">
        <f>IF(('HS-GC-MS'!AK86)="","",('HS-GC-MS'!AK86))</f>
        <v/>
      </c>
      <c r="Y129" s="67" t="str">
        <f>IF(('HS-GC-MS'!AL86)="","",('HS-GC-MS'!AL86))</f>
        <v/>
      </c>
      <c r="Z129" s="67" t="str">
        <f>IF(('HS-GC-MS'!AM86)="","",('HS-GC-MS'!AM86))</f>
        <v/>
      </c>
      <c r="AA129" s="67" t="str">
        <f>IF(('HS-GC-MS'!AN86)="","",('HS-GC-MS'!AN86))</f>
        <v/>
      </c>
      <c r="AB129" s="67" t="str">
        <f>IF(('HS-GC-MS'!AO86)="","",('HS-GC-MS'!AO86))</f>
        <v/>
      </c>
      <c r="AC129" s="67" t="str">
        <f>IF(('HS-GC-MS'!AP86)="","",('HS-GC-MS'!AP86))</f>
        <v/>
      </c>
      <c r="AD129" s="67" t="str">
        <f>IF(('HS-GC-MS'!AQ86)="","",('HS-GC-MS'!AQ86))</f>
        <v/>
      </c>
      <c r="AE129" s="67" t="str">
        <f>IF(('HS-GC-MS'!AR86)="","",('HS-GC-MS'!AR86))</f>
        <v/>
      </c>
      <c r="AF129" s="67" t="str">
        <f>IF(('HS-GC-MS'!AS86)="","",('HS-GC-MS'!AS86))</f>
        <v/>
      </c>
      <c r="AG129" s="67" t="str">
        <f>IF(('HS-GC-MS'!AT86)="","",('HS-GC-MS'!AT86))</f>
        <v/>
      </c>
      <c r="AH129" s="67" t="str">
        <f>IF(('HS-GC-MS'!AU86)="","",('HS-GC-MS'!AU86))</f>
        <v/>
      </c>
      <c r="AI129" s="67" t="str">
        <f>IF(('HS-GC-MS'!AV86)="","",('HS-GC-MS'!AV86))</f>
        <v/>
      </c>
      <c r="AJ129" s="67" t="str">
        <f>IF(('HS-GC-MS'!AW86)="","",('HS-GC-MS'!AW86))</f>
        <v/>
      </c>
      <c r="AK129" s="67" t="str">
        <f>IF(('HS-GC-MS'!AX86)="","",('HS-GC-MS'!AX86))</f>
        <v/>
      </c>
      <c r="AL129" s="67" t="str">
        <f>IF(('HS-GC-MS'!AY86)="","",('HS-GC-MS'!AY86))</f>
        <v/>
      </c>
      <c r="AM129" s="67" t="str">
        <f>IF(('HS-GC-MS'!AZ86)="","",('HS-GC-MS'!AZ86))</f>
        <v/>
      </c>
      <c r="AN129" s="67" t="str">
        <f>IF(('HS-GC-MS'!BA86)="","",('HS-GC-MS'!BA86))</f>
        <v/>
      </c>
      <c r="AO129" s="67" t="str">
        <f>IF(('HS-GC-MS'!BB86)="","",('HS-GC-MS'!BB86))</f>
        <v/>
      </c>
      <c r="AP129" s="298" t="str">
        <f>IF(('HS-GC-MS'!BC86)="","",('HS-GC-MS'!BC86))</f>
        <v/>
      </c>
      <c r="AQ129" s="298" t="str">
        <f>IF(('HS-GC-MS'!BD86)="","",('HS-GC-MS'!BD86))</f>
        <v/>
      </c>
    </row>
    <row r="130" spans="1:43" ht="12.75" customHeight="1" x14ac:dyDescent="0.3">
      <c r="A130" s="122" t="s">
        <v>186</v>
      </c>
      <c r="B130" s="111" t="str">
        <f>IF(('HS-GC-MS'!A87)="","",('HS-GC-MS'!A87))</f>
        <v/>
      </c>
      <c r="C130" s="141" t="str">
        <f>IF(('HS-GC-MS'!B87)="","",('HS-GC-MS'!B87))</f>
        <v/>
      </c>
      <c r="D130" s="142" t="str">
        <f>IF(('HS-GC-MS'!C87)="","",('HS-GC-MS'!C87))</f>
        <v/>
      </c>
      <c r="E130" s="143" t="str">
        <f>IF(('HS-GC-MS'!D87)="","",('HS-GC-MS'!D87))</f>
        <v/>
      </c>
      <c r="F130" s="142" t="str">
        <f>IF(('HS-GC-MS'!E87)="","",('HS-GC-MS'!E87))</f>
        <v/>
      </c>
      <c r="G130" s="111" t="str">
        <f>IF(('HS-GC-MS'!L87)="","",('HS-GC-MS'!L87))</f>
        <v/>
      </c>
      <c r="H130" s="111" t="str">
        <f>IF(('HS-GC-MS'!M87)="","",('HS-GC-MS'!M87))</f>
        <v/>
      </c>
      <c r="I130" s="144" t="str">
        <f>IF(('HS-GC-MS'!Y87)="","",('HS-GC-MS'!Y87))</f>
        <v/>
      </c>
      <c r="J130" s="154" t="str">
        <f>IF(('HS-GC-MS'!Z87)="","",('HS-GC-MS'!Z87))</f>
        <v/>
      </c>
      <c r="K130" s="154" t="str">
        <f>IF(('HS-GC-MS'!AB87)="","",('HS-GC-MS'!AB87))</f>
        <v/>
      </c>
      <c r="L130" s="154"/>
      <c r="M130" s="154"/>
      <c r="N130" s="154"/>
      <c r="O130" s="154"/>
      <c r="P130" s="67" t="str">
        <f>IF(('HS-GC-MS'!AC87)="","",('HS-GC-MS'!AC87))</f>
        <v/>
      </c>
      <c r="Q130" s="67" t="str">
        <f>IF(('HS-GC-MS'!AD87)="","",('HS-GC-MS'!AD87))</f>
        <v/>
      </c>
      <c r="R130" s="67" t="str">
        <f>IF(('HS-GC-MS'!AE87)="","",('HS-GC-MS'!AE87))</f>
        <v/>
      </c>
      <c r="S130" s="67" t="str">
        <f>IF(('HS-GC-MS'!AF87)="","",('HS-GC-MS'!AF87))</f>
        <v/>
      </c>
      <c r="T130" s="67" t="str">
        <f>IF(('HS-GC-MS'!AG87)="","",('HS-GC-MS'!AG87))</f>
        <v/>
      </c>
      <c r="U130" s="67" t="str">
        <f>IF(('HS-GC-MS'!AH87)="","",('HS-GC-MS'!AH87))</f>
        <v/>
      </c>
      <c r="V130" s="67" t="str">
        <f>IF(('HS-GC-MS'!AI87)="","",('HS-GC-MS'!AI87))</f>
        <v/>
      </c>
      <c r="W130" s="67" t="str">
        <f>IF(('HS-GC-MS'!AJ87)="","",('HS-GC-MS'!AJ87))</f>
        <v/>
      </c>
      <c r="X130" s="67" t="str">
        <f>IF(('HS-GC-MS'!AK87)="","",('HS-GC-MS'!AK87))</f>
        <v/>
      </c>
      <c r="Y130" s="67" t="str">
        <f>IF(('HS-GC-MS'!AL87)="","",('HS-GC-MS'!AL87))</f>
        <v/>
      </c>
      <c r="Z130" s="67" t="str">
        <f>IF(('HS-GC-MS'!AM87)="","",('HS-GC-MS'!AM87))</f>
        <v/>
      </c>
      <c r="AA130" s="67" t="str">
        <f>IF(('HS-GC-MS'!AN87)="","",('HS-GC-MS'!AN87))</f>
        <v/>
      </c>
      <c r="AB130" s="67" t="str">
        <f>IF(('HS-GC-MS'!AO87)="","",('HS-GC-MS'!AO87))</f>
        <v/>
      </c>
      <c r="AC130" s="67" t="str">
        <f>IF(('HS-GC-MS'!AP87)="","",('HS-GC-MS'!AP87))</f>
        <v/>
      </c>
      <c r="AD130" s="67" t="str">
        <f>IF(('HS-GC-MS'!AQ87)="","",('HS-GC-MS'!AQ87))</f>
        <v/>
      </c>
      <c r="AE130" s="67" t="str">
        <f>IF(('HS-GC-MS'!AR87)="","",('HS-GC-MS'!AR87))</f>
        <v/>
      </c>
      <c r="AF130" s="67" t="str">
        <f>IF(('HS-GC-MS'!AS87)="","",('HS-GC-MS'!AS87))</f>
        <v/>
      </c>
      <c r="AG130" s="67" t="str">
        <f>IF(('HS-GC-MS'!AT87)="","",('HS-GC-MS'!AT87))</f>
        <v/>
      </c>
      <c r="AH130" s="67" t="str">
        <f>IF(('HS-GC-MS'!AU87)="","",('HS-GC-MS'!AU87))</f>
        <v/>
      </c>
      <c r="AI130" s="67" t="str">
        <f>IF(('HS-GC-MS'!AV87)="","",('HS-GC-MS'!AV87))</f>
        <v/>
      </c>
      <c r="AJ130" s="67" t="str">
        <f>IF(('HS-GC-MS'!AW87)="","",('HS-GC-MS'!AW87))</f>
        <v/>
      </c>
      <c r="AK130" s="67" t="str">
        <f>IF(('HS-GC-MS'!AX87)="","",('HS-GC-MS'!AX87))</f>
        <v/>
      </c>
      <c r="AL130" s="67" t="str">
        <f>IF(('HS-GC-MS'!AY87)="","",('HS-GC-MS'!AY87))</f>
        <v/>
      </c>
      <c r="AM130" s="67" t="str">
        <f>IF(('HS-GC-MS'!AZ87)="","",('HS-GC-MS'!AZ87))</f>
        <v/>
      </c>
      <c r="AN130" s="67" t="str">
        <f>IF(('HS-GC-MS'!BA87)="","",('HS-GC-MS'!BA87))</f>
        <v/>
      </c>
      <c r="AO130" s="67" t="str">
        <f>IF(('HS-GC-MS'!BB87)="","",('HS-GC-MS'!BB87))</f>
        <v/>
      </c>
      <c r="AP130" s="298" t="str">
        <f>IF(('HS-GC-MS'!BC87)="","",('HS-GC-MS'!BC87))</f>
        <v/>
      </c>
      <c r="AQ130" s="298" t="str">
        <f>IF(('HS-GC-MS'!BD87)="","",('HS-GC-MS'!BD87))</f>
        <v/>
      </c>
    </row>
    <row r="131" spans="1:43" ht="12.75" customHeight="1" x14ac:dyDescent="0.3">
      <c r="A131" s="122" t="s">
        <v>186</v>
      </c>
      <c r="B131" s="111" t="str">
        <f>IF(('HS-GC-MS'!A88)="","",('HS-GC-MS'!A88))</f>
        <v/>
      </c>
      <c r="C131" s="141" t="str">
        <f>IF(('HS-GC-MS'!B88)="","",('HS-GC-MS'!B88))</f>
        <v/>
      </c>
      <c r="D131" s="142" t="str">
        <f>IF(('HS-GC-MS'!C88)="","",('HS-GC-MS'!C88))</f>
        <v/>
      </c>
      <c r="E131" s="143" t="str">
        <f>IF(('HS-GC-MS'!D88)="","",('HS-GC-MS'!D88))</f>
        <v/>
      </c>
      <c r="F131" s="142" t="str">
        <f>IF(('HS-GC-MS'!E88)="","",('HS-GC-MS'!E88))</f>
        <v/>
      </c>
      <c r="G131" s="111" t="str">
        <f>IF(('HS-GC-MS'!L88)="","",('HS-GC-MS'!L88))</f>
        <v/>
      </c>
      <c r="H131" s="111" t="str">
        <f>IF(('HS-GC-MS'!M88)="","",('HS-GC-MS'!M88))</f>
        <v/>
      </c>
      <c r="I131" s="144" t="str">
        <f>IF(('HS-GC-MS'!Y88)="","",('HS-GC-MS'!Y88))</f>
        <v/>
      </c>
      <c r="J131" s="154" t="str">
        <f>IF(('HS-GC-MS'!Z88)="","",('HS-GC-MS'!Z88))</f>
        <v/>
      </c>
      <c r="K131" s="154" t="str">
        <f>IF(('HS-GC-MS'!AB88)="","",('HS-GC-MS'!AB88))</f>
        <v/>
      </c>
      <c r="L131" s="154"/>
      <c r="M131" s="154"/>
      <c r="N131" s="154"/>
      <c r="O131" s="154"/>
      <c r="P131" s="67" t="str">
        <f>IF(('HS-GC-MS'!AC88)="","",('HS-GC-MS'!AC88))</f>
        <v/>
      </c>
      <c r="Q131" s="67" t="str">
        <f>IF(('HS-GC-MS'!AD88)="","",('HS-GC-MS'!AD88))</f>
        <v/>
      </c>
      <c r="R131" s="67" t="str">
        <f>IF(('HS-GC-MS'!AE88)="","",('HS-GC-MS'!AE88))</f>
        <v/>
      </c>
      <c r="S131" s="67" t="str">
        <f>IF(('HS-GC-MS'!AF88)="","",('HS-GC-MS'!AF88))</f>
        <v/>
      </c>
      <c r="T131" s="67" t="str">
        <f>IF(('HS-GC-MS'!AG88)="","",('HS-GC-MS'!AG88))</f>
        <v/>
      </c>
      <c r="U131" s="67" t="str">
        <f>IF(('HS-GC-MS'!AH88)="","",('HS-GC-MS'!AH88))</f>
        <v/>
      </c>
      <c r="V131" s="67" t="str">
        <f>IF(('HS-GC-MS'!AI88)="","",('HS-GC-MS'!AI88))</f>
        <v/>
      </c>
      <c r="W131" s="67" t="str">
        <f>IF(('HS-GC-MS'!AJ88)="","",('HS-GC-MS'!AJ88))</f>
        <v/>
      </c>
      <c r="X131" s="67" t="str">
        <f>IF(('HS-GC-MS'!AK88)="","",('HS-GC-MS'!AK88))</f>
        <v/>
      </c>
      <c r="Y131" s="67" t="str">
        <f>IF(('HS-GC-MS'!AL88)="","",('HS-GC-MS'!AL88))</f>
        <v/>
      </c>
      <c r="Z131" s="67" t="str">
        <f>IF(('HS-GC-MS'!AM88)="","",('HS-GC-MS'!AM88))</f>
        <v/>
      </c>
      <c r="AA131" s="67" t="str">
        <f>IF(('HS-GC-MS'!AN88)="","",('HS-GC-MS'!AN88))</f>
        <v/>
      </c>
      <c r="AB131" s="67" t="str">
        <f>IF(('HS-GC-MS'!AO88)="","",('HS-GC-MS'!AO88))</f>
        <v/>
      </c>
      <c r="AC131" s="67" t="str">
        <f>IF(('HS-GC-MS'!AP88)="","",('HS-GC-MS'!AP88))</f>
        <v/>
      </c>
      <c r="AD131" s="67" t="str">
        <f>IF(('HS-GC-MS'!AQ88)="","",('HS-GC-MS'!AQ88))</f>
        <v/>
      </c>
      <c r="AE131" s="67" t="str">
        <f>IF(('HS-GC-MS'!AR88)="","",('HS-GC-MS'!AR88))</f>
        <v/>
      </c>
      <c r="AF131" s="67" t="str">
        <f>IF(('HS-GC-MS'!AS88)="","",('HS-GC-MS'!AS88))</f>
        <v/>
      </c>
      <c r="AG131" s="67" t="str">
        <f>IF(('HS-GC-MS'!AT88)="","",('HS-GC-MS'!AT88))</f>
        <v/>
      </c>
      <c r="AH131" s="67" t="str">
        <f>IF(('HS-GC-MS'!AU88)="","",('HS-GC-MS'!AU88))</f>
        <v/>
      </c>
      <c r="AI131" s="67" t="str">
        <f>IF(('HS-GC-MS'!AV88)="","",('HS-GC-MS'!AV88))</f>
        <v/>
      </c>
      <c r="AJ131" s="67" t="str">
        <f>IF(('HS-GC-MS'!AW88)="","",('HS-GC-MS'!AW88))</f>
        <v/>
      </c>
      <c r="AK131" s="67" t="str">
        <f>IF(('HS-GC-MS'!AX88)="","",('HS-GC-MS'!AX88))</f>
        <v/>
      </c>
      <c r="AL131" s="67" t="str">
        <f>IF(('HS-GC-MS'!AY88)="","",('HS-GC-MS'!AY88))</f>
        <v/>
      </c>
      <c r="AM131" s="67" t="str">
        <f>IF(('HS-GC-MS'!AZ88)="","",('HS-GC-MS'!AZ88))</f>
        <v/>
      </c>
      <c r="AN131" s="67" t="str">
        <f>IF(('HS-GC-MS'!BA88)="","",('HS-GC-MS'!BA88))</f>
        <v/>
      </c>
      <c r="AO131" s="67" t="str">
        <f>IF(('HS-GC-MS'!BB88)="","",('HS-GC-MS'!BB88))</f>
        <v/>
      </c>
      <c r="AP131" s="298" t="str">
        <f>IF(('HS-GC-MS'!BC88)="","",('HS-GC-MS'!BC88))</f>
        <v/>
      </c>
      <c r="AQ131" s="298" t="str">
        <f>IF(('HS-GC-MS'!BD88)="","",('HS-GC-MS'!BD88))</f>
        <v/>
      </c>
    </row>
    <row r="132" spans="1:43" ht="12.75" customHeight="1" x14ac:dyDescent="0.3">
      <c r="A132" s="122" t="s">
        <v>186</v>
      </c>
      <c r="B132" s="111" t="str">
        <f>IF(('HS-GC-MS'!A89)="","",('HS-GC-MS'!A89))</f>
        <v/>
      </c>
      <c r="C132" s="141" t="str">
        <f>IF(('HS-GC-MS'!B89)="","",('HS-GC-MS'!B89))</f>
        <v/>
      </c>
      <c r="D132" s="142" t="str">
        <f>IF(('HS-GC-MS'!C89)="","",('HS-GC-MS'!C89))</f>
        <v/>
      </c>
      <c r="E132" s="143" t="str">
        <f>IF(('HS-GC-MS'!D89)="","",('HS-GC-MS'!D89))</f>
        <v/>
      </c>
      <c r="F132" s="142" t="str">
        <f>IF(('HS-GC-MS'!E89)="","",('HS-GC-MS'!E89))</f>
        <v/>
      </c>
      <c r="G132" s="111" t="str">
        <f>IF(('HS-GC-MS'!L89)="","",('HS-GC-MS'!L89))</f>
        <v/>
      </c>
      <c r="H132" s="111" t="str">
        <f>IF(('HS-GC-MS'!M89)="","",('HS-GC-MS'!M89))</f>
        <v/>
      </c>
      <c r="I132" s="144" t="str">
        <f>IF(('HS-GC-MS'!Y89)="","",('HS-GC-MS'!Y89))</f>
        <v/>
      </c>
      <c r="J132" s="154" t="str">
        <f>IF(('HS-GC-MS'!Z89)="","",('HS-GC-MS'!Z89))</f>
        <v/>
      </c>
      <c r="K132" s="154" t="str">
        <f>IF(('HS-GC-MS'!AB89)="","",('HS-GC-MS'!AB89))</f>
        <v/>
      </c>
      <c r="L132" s="154"/>
      <c r="M132" s="154"/>
      <c r="N132" s="154"/>
      <c r="O132" s="154"/>
      <c r="P132" s="67" t="str">
        <f>IF(('HS-GC-MS'!AC89)="","",('HS-GC-MS'!AC89))</f>
        <v/>
      </c>
      <c r="Q132" s="67" t="str">
        <f>IF(('HS-GC-MS'!AD89)="","",('HS-GC-MS'!AD89))</f>
        <v/>
      </c>
      <c r="R132" s="67" t="str">
        <f>IF(('HS-GC-MS'!AE89)="","",('HS-GC-MS'!AE89))</f>
        <v/>
      </c>
      <c r="S132" s="67" t="str">
        <f>IF(('HS-GC-MS'!AF89)="","",('HS-GC-MS'!AF89))</f>
        <v/>
      </c>
      <c r="T132" s="67" t="str">
        <f>IF(('HS-GC-MS'!AG89)="","",('HS-GC-MS'!AG89))</f>
        <v/>
      </c>
      <c r="U132" s="67" t="str">
        <f>IF(('HS-GC-MS'!AH89)="","",('HS-GC-MS'!AH89))</f>
        <v/>
      </c>
      <c r="V132" s="67" t="str">
        <f>IF(('HS-GC-MS'!AI89)="","",('HS-GC-MS'!AI89))</f>
        <v/>
      </c>
      <c r="W132" s="67" t="str">
        <f>IF(('HS-GC-MS'!AJ89)="","",('HS-GC-MS'!AJ89))</f>
        <v/>
      </c>
      <c r="X132" s="67" t="str">
        <f>IF(('HS-GC-MS'!AK89)="","",('HS-GC-MS'!AK89))</f>
        <v/>
      </c>
      <c r="Y132" s="67" t="str">
        <f>IF(('HS-GC-MS'!AL89)="","",('HS-GC-MS'!AL89))</f>
        <v/>
      </c>
      <c r="Z132" s="67" t="str">
        <f>IF(('HS-GC-MS'!AM89)="","",('HS-GC-MS'!AM89))</f>
        <v/>
      </c>
      <c r="AA132" s="67" t="str">
        <f>IF(('HS-GC-MS'!AN89)="","",('HS-GC-MS'!AN89))</f>
        <v/>
      </c>
      <c r="AB132" s="67" t="str">
        <f>IF(('HS-GC-MS'!AO89)="","",('HS-GC-MS'!AO89))</f>
        <v/>
      </c>
      <c r="AC132" s="67" t="str">
        <f>IF(('HS-GC-MS'!AP89)="","",('HS-GC-MS'!AP89))</f>
        <v/>
      </c>
      <c r="AD132" s="67" t="str">
        <f>IF(('HS-GC-MS'!AQ89)="","",('HS-GC-MS'!AQ89))</f>
        <v/>
      </c>
      <c r="AE132" s="67" t="str">
        <f>IF(('HS-GC-MS'!AR89)="","",('HS-GC-MS'!AR89))</f>
        <v/>
      </c>
      <c r="AF132" s="67" t="str">
        <f>IF(('HS-GC-MS'!AS89)="","",('HS-GC-MS'!AS89))</f>
        <v/>
      </c>
      <c r="AG132" s="67" t="str">
        <f>IF(('HS-GC-MS'!AT89)="","",('HS-GC-MS'!AT89))</f>
        <v/>
      </c>
      <c r="AH132" s="67" t="str">
        <f>IF(('HS-GC-MS'!AU89)="","",('HS-GC-MS'!AU89))</f>
        <v/>
      </c>
      <c r="AI132" s="67" t="str">
        <f>IF(('HS-GC-MS'!AV89)="","",('HS-GC-MS'!AV89))</f>
        <v/>
      </c>
      <c r="AJ132" s="67" t="str">
        <f>IF(('HS-GC-MS'!AW89)="","",('HS-GC-MS'!AW89))</f>
        <v/>
      </c>
      <c r="AK132" s="67" t="str">
        <f>IF(('HS-GC-MS'!AX89)="","",('HS-GC-MS'!AX89))</f>
        <v/>
      </c>
      <c r="AL132" s="67" t="str">
        <f>IF(('HS-GC-MS'!AY89)="","",('HS-GC-MS'!AY89))</f>
        <v/>
      </c>
      <c r="AM132" s="67" t="str">
        <f>IF(('HS-GC-MS'!AZ89)="","",('HS-GC-MS'!AZ89))</f>
        <v/>
      </c>
      <c r="AN132" s="67" t="str">
        <f>IF(('HS-GC-MS'!BA89)="","",('HS-GC-MS'!BA89))</f>
        <v/>
      </c>
      <c r="AO132" s="67" t="str">
        <f>IF(('HS-GC-MS'!BB89)="","",('HS-GC-MS'!BB89))</f>
        <v/>
      </c>
      <c r="AP132" s="298" t="str">
        <f>IF(('HS-GC-MS'!BC89)="","",('HS-GC-MS'!BC89))</f>
        <v/>
      </c>
      <c r="AQ132" s="298" t="str">
        <f>IF(('HS-GC-MS'!BD89)="","",('HS-GC-MS'!BD89))</f>
        <v/>
      </c>
    </row>
    <row r="133" spans="1:43" ht="12.75" customHeight="1" x14ac:dyDescent="0.3">
      <c r="A133" s="122" t="s">
        <v>186</v>
      </c>
      <c r="B133" s="111" t="str">
        <f>IF(('HS-GC-MS'!A90)="","",('HS-GC-MS'!A90))</f>
        <v/>
      </c>
      <c r="C133" s="141" t="str">
        <f>IF(('HS-GC-MS'!B90)="","",('HS-GC-MS'!B90))</f>
        <v/>
      </c>
      <c r="D133" s="142" t="str">
        <f>IF(('HS-GC-MS'!C90)="","",('HS-GC-MS'!C90))</f>
        <v/>
      </c>
      <c r="E133" s="143" t="str">
        <f>IF(('HS-GC-MS'!D90)="","",('HS-GC-MS'!D90))</f>
        <v/>
      </c>
      <c r="F133" s="142" t="str">
        <f>IF(('HS-GC-MS'!E90)="","",('HS-GC-MS'!E90))</f>
        <v/>
      </c>
      <c r="G133" s="111" t="str">
        <f>IF(('HS-GC-MS'!L90)="","",('HS-GC-MS'!L90))</f>
        <v/>
      </c>
      <c r="H133" s="111" t="str">
        <f>IF(('HS-GC-MS'!M90)="","",('HS-GC-MS'!M90))</f>
        <v/>
      </c>
      <c r="I133" s="144" t="str">
        <f>IF(('HS-GC-MS'!Y90)="","",('HS-GC-MS'!Y90))</f>
        <v/>
      </c>
      <c r="J133" s="154" t="str">
        <f>IF(('HS-GC-MS'!Z90)="","",('HS-GC-MS'!Z90))</f>
        <v/>
      </c>
      <c r="K133" s="154" t="str">
        <f>IF(('HS-GC-MS'!AB90)="","",('HS-GC-MS'!AB90))</f>
        <v/>
      </c>
      <c r="L133" s="154"/>
      <c r="M133" s="154"/>
      <c r="N133" s="154"/>
      <c r="O133" s="154"/>
      <c r="P133" s="67" t="str">
        <f>IF(('HS-GC-MS'!AC90)="","",('HS-GC-MS'!AC90))</f>
        <v/>
      </c>
      <c r="Q133" s="67" t="str">
        <f>IF(('HS-GC-MS'!AD90)="","",('HS-GC-MS'!AD90))</f>
        <v/>
      </c>
      <c r="R133" s="67" t="str">
        <f>IF(('HS-GC-MS'!AE90)="","",('HS-GC-MS'!AE90))</f>
        <v/>
      </c>
      <c r="S133" s="67" t="str">
        <f>IF(('HS-GC-MS'!AF90)="","",('HS-GC-MS'!AF90))</f>
        <v/>
      </c>
      <c r="T133" s="67" t="str">
        <f>IF(('HS-GC-MS'!AG90)="","",('HS-GC-MS'!AG90))</f>
        <v/>
      </c>
      <c r="U133" s="67" t="str">
        <f>IF(('HS-GC-MS'!AH90)="","",('HS-GC-MS'!AH90))</f>
        <v/>
      </c>
      <c r="V133" s="67" t="str">
        <f>IF(('HS-GC-MS'!AI90)="","",('HS-GC-MS'!AI90))</f>
        <v/>
      </c>
      <c r="W133" s="67" t="str">
        <f>IF(('HS-GC-MS'!AJ90)="","",('HS-GC-MS'!AJ90))</f>
        <v/>
      </c>
      <c r="X133" s="67" t="str">
        <f>IF(('HS-GC-MS'!AK90)="","",('HS-GC-MS'!AK90))</f>
        <v/>
      </c>
      <c r="Y133" s="67" t="str">
        <f>IF(('HS-GC-MS'!AL90)="","",('HS-GC-MS'!AL90))</f>
        <v/>
      </c>
      <c r="Z133" s="67" t="str">
        <f>IF(('HS-GC-MS'!AM90)="","",('HS-GC-MS'!AM90))</f>
        <v/>
      </c>
      <c r="AA133" s="67" t="str">
        <f>IF(('HS-GC-MS'!AN90)="","",('HS-GC-MS'!AN90))</f>
        <v/>
      </c>
      <c r="AB133" s="67" t="str">
        <f>IF(('HS-GC-MS'!AO90)="","",('HS-GC-MS'!AO90))</f>
        <v/>
      </c>
      <c r="AC133" s="67" t="str">
        <f>IF(('HS-GC-MS'!AP90)="","",('HS-GC-MS'!AP90))</f>
        <v/>
      </c>
      <c r="AD133" s="67" t="str">
        <f>IF(('HS-GC-MS'!AQ90)="","",('HS-GC-MS'!AQ90))</f>
        <v/>
      </c>
      <c r="AE133" s="67" t="str">
        <f>IF(('HS-GC-MS'!AR90)="","",('HS-GC-MS'!AR90))</f>
        <v/>
      </c>
      <c r="AF133" s="67" t="str">
        <f>IF(('HS-GC-MS'!AS90)="","",('HS-GC-MS'!AS90))</f>
        <v/>
      </c>
      <c r="AG133" s="67" t="str">
        <f>IF(('HS-GC-MS'!AT90)="","",('HS-GC-MS'!AT90))</f>
        <v/>
      </c>
      <c r="AH133" s="67" t="str">
        <f>IF(('HS-GC-MS'!AU90)="","",('HS-GC-MS'!AU90))</f>
        <v/>
      </c>
      <c r="AI133" s="67" t="str">
        <f>IF(('HS-GC-MS'!AV90)="","",('HS-GC-MS'!AV90))</f>
        <v/>
      </c>
      <c r="AJ133" s="67" t="str">
        <f>IF(('HS-GC-MS'!AW90)="","",('HS-GC-MS'!AW90))</f>
        <v/>
      </c>
      <c r="AK133" s="67" t="str">
        <f>IF(('HS-GC-MS'!AX90)="","",('HS-GC-MS'!AX90))</f>
        <v/>
      </c>
      <c r="AL133" s="67" t="str">
        <f>IF(('HS-GC-MS'!AY90)="","",('HS-GC-MS'!AY90))</f>
        <v/>
      </c>
      <c r="AM133" s="67" t="str">
        <f>IF(('HS-GC-MS'!AZ90)="","",('HS-GC-MS'!AZ90))</f>
        <v/>
      </c>
      <c r="AN133" s="67" t="str">
        <f>IF(('HS-GC-MS'!BA90)="","",('HS-GC-MS'!BA90))</f>
        <v/>
      </c>
      <c r="AO133" s="67" t="str">
        <f>IF(('HS-GC-MS'!BB90)="","",('HS-GC-MS'!BB90))</f>
        <v/>
      </c>
      <c r="AP133" s="298" t="str">
        <f>IF(('HS-GC-MS'!BC90)="","",('HS-GC-MS'!BC90))</f>
        <v/>
      </c>
      <c r="AQ133" s="298" t="str">
        <f>IF(('HS-GC-MS'!BD90)="","",('HS-GC-MS'!BD90))</f>
        <v/>
      </c>
    </row>
    <row r="134" spans="1:43" ht="12.75" customHeight="1" x14ac:dyDescent="0.3">
      <c r="A134" s="122" t="s">
        <v>186</v>
      </c>
      <c r="B134" s="111" t="str">
        <f>IF(('HS-GC-MS'!A91)="","",('HS-GC-MS'!A91))</f>
        <v/>
      </c>
      <c r="C134" s="141" t="str">
        <f>IF(('HS-GC-MS'!B91)="","",('HS-GC-MS'!B91))</f>
        <v/>
      </c>
      <c r="D134" s="142" t="str">
        <f>IF(('HS-GC-MS'!C91)="","",('HS-GC-MS'!C91))</f>
        <v/>
      </c>
      <c r="E134" s="143" t="str">
        <f>IF(('HS-GC-MS'!D91)="","",('HS-GC-MS'!D91))</f>
        <v/>
      </c>
      <c r="F134" s="142" t="str">
        <f>IF(('HS-GC-MS'!E91)="","",('HS-GC-MS'!E91))</f>
        <v/>
      </c>
      <c r="G134" s="111" t="str">
        <f>IF(('HS-GC-MS'!L91)="","",('HS-GC-MS'!L91))</f>
        <v/>
      </c>
      <c r="H134" s="111" t="str">
        <f>IF(('HS-GC-MS'!M91)="","",('HS-GC-MS'!M91))</f>
        <v/>
      </c>
      <c r="I134" s="144" t="str">
        <f>IF(('HS-GC-MS'!Y91)="","",('HS-GC-MS'!Y91))</f>
        <v/>
      </c>
      <c r="J134" s="154" t="str">
        <f>IF(('HS-GC-MS'!Z91)="","",('HS-GC-MS'!Z91))</f>
        <v/>
      </c>
      <c r="K134" s="154" t="str">
        <f>IF(('HS-GC-MS'!AB91)="","",('HS-GC-MS'!AB91))</f>
        <v/>
      </c>
      <c r="L134" s="154"/>
      <c r="M134" s="154"/>
      <c r="N134" s="154"/>
      <c r="O134" s="154"/>
      <c r="P134" s="67" t="str">
        <f>IF(('HS-GC-MS'!AC91)="","",('HS-GC-MS'!AC91))</f>
        <v/>
      </c>
      <c r="Q134" s="67" t="str">
        <f>IF(('HS-GC-MS'!AD91)="","",('HS-GC-MS'!AD91))</f>
        <v/>
      </c>
      <c r="R134" s="67" t="str">
        <f>IF(('HS-GC-MS'!AE91)="","",('HS-GC-MS'!AE91))</f>
        <v/>
      </c>
      <c r="S134" s="67" t="str">
        <f>IF(('HS-GC-MS'!AF91)="","",('HS-GC-MS'!AF91))</f>
        <v/>
      </c>
      <c r="T134" s="67" t="str">
        <f>IF(('HS-GC-MS'!AG91)="","",('HS-GC-MS'!AG91))</f>
        <v/>
      </c>
      <c r="U134" s="67" t="str">
        <f>IF(('HS-GC-MS'!AH91)="","",('HS-GC-MS'!AH91))</f>
        <v/>
      </c>
      <c r="V134" s="67" t="str">
        <f>IF(('HS-GC-MS'!AI91)="","",('HS-GC-MS'!AI91))</f>
        <v/>
      </c>
      <c r="W134" s="67" t="str">
        <f>IF(('HS-GC-MS'!AJ91)="","",('HS-GC-MS'!AJ91))</f>
        <v/>
      </c>
      <c r="X134" s="67" t="str">
        <f>IF(('HS-GC-MS'!AK91)="","",('HS-GC-MS'!AK91))</f>
        <v/>
      </c>
      <c r="Y134" s="67" t="str">
        <f>IF(('HS-GC-MS'!AL91)="","",('HS-GC-MS'!AL91))</f>
        <v/>
      </c>
      <c r="Z134" s="67" t="str">
        <f>IF(('HS-GC-MS'!AM91)="","",('HS-GC-MS'!AM91))</f>
        <v/>
      </c>
      <c r="AA134" s="67" t="str">
        <f>IF(('HS-GC-MS'!AN91)="","",('HS-GC-MS'!AN91))</f>
        <v/>
      </c>
      <c r="AB134" s="67" t="str">
        <f>IF(('HS-GC-MS'!AO91)="","",('HS-GC-MS'!AO91))</f>
        <v/>
      </c>
      <c r="AC134" s="67" t="str">
        <f>IF(('HS-GC-MS'!AP91)="","",('HS-GC-MS'!AP91))</f>
        <v/>
      </c>
      <c r="AD134" s="67" t="str">
        <f>IF(('HS-GC-MS'!AQ91)="","",('HS-GC-MS'!AQ91))</f>
        <v/>
      </c>
      <c r="AE134" s="67" t="str">
        <f>IF(('HS-GC-MS'!AR91)="","",('HS-GC-MS'!AR91))</f>
        <v/>
      </c>
      <c r="AF134" s="67" t="str">
        <f>IF(('HS-GC-MS'!AS91)="","",('HS-GC-MS'!AS91))</f>
        <v/>
      </c>
      <c r="AG134" s="67" t="str">
        <f>IF(('HS-GC-MS'!AT91)="","",('HS-GC-MS'!AT91))</f>
        <v/>
      </c>
      <c r="AH134" s="67" t="str">
        <f>IF(('HS-GC-MS'!AU91)="","",('HS-GC-MS'!AU91))</f>
        <v/>
      </c>
      <c r="AI134" s="67" t="str">
        <f>IF(('HS-GC-MS'!AV91)="","",('HS-GC-MS'!AV91))</f>
        <v/>
      </c>
      <c r="AJ134" s="67" t="str">
        <f>IF(('HS-GC-MS'!AW91)="","",('HS-GC-MS'!AW91))</f>
        <v/>
      </c>
      <c r="AK134" s="67" t="str">
        <f>IF(('HS-GC-MS'!AX91)="","",('HS-GC-MS'!AX91))</f>
        <v/>
      </c>
      <c r="AL134" s="67" t="str">
        <f>IF(('HS-GC-MS'!AY91)="","",('HS-GC-MS'!AY91))</f>
        <v/>
      </c>
      <c r="AM134" s="67" t="str">
        <f>IF(('HS-GC-MS'!AZ91)="","",('HS-GC-MS'!AZ91))</f>
        <v/>
      </c>
      <c r="AN134" s="67" t="str">
        <f>IF(('HS-GC-MS'!BA91)="","",('HS-GC-MS'!BA91))</f>
        <v/>
      </c>
      <c r="AO134" s="67" t="str">
        <f>IF(('HS-GC-MS'!BB91)="","",('HS-GC-MS'!BB91))</f>
        <v/>
      </c>
      <c r="AP134" s="298" t="str">
        <f>IF(('HS-GC-MS'!BC91)="","",('HS-GC-MS'!BC91))</f>
        <v/>
      </c>
      <c r="AQ134" s="298" t="str">
        <f>IF(('HS-GC-MS'!BD91)="","",('HS-GC-MS'!BD91))</f>
        <v/>
      </c>
    </row>
    <row r="135" spans="1:43" ht="12.75" customHeight="1" x14ac:dyDescent="0.3">
      <c r="A135" s="122" t="s">
        <v>186</v>
      </c>
      <c r="B135" s="111" t="str">
        <f>IF(('HS-GC-MS'!A92)="","",('HS-GC-MS'!A92))</f>
        <v/>
      </c>
      <c r="C135" s="141" t="str">
        <f>IF(('HS-GC-MS'!B92)="","",('HS-GC-MS'!B92))</f>
        <v/>
      </c>
      <c r="D135" s="142" t="str">
        <f>IF(('HS-GC-MS'!C92)="","",('HS-GC-MS'!C92))</f>
        <v/>
      </c>
      <c r="E135" s="143" t="str">
        <f>IF(('HS-GC-MS'!D92)="","",('HS-GC-MS'!D92))</f>
        <v/>
      </c>
      <c r="F135" s="142" t="str">
        <f>IF(('HS-GC-MS'!E92)="","",('HS-GC-MS'!E92))</f>
        <v/>
      </c>
      <c r="G135" s="111" t="str">
        <f>IF(('HS-GC-MS'!L92)="","",('HS-GC-MS'!L92))</f>
        <v/>
      </c>
      <c r="H135" s="111" t="str">
        <f>IF(('HS-GC-MS'!M92)="","",('HS-GC-MS'!M92))</f>
        <v/>
      </c>
      <c r="I135" s="144" t="str">
        <f>IF(('HS-GC-MS'!Y92)="","",('HS-GC-MS'!Y92))</f>
        <v/>
      </c>
      <c r="J135" s="154" t="str">
        <f>IF(('HS-GC-MS'!Z92)="","",('HS-GC-MS'!Z92))</f>
        <v/>
      </c>
      <c r="K135" s="154" t="str">
        <f>IF(('HS-GC-MS'!AB92)="","",('HS-GC-MS'!AB92))</f>
        <v/>
      </c>
      <c r="L135" s="154"/>
      <c r="M135" s="154"/>
      <c r="N135" s="154"/>
      <c r="O135" s="154"/>
      <c r="P135" s="67" t="str">
        <f>IF(('HS-GC-MS'!AC92)="","",('HS-GC-MS'!AC92))</f>
        <v/>
      </c>
      <c r="Q135" s="67" t="str">
        <f>IF(('HS-GC-MS'!AD92)="","",('HS-GC-MS'!AD92))</f>
        <v/>
      </c>
      <c r="R135" s="67" t="str">
        <f>IF(('HS-GC-MS'!AE92)="","",('HS-GC-MS'!AE92))</f>
        <v/>
      </c>
      <c r="S135" s="67" t="str">
        <f>IF(('HS-GC-MS'!AF92)="","",('HS-GC-MS'!AF92))</f>
        <v/>
      </c>
      <c r="T135" s="67" t="str">
        <f>IF(('HS-GC-MS'!AG92)="","",('HS-GC-MS'!AG92))</f>
        <v/>
      </c>
      <c r="U135" s="67" t="str">
        <f>IF(('HS-GC-MS'!AH92)="","",('HS-GC-MS'!AH92))</f>
        <v/>
      </c>
      <c r="V135" s="67" t="str">
        <f>IF(('HS-GC-MS'!AI92)="","",('HS-GC-MS'!AI92))</f>
        <v/>
      </c>
      <c r="W135" s="67" t="str">
        <f>IF(('HS-GC-MS'!AJ92)="","",('HS-GC-MS'!AJ92))</f>
        <v/>
      </c>
      <c r="X135" s="67" t="str">
        <f>IF(('HS-GC-MS'!AK92)="","",('HS-GC-MS'!AK92))</f>
        <v/>
      </c>
      <c r="Y135" s="67" t="str">
        <f>IF(('HS-GC-MS'!AL92)="","",('HS-GC-MS'!AL92))</f>
        <v/>
      </c>
      <c r="Z135" s="67" t="str">
        <f>IF(('HS-GC-MS'!AM92)="","",('HS-GC-MS'!AM92))</f>
        <v/>
      </c>
      <c r="AA135" s="67" t="str">
        <f>IF(('HS-GC-MS'!AN92)="","",('HS-GC-MS'!AN92))</f>
        <v/>
      </c>
      <c r="AB135" s="67" t="str">
        <f>IF(('HS-GC-MS'!AO92)="","",('HS-GC-MS'!AO92))</f>
        <v/>
      </c>
      <c r="AC135" s="67" t="str">
        <f>IF(('HS-GC-MS'!AP92)="","",('HS-GC-MS'!AP92))</f>
        <v/>
      </c>
      <c r="AD135" s="67" t="str">
        <f>IF(('HS-GC-MS'!AQ92)="","",('HS-GC-MS'!AQ92))</f>
        <v/>
      </c>
      <c r="AE135" s="67" t="str">
        <f>IF(('HS-GC-MS'!AR92)="","",('HS-GC-MS'!AR92))</f>
        <v/>
      </c>
      <c r="AF135" s="67" t="str">
        <f>IF(('HS-GC-MS'!AS92)="","",('HS-GC-MS'!AS92))</f>
        <v/>
      </c>
      <c r="AG135" s="67" t="str">
        <f>IF(('HS-GC-MS'!AT92)="","",('HS-GC-MS'!AT92))</f>
        <v/>
      </c>
      <c r="AH135" s="67" t="str">
        <f>IF(('HS-GC-MS'!AU92)="","",('HS-GC-MS'!AU92))</f>
        <v/>
      </c>
      <c r="AI135" s="67" t="str">
        <f>IF(('HS-GC-MS'!AV92)="","",('HS-GC-MS'!AV92))</f>
        <v/>
      </c>
      <c r="AJ135" s="67" t="str">
        <f>IF(('HS-GC-MS'!AW92)="","",('HS-GC-MS'!AW92))</f>
        <v/>
      </c>
      <c r="AK135" s="67" t="str">
        <f>IF(('HS-GC-MS'!AX92)="","",('HS-GC-MS'!AX92))</f>
        <v/>
      </c>
      <c r="AL135" s="67" t="str">
        <f>IF(('HS-GC-MS'!AY92)="","",('HS-GC-MS'!AY92))</f>
        <v/>
      </c>
      <c r="AM135" s="67" t="str">
        <f>IF(('HS-GC-MS'!AZ92)="","",('HS-GC-MS'!AZ92))</f>
        <v/>
      </c>
      <c r="AN135" s="67" t="str">
        <f>IF(('HS-GC-MS'!BA92)="","",('HS-GC-MS'!BA92))</f>
        <v/>
      </c>
      <c r="AO135" s="67" t="str">
        <f>IF(('HS-GC-MS'!BB92)="","",('HS-GC-MS'!BB92))</f>
        <v/>
      </c>
      <c r="AP135" s="298" t="str">
        <f>IF(('HS-GC-MS'!BC92)="","",('HS-GC-MS'!BC92))</f>
        <v/>
      </c>
      <c r="AQ135" s="298" t="str">
        <f>IF(('HS-GC-MS'!BD92)="","",('HS-GC-MS'!BD92))</f>
        <v/>
      </c>
    </row>
    <row r="136" spans="1:43" ht="12.75" customHeight="1" x14ac:dyDescent="0.3">
      <c r="A136" s="122" t="s">
        <v>186</v>
      </c>
      <c r="B136" s="111" t="str">
        <f>IF(('HS-GC-MS'!A93)="","",('HS-GC-MS'!A93))</f>
        <v/>
      </c>
      <c r="C136" s="141" t="str">
        <f>IF(('HS-GC-MS'!B93)="","",('HS-GC-MS'!B93))</f>
        <v/>
      </c>
      <c r="D136" s="142" t="str">
        <f>IF(('HS-GC-MS'!C93)="","",('HS-GC-MS'!C93))</f>
        <v/>
      </c>
      <c r="E136" s="143" t="str">
        <f>IF(('HS-GC-MS'!D93)="","",('HS-GC-MS'!D93))</f>
        <v/>
      </c>
      <c r="F136" s="142" t="str">
        <f>IF(('HS-GC-MS'!E93)="","",('HS-GC-MS'!E93))</f>
        <v/>
      </c>
      <c r="G136" s="111" t="str">
        <f>IF(('HS-GC-MS'!L93)="","",('HS-GC-MS'!L93))</f>
        <v/>
      </c>
      <c r="H136" s="111" t="str">
        <f>IF(('HS-GC-MS'!M93)="","",('HS-GC-MS'!M93))</f>
        <v/>
      </c>
      <c r="I136" s="144" t="str">
        <f>IF(('HS-GC-MS'!Y93)="","",('HS-GC-MS'!Y93))</f>
        <v/>
      </c>
      <c r="J136" s="154" t="str">
        <f>IF(('HS-GC-MS'!Z93)="","",('HS-GC-MS'!Z93))</f>
        <v/>
      </c>
      <c r="K136" s="154" t="str">
        <f>IF(('HS-GC-MS'!AB93)="","",('HS-GC-MS'!AB93))</f>
        <v/>
      </c>
      <c r="L136" s="154"/>
      <c r="M136" s="154"/>
      <c r="N136" s="154"/>
      <c r="O136" s="154"/>
      <c r="P136" s="67" t="str">
        <f>IF(('HS-GC-MS'!AC93)="","",('HS-GC-MS'!AC93))</f>
        <v/>
      </c>
      <c r="Q136" s="67" t="str">
        <f>IF(('HS-GC-MS'!AD93)="","",('HS-GC-MS'!AD93))</f>
        <v/>
      </c>
      <c r="R136" s="67" t="str">
        <f>IF(('HS-GC-MS'!AE93)="","",('HS-GC-MS'!AE93))</f>
        <v/>
      </c>
      <c r="S136" s="67" t="str">
        <f>IF(('HS-GC-MS'!AF93)="","",('HS-GC-MS'!AF93))</f>
        <v/>
      </c>
      <c r="T136" s="67" t="str">
        <f>IF(('HS-GC-MS'!AG93)="","",('HS-GC-MS'!AG93))</f>
        <v/>
      </c>
      <c r="U136" s="67" t="str">
        <f>IF(('HS-GC-MS'!AH93)="","",('HS-GC-MS'!AH93))</f>
        <v/>
      </c>
      <c r="V136" s="67" t="str">
        <f>IF(('HS-GC-MS'!AI93)="","",('HS-GC-MS'!AI93))</f>
        <v/>
      </c>
      <c r="W136" s="67" t="str">
        <f>IF(('HS-GC-MS'!AJ93)="","",('HS-GC-MS'!AJ93))</f>
        <v/>
      </c>
      <c r="X136" s="67" t="str">
        <f>IF(('HS-GC-MS'!AK93)="","",('HS-GC-MS'!AK93))</f>
        <v/>
      </c>
      <c r="Y136" s="67" t="str">
        <f>IF(('HS-GC-MS'!AL93)="","",('HS-GC-MS'!AL93))</f>
        <v/>
      </c>
      <c r="Z136" s="67" t="str">
        <f>IF(('HS-GC-MS'!AM93)="","",('HS-GC-MS'!AM93))</f>
        <v/>
      </c>
      <c r="AA136" s="67" t="str">
        <f>IF(('HS-GC-MS'!AN93)="","",('HS-GC-MS'!AN93))</f>
        <v/>
      </c>
      <c r="AB136" s="67" t="str">
        <f>IF(('HS-GC-MS'!AO93)="","",('HS-GC-MS'!AO93))</f>
        <v/>
      </c>
      <c r="AC136" s="67" t="str">
        <f>IF(('HS-GC-MS'!AP93)="","",('HS-GC-MS'!AP93))</f>
        <v/>
      </c>
      <c r="AD136" s="67" t="str">
        <f>IF(('HS-GC-MS'!AQ93)="","",('HS-GC-MS'!AQ93))</f>
        <v/>
      </c>
      <c r="AE136" s="67" t="str">
        <f>IF(('HS-GC-MS'!AR93)="","",('HS-GC-MS'!AR93))</f>
        <v/>
      </c>
      <c r="AF136" s="67" t="str">
        <f>IF(('HS-GC-MS'!AS93)="","",('HS-GC-MS'!AS93))</f>
        <v/>
      </c>
      <c r="AG136" s="67" t="str">
        <f>IF(('HS-GC-MS'!AT93)="","",('HS-GC-MS'!AT93))</f>
        <v/>
      </c>
      <c r="AH136" s="67" t="str">
        <f>IF(('HS-GC-MS'!AU93)="","",('HS-GC-MS'!AU93))</f>
        <v/>
      </c>
      <c r="AI136" s="67" t="str">
        <f>IF(('HS-GC-MS'!AV93)="","",('HS-GC-MS'!AV93))</f>
        <v/>
      </c>
      <c r="AJ136" s="67" t="str">
        <f>IF(('HS-GC-MS'!AW93)="","",('HS-GC-MS'!AW93))</f>
        <v/>
      </c>
      <c r="AK136" s="67" t="str">
        <f>IF(('HS-GC-MS'!AX93)="","",('HS-GC-MS'!AX93))</f>
        <v/>
      </c>
      <c r="AL136" s="67" t="str">
        <f>IF(('HS-GC-MS'!AY93)="","",('HS-GC-MS'!AY93))</f>
        <v/>
      </c>
      <c r="AM136" s="67" t="str">
        <f>IF(('HS-GC-MS'!AZ93)="","",('HS-GC-MS'!AZ93))</f>
        <v/>
      </c>
      <c r="AN136" s="67" t="str">
        <f>IF(('HS-GC-MS'!BA93)="","",('HS-GC-MS'!BA93))</f>
        <v/>
      </c>
      <c r="AO136" s="67" t="str">
        <f>IF(('HS-GC-MS'!BB93)="","",('HS-GC-MS'!BB93))</f>
        <v/>
      </c>
      <c r="AP136" s="298" t="str">
        <f>IF(('HS-GC-MS'!BC93)="","",('HS-GC-MS'!BC93))</f>
        <v/>
      </c>
      <c r="AQ136" s="298" t="str">
        <f>IF(('HS-GC-MS'!BD93)="","",('HS-GC-MS'!BD93))</f>
        <v/>
      </c>
    </row>
    <row r="137" spans="1:43" ht="12.75" customHeight="1" x14ac:dyDescent="0.3">
      <c r="A137" s="122" t="s">
        <v>186</v>
      </c>
      <c r="B137" s="111" t="str">
        <f>IF(('HS-GC-MS'!A94)="","",('HS-GC-MS'!A94))</f>
        <v/>
      </c>
      <c r="C137" s="141" t="str">
        <f>IF(('HS-GC-MS'!B94)="","",('HS-GC-MS'!B94))</f>
        <v/>
      </c>
      <c r="D137" s="142" t="str">
        <f>IF(('HS-GC-MS'!C94)="","",('HS-GC-MS'!C94))</f>
        <v/>
      </c>
      <c r="E137" s="143" t="str">
        <f>IF(('HS-GC-MS'!D94)="","",('HS-GC-MS'!D94))</f>
        <v/>
      </c>
      <c r="F137" s="142" t="str">
        <f>IF(('HS-GC-MS'!E94)="","",('HS-GC-MS'!E94))</f>
        <v/>
      </c>
      <c r="G137" s="111" t="str">
        <f>IF(('HS-GC-MS'!L94)="","",('HS-GC-MS'!L94))</f>
        <v/>
      </c>
      <c r="H137" s="111" t="str">
        <f>IF(('HS-GC-MS'!M94)="","",('HS-GC-MS'!M94))</f>
        <v/>
      </c>
      <c r="I137" s="144" t="str">
        <f>IF(('HS-GC-MS'!Y94)="","",('HS-GC-MS'!Y94))</f>
        <v/>
      </c>
      <c r="J137" s="154" t="str">
        <f>IF(('HS-GC-MS'!Z94)="","",('HS-GC-MS'!Z94))</f>
        <v/>
      </c>
      <c r="K137" s="154" t="str">
        <f>IF(('HS-GC-MS'!AB94)="","",('HS-GC-MS'!AB94))</f>
        <v/>
      </c>
      <c r="L137" s="154"/>
      <c r="M137" s="154"/>
      <c r="N137" s="154"/>
      <c r="O137" s="154"/>
      <c r="P137" s="67" t="str">
        <f>IF(('HS-GC-MS'!AC94)="","",('HS-GC-MS'!AC94))</f>
        <v/>
      </c>
      <c r="Q137" s="67" t="str">
        <f>IF(('HS-GC-MS'!AD94)="","",('HS-GC-MS'!AD94))</f>
        <v/>
      </c>
      <c r="R137" s="67" t="str">
        <f>IF(('HS-GC-MS'!AE94)="","",('HS-GC-MS'!AE94))</f>
        <v/>
      </c>
      <c r="S137" s="67" t="str">
        <f>IF(('HS-GC-MS'!AF94)="","",('HS-GC-MS'!AF94))</f>
        <v/>
      </c>
      <c r="T137" s="67" t="str">
        <f>IF(('HS-GC-MS'!AG94)="","",('HS-GC-MS'!AG94))</f>
        <v/>
      </c>
      <c r="U137" s="67" t="str">
        <f>IF(('HS-GC-MS'!AH94)="","",('HS-GC-MS'!AH94))</f>
        <v/>
      </c>
      <c r="V137" s="67" t="str">
        <f>IF(('HS-GC-MS'!AI94)="","",('HS-GC-MS'!AI94))</f>
        <v/>
      </c>
      <c r="W137" s="67" t="str">
        <f>IF(('HS-GC-MS'!AJ94)="","",('HS-GC-MS'!AJ94))</f>
        <v/>
      </c>
      <c r="X137" s="67" t="str">
        <f>IF(('HS-GC-MS'!AK94)="","",('HS-GC-MS'!AK94))</f>
        <v/>
      </c>
      <c r="Y137" s="67" t="str">
        <f>IF(('HS-GC-MS'!AL94)="","",('HS-GC-MS'!AL94))</f>
        <v/>
      </c>
      <c r="Z137" s="67" t="str">
        <f>IF(('HS-GC-MS'!AM94)="","",('HS-GC-MS'!AM94))</f>
        <v/>
      </c>
      <c r="AA137" s="67" t="str">
        <f>IF(('HS-GC-MS'!AN94)="","",('HS-GC-MS'!AN94))</f>
        <v/>
      </c>
      <c r="AB137" s="67" t="str">
        <f>IF(('HS-GC-MS'!AO94)="","",('HS-GC-MS'!AO94))</f>
        <v/>
      </c>
      <c r="AC137" s="67" t="str">
        <f>IF(('HS-GC-MS'!AP94)="","",('HS-GC-MS'!AP94))</f>
        <v/>
      </c>
      <c r="AD137" s="67" t="str">
        <f>IF(('HS-GC-MS'!AQ94)="","",('HS-GC-MS'!AQ94))</f>
        <v/>
      </c>
      <c r="AE137" s="67" t="str">
        <f>IF(('HS-GC-MS'!AR94)="","",('HS-GC-MS'!AR94))</f>
        <v/>
      </c>
      <c r="AF137" s="67" t="str">
        <f>IF(('HS-GC-MS'!AS94)="","",('HS-GC-MS'!AS94))</f>
        <v/>
      </c>
      <c r="AG137" s="67" t="str">
        <f>IF(('HS-GC-MS'!AT94)="","",('HS-GC-MS'!AT94))</f>
        <v/>
      </c>
      <c r="AH137" s="67" t="str">
        <f>IF(('HS-GC-MS'!AU94)="","",('HS-GC-MS'!AU94))</f>
        <v/>
      </c>
      <c r="AI137" s="67" t="str">
        <f>IF(('HS-GC-MS'!AV94)="","",('HS-GC-MS'!AV94))</f>
        <v/>
      </c>
      <c r="AJ137" s="67" t="str">
        <f>IF(('HS-GC-MS'!AW94)="","",('HS-GC-MS'!AW94))</f>
        <v/>
      </c>
      <c r="AK137" s="67" t="str">
        <f>IF(('HS-GC-MS'!AX94)="","",('HS-GC-MS'!AX94))</f>
        <v/>
      </c>
      <c r="AL137" s="67" t="str">
        <f>IF(('HS-GC-MS'!AY94)="","",('HS-GC-MS'!AY94))</f>
        <v/>
      </c>
      <c r="AM137" s="67" t="str">
        <f>IF(('HS-GC-MS'!AZ94)="","",('HS-GC-MS'!AZ94))</f>
        <v/>
      </c>
      <c r="AN137" s="67" t="str">
        <f>IF(('HS-GC-MS'!BA94)="","",('HS-GC-MS'!BA94))</f>
        <v/>
      </c>
      <c r="AO137" s="67" t="str">
        <f>IF(('HS-GC-MS'!BB94)="","",('HS-GC-MS'!BB94))</f>
        <v/>
      </c>
      <c r="AP137" s="298" t="str">
        <f>IF(('HS-GC-MS'!BC94)="","",('HS-GC-MS'!BC94))</f>
        <v/>
      </c>
      <c r="AQ137" s="298" t="str">
        <f>IF(('HS-GC-MS'!BD94)="","",('HS-GC-MS'!BD94))</f>
        <v/>
      </c>
    </row>
    <row r="138" spans="1:43" ht="12.75" customHeight="1" x14ac:dyDescent="0.3">
      <c r="A138" s="122" t="s">
        <v>186</v>
      </c>
      <c r="B138" s="111" t="str">
        <f>IF(('HS-GC-MS'!A95)="","",('HS-GC-MS'!A95))</f>
        <v/>
      </c>
      <c r="C138" s="141" t="str">
        <f>IF(('HS-GC-MS'!B95)="","",('HS-GC-MS'!B95))</f>
        <v/>
      </c>
      <c r="D138" s="142" t="str">
        <f>IF(('HS-GC-MS'!C95)="","",('HS-GC-MS'!C95))</f>
        <v/>
      </c>
      <c r="E138" s="143" t="str">
        <f>IF(('HS-GC-MS'!D95)="","",('HS-GC-MS'!D95))</f>
        <v/>
      </c>
      <c r="F138" s="142" t="str">
        <f>IF(('HS-GC-MS'!E95)="","",('HS-GC-MS'!E95))</f>
        <v/>
      </c>
      <c r="G138" s="111" t="str">
        <f>IF(('HS-GC-MS'!L95)="","",('HS-GC-MS'!L95))</f>
        <v/>
      </c>
      <c r="H138" s="111" t="str">
        <f>IF(('HS-GC-MS'!M95)="","",('HS-GC-MS'!M95))</f>
        <v/>
      </c>
      <c r="I138" s="144" t="str">
        <f>IF(('HS-GC-MS'!Y95)="","",('HS-GC-MS'!Y95))</f>
        <v/>
      </c>
      <c r="J138" s="154" t="str">
        <f>IF(('HS-GC-MS'!Z95)="","",('HS-GC-MS'!Z95))</f>
        <v/>
      </c>
      <c r="K138" s="154" t="str">
        <f>IF(('HS-GC-MS'!AB95)="","",('HS-GC-MS'!AB95))</f>
        <v/>
      </c>
      <c r="L138" s="154"/>
      <c r="M138" s="154"/>
      <c r="N138" s="154"/>
      <c r="O138" s="154"/>
      <c r="P138" s="67" t="str">
        <f>IF(('HS-GC-MS'!AC95)="","",('HS-GC-MS'!AC95))</f>
        <v/>
      </c>
      <c r="Q138" s="67" t="str">
        <f>IF(('HS-GC-MS'!AD95)="","",('HS-GC-MS'!AD95))</f>
        <v/>
      </c>
      <c r="R138" s="67" t="str">
        <f>IF(('HS-GC-MS'!AE95)="","",('HS-GC-MS'!AE95))</f>
        <v/>
      </c>
      <c r="S138" s="67" t="str">
        <f>IF(('HS-GC-MS'!AF95)="","",('HS-GC-MS'!AF95))</f>
        <v/>
      </c>
      <c r="T138" s="67" t="str">
        <f>IF(('HS-GC-MS'!AG95)="","",('HS-GC-MS'!AG95))</f>
        <v/>
      </c>
      <c r="U138" s="67" t="str">
        <f>IF(('HS-GC-MS'!AH95)="","",('HS-GC-MS'!AH95))</f>
        <v/>
      </c>
      <c r="V138" s="67" t="str">
        <f>IF(('HS-GC-MS'!AI95)="","",('HS-GC-MS'!AI95))</f>
        <v/>
      </c>
      <c r="W138" s="67" t="str">
        <f>IF(('HS-GC-MS'!AJ95)="","",('HS-GC-MS'!AJ95))</f>
        <v/>
      </c>
      <c r="X138" s="67" t="str">
        <f>IF(('HS-GC-MS'!AK95)="","",('HS-GC-MS'!AK95))</f>
        <v/>
      </c>
      <c r="Y138" s="67" t="str">
        <f>IF(('HS-GC-MS'!AL95)="","",('HS-GC-MS'!AL95))</f>
        <v/>
      </c>
      <c r="Z138" s="67" t="str">
        <f>IF(('HS-GC-MS'!AM95)="","",('HS-GC-MS'!AM95))</f>
        <v/>
      </c>
      <c r="AA138" s="67" t="str">
        <f>IF(('HS-GC-MS'!AN95)="","",('HS-GC-MS'!AN95))</f>
        <v/>
      </c>
      <c r="AB138" s="67" t="str">
        <f>IF(('HS-GC-MS'!AO95)="","",('HS-GC-MS'!AO95))</f>
        <v/>
      </c>
      <c r="AC138" s="67" t="str">
        <f>IF(('HS-GC-MS'!AP95)="","",('HS-GC-MS'!AP95))</f>
        <v/>
      </c>
      <c r="AD138" s="67" t="str">
        <f>IF(('HS-GC-MS'!AQ95)="","",('HS-GC-MS'!AQ95))</f>
        <v/>
      </c>
      <c r="AE138" s="67" t="str">
        <f>IF(('HS-GC-MS'!AR95)="","",('HS-GC-MS'!AR95))</f>
        <v/>
      </c>
      <c r="AF138" s="67" t="str">
        <f>IF(('HS-GC-MS'!AS95)="","",('HS-GC-MS'!AS95))</f>
        <v/>
      </c>
      <c r="AG138" s="67" t="str">
        <f>IF(('HS-GC-MS'!AT95)="","",('HS-GC-MS'!AT95))</f>
        <v/>
      </c>
      <c r="AH138" s="67" t="str">
        <f>IF(('HS-GC-MS'!AU95)="","",('HS-GC-MS'!AU95))</f>
        <v/>
      </c>
      <c r="AI138" s="67" t="str">
        <f>IF(('HS-GC-MS'!AV95)="","",('HS-GC-MS'!AV95))</f>
        <v/>
      </c>
      <c r="AJ138" s="67" t="str">
        <f>IF(('HS-GC-MS'!AW95)="","",('HS-GC-MS'!AW95))</f>
        <v/>
      </c>
      <c r="AK138" s="67" t="str">
        <f>IF(('HS-GC-MS'!AX95)="","",('HS-GC-MS'!AX95))</f>
        <v/>
      </c>
      <c r="AL138" s="67" t="str">
        <f>IF(('HS-GC-MS'!AY95)="","",('HS-GC-MS'!AY95))</f>
        <v/>
      </c>
      <c r="AM138" s="67" t="str">
        <f>IF(('HS-GC-MS'!AZ95)="","",('HS-GC-MS'!AZ95))</f>
        <v/>
      </c>
      <c r="AN138" s="67" t="str">
        <f>IF(('HS-GC-MS'!BA95)="","",('HS-GC-MS'!BA95))</f>
        <v/>
      </c>
      <c r="AO138" s="67" t="str">
        <f>IF(('HS-GC-MS'!BB95)="","",('HS-GC-MS'!BB95))</f>
        <v/>
      </c>
      <c r="AP138" s="298" t="str">
        <f>IF(('HS-GC-MS'!BC95)="","",('HS-GC-MS'!BC95))</f>
        <v/>
      </c>
      <c r="AQ138" s="298" t="str">
        <f>IF(('HS-GC-MS'!BD95)="","",('HS-GC-MS'!BD95))</f>
        <v/>
      </c>
    </row>
    <row r="139" spans="1:43" ht="12.75" customHeight="1" x14ac:dyDescent="0.3">
      <c r="A139" s="122" t="s">
        <v>186</v>
      </c>
      <c r="B139" s="111" t="str">
        <f>IF(('HS-GC-MS'!A96)="","",('HS-GC-MS'!A96))</f>
        <v/>
      </c>
      <c r="C139" s="141" t="str">
        <f>IF(('HS-GC-MS'!B96)="","",('HS-GC-MS'!B96))</f>
        <v/>
      </c>
      <c r="D139" s="142" t="str">
        <f>IF(('HS-GC-MS'!C96)="","",('HS-GC-MS'!C96))</f>
        <v/>
      </c>
      <c r="E139" s="143" t="str">
        <f>IF(('HS-GC-MS'!D96)="","",('HS-GC-MS'!D96))</f>
        <v/>
      </c>
      <c r="F139" s="142" t="str">
        <f>IF(('HS-GC-MS'!E96)="","",('HS-GC-MS'!E96))</f>
        <v/>
      </c>
      <c r="G139" s="111" t="str">
        <f>IF(('HS-GC-MS'!L96)="","",('HS-GC-MS'!L96))</f>
        <v/>
      </c>
      <c r="H139" s="111" t="str">
        <f>IF(('HS-GC-MS'!M96)="","",('HS-GC-MS'!M96))</f>
        <v/>
      </c>
      <c r="I139" s="144" t="str">
        <f>IF(('HS-GC-MS'!Y96)="","",('HS-GC-MS'!Y96))</f>
        <v/>
      </c>
      <c r="J139" s="154" t="str">
        <f>IF(('HS-GC-MS'!Z96)="","",('HS-GC-MS'!Z96))</f>
        <v/>
      </c>
      <c r="K139" s="154" t="str">
        <f>IF(('HS-GC-MS'!AB96)="","",('HS-GC-MS'!AB96))</f>
        <v/>
      </c>
      <c r="L139" s="154"/>
      <c r="M139" s="154"/>
      <c r="N139" s="154"/>
      <c r="O139" s="154"/>
      <c r="P139" s="67" t="str">
        <f>IF(('HS-GC-MS'!AC96)="","",('HS-GC-MS'!AC96))</f>
        <v/>
      </c>
      <c r="Q139" s="67" t="str">
        <f>IF(('HS-GC-MS'!AD96)="","",('HS-GC-MS'!AD96))</f>
        <v/>
      </c>
      <c r="R139" s="67" t="str">
        <f>IF(('HS-GC-MS'!AE96)="","",('HS-GC-MS'!AE96))</f>
        <v/>
      </c>
      <c r="S139" s="67" t="str">
        <f>IF(('HS-GC-MS'!AF96)="","",('HS-GC-MS'!AF96))</f>
        <v/>
      </c>
      <c r="T139" s="67" t="str">
        <f>IF(('HS-GC-MS'!AG96)="","",('HS-GC-MS'!AG96))</f>
        <v/>
      </c>
      <c r="U139" s="67" t="str">
        <f>IF(('HS-GC-MS'!AH96)="","",('HS-GC-MS'!AH96))</f>
        <v/>
      </c>
      <c r="V139" s="67" t="str">
        <f>IF(('HS-GC-MS'!AI96)="","",('HS-GC-MS'!AI96))</f>
        <v/>
      </c>
      <c r="W139" s="67" t="str">
        <f>IF(('HS-GC-MS'!AJ96)="","",('HS-GC-MS'!AJ96))</f>
        <v/>
      </c>
      <c r="X139" s="67" t="str">
        <f>IF(('HS-GC-MS'!AK96)="","",('HS-GC-MS'!AK96))</f>
        <v/>
      </c>
      <c r="Y139" s="67" t="str">
        <f>IF(('HS-GC-MS'!AL96)="","",('HS-GC-MS'!AL96))</f>
        <v/>
      </c>
      <c r="Z139" s="67" t="str">
        <f>IF(('HS-GC-MS'!AM96)="","",('HS-GC-MS'!AM96))</f>
        <v/>
      </c>
      <c r="AA139" s="67" t="str">
        <f>IF(('HS-GC-MS'!AN96)="","",('HS-GC-MS'!AN96))</f>
        <v/>
      </c>
      <c r="AB139" s="67" t="str">
        <f>IF(('HS-GC-MS'!AO96)="","",('HS-GC-MS'!AO96))</f>
        <v/>
      </c>
      <c r="AC139" s="67" t="str">
        <f>IF(('HS-GC-MS'!AP96)="","",('HS-GC-MS'!AP96))</f>
        <v/>
      </c>
      <c r="AD139" s="67" t="str">
        <f>IF(('HS-GC-MS'!AQ96)="","",('HS-GC-MS'!AQ96))</f>
        <v/>
      </c>
      <c r="AE139" s="67" t="str">
        <f>IF(('HS-GC-MS'!AR96)="","",('HS-GC-MS'!AR96))</f>
        <v/>
      </c>
      <c r="AF139" s="67" t="str">
        <f>IF(('HS-GC-MS'!AS96)="","",('HS-GC-MS'!AS96))</f>
        <v/>
      </c>
      <c r="AG139" s="67" t="str">
        <f>IF(('HS-GC-MS'!AT96)="","",('HS-GC-MS'!AT96))</f>
        <v/>
      </c>
      <c r="AH139" s="67" t="str">
        <f>IF(('HS-GC-MS'!AU96)="","",('HS-GC-MS'!AU96))</f>
        <v/>
      </c>
      <c r="AI139" s="67" t="str">
        <f>IF(('HS-GC-MS'!AV96)="","",('HS-GC-MS'!AV96))</f>
        <v/>
      </c>
      <c r="AJ139" s="67" t="str">
        <f>IF(('HS-GC-MS'!AW96)="","",('HS-GC-MS'!AW96))</f>
        <v/>
      </c>
      <c r="AK139" s="67" t="str">
        <f>IF(('HS-GC-MS'!AX96)="","",('HS-GC-MS'!AX96))</f>
        <v/>
      </c>
      <c r="AL139" s="67" t="str">
        <f>IF(('HS-GC-MS'!AY96)="","",('HS-GC-MS'!AY96))</f>
        <v/>
      </c>
      <c r="AM139" s="67" t="str">
        <f>IF(('HS-GC-MS'!AZ96)="","",('HS-GC-MS'!AZ96))</f>
        <v/>
      </c>
      <c r="AN139" s="67" t="str">
        <f>IF(('HS-GC-MS'!BA96)="","",('HS-GC-MS'!BA96))</f>
        <v/>
      </c>
      <c r="AO139" s="67" t="str">
        <f>IF(('HS-GC-MS'!BB96)="","",('HS-GC-MS'!BB96))</f>
        <v/>
      </c>
      <c r="AP139" s="298" t="str">
        <f>IF(('HS-GC-MS'!BC96)="","",('HS-GC-MS'!BC96))</f>
        <v/>
      </c>
      <c r="AQ139" s="298" t="str">
        <f>IF(('HS-GC-MS'!BD96)="","",('HS-GC-MS'!BD96))</f>
        <v/>
      </c>
    </row>
    <row r="140" spans="1:43" ht="12.75" customHeight="1" x14ac:dyDescent="0.3">
      <c r="A140" s="122" t="s">
        <v>186</v>
      </c>
      <c r="B140" s="111" t="str">
        <f>IF(('HS-GC-MS'!A97)="","",('HS-GC-MS'!A97))</f>
        <v/>
      </c>
      <c r="C140" s="141" t="str">
        <f>IF(('HS-GC-MS'!B97)="","",('HS-GC-MS'!B97))</f>
        <v/>
      </c>
      <c r="D140" s="142" t="str">
        <f>IF(('HS-GC-MS'!C97)="","",('HS-GC-MS'!C97))</f>
        <v/>
      </c>
      <c r="E140" s="143" t="str">
        <f>IF(('HS-GC-MS'!D97)="","",('HS-GC-MS'!D97))</f>
        <v/>
      </c>
      <c r="F140" s="142" t="str">
        <f>IF(('HS-GC-MS'!E97)="","",('HS-GC-MS'!E97))</f>
        <v/>
      </c>
      <c r="G140" s="111" t="str">
        <f>IF(('HS-GC-MS'!L97)="","",('HS-GC-MS'!L97))</f>
        <v/>
      </c>
      <c r="H140" s="111" t="str">
        <f>IF(('HS-GC-MS'!M97)="","",('HS-GC-MS'!M97))</f>
        <v/>
      </c>
      <c r="I140" s="144" t="str">
        <f>IF(('HS-GC-MS'!Y97)="","",('HS-GC-MS'!Y97))</f>
        <v/>
      </c>
      <c r="J140" s="154" t="str">
        <f>IF(('HS-GC-MS'!Z97)="","",('HS-GC-MS'!Z97))</f>
        <v/>
      </c>
      <c r="K140" s="154" t="str">
        <f>IF(('HS-GC-MS'!AB97)="","",('HS-GC-MS'!AB97))</f>
        <v/>
      </c>
      <c r="L140" s="154"/>
      <c r="M140" s="154"/>
      <c r="N140" s="154"/>
      <c r="O140" s="154"/>
      <c r="P140" s="67" t="str">
        <f>IF(('HS-GC-MS'!AC97)="","",('HS-GC-MS'!AC97))</f>
        <v/>
      </c>
      <c r="Q140" s="67" t="str">
        <f>IF(('HS-GC-MS'!AD97)="","",('HS-GC-MS'!AD97))</f>
        <v/>
      </c>
      <c r="R140" s="67" t="str">
        <f>IF(('HS-GC-MS'!AE97)="","",('HS-GC-MS'!AE97))</f>
        <v/>
      </c>
      <c r="S140" s="67" t="str">
        <f>IF(('HS-GC-MS'!AF97)="","",('HS-GC-MS'!AF97))</f>
        <v/>
      </c>
      <c r="T140" s="67" t="str">
        <f>IF(('HS-GC-MS'!AG97)="","",('HS-GC-MS'!AG97))</f>
        <v/>
      </c>
      <c r="U140" s="67" t="str">
        <f>IF(('HS-GC-MS'!AH97)="","",('HS-GC-MS'!AH97))</f>
        <v/>
      </c>
      <c r="V140" s="67" t="str">
        <f>IF(('HS-GC-MS'!AI97)="","",('HS-GC-MS'!AI97))</f>
        <v/>
      </c>
      <c r="W140" s="67" t="str">
        <f>IF(('HS-GC-MS'!AJ97)="","",('HS-GC-MS'!AJ97))</f>
        <v/>
      </c>
      <c r="X140" s="67" t="str">
        <f>IF(('HS-GC-MS'!AK97)="","",('HS-GC-MS'!AK97))</f>
        <v/>
      </c>
      <c r="Y140" s="67" t="str">
        <f>IF(('HS-GC-MS'!AL97)="","",('HS-GC-MS'!AL97))</f>
        <v/>
      </c>
      <c r="Z140" s="67" t="str">
        <f>IF(('HS-GC-MS'!AM97)="","",('HS-GC-MS'!AM97))</f>
        <v/>
      </c>
      <c r="AA140" s="67" t="str">
        <f>IF(('HS-GC-MS'!AN97)="","",('HS-GC-MS'!AN97))</f>
        <v/>
      </c>
      <c r="AB140" s="67" t="str">
        <f>IF(('HS-GC-MS'!AO97)="","",('HS-GC-MS'!AO97))</f>
        <v/>
      </c>
      <c r="AC140" s="67" t="str">
        <f>IF(('HS-GC-MS'!AP97)="","",('HS-GC-MS'!AP97))</f>
        <v/>
      </c>
      <c r="AD140" s="67" t="str">
        <f>IF(('HS-GC-MS'!AQ97)="","",('HS-GC-MS'!AQ97))</f>
        <v/>
      </c>
      <c r="AE140" s="67" t="str">
        <f>IF(('HS-GC-MS'!AR97)="","",('HS-GC-MS'!AR97))</f>
        <v/>
      </c>
      <c r="AF140" s="67" t="str">
        <f>IF(('HS-GC-MS'!AS97)="","",('HS-GC-MS'!AS97))</f>
        <v/>
      </c>
      <c r="AG140" s="67" t="str">
        <f>IF(('HS-GC-MS'!AT97)="","",('HS-GC-MS'!AT97))</f>
        <v/>
      </c>
      <c r="AH140" s="67" t="str">
        <f>IF(('HS-GC-MS'!AU97)="","",('HS-GC-MS'!AU97))</f>
        <v/>
      </c>
      <c r="AI140" s="67" t="str">
        <f>IF(('HS-GC-MS'!AV97)="","",('HS-GC-MS'!AV97))</f>
        <v/>
      </c>
      <c r="AJ140" s="67" t="str">
        <f>IF(('HS-GC-MS'!AW97)="","",('HS-GC-MS'!AW97))</f>
        <v/>
      </c>
      <c r="AK140" s="67" t="str">
        <f>IF(('HS-GC-MS'!AX97)="","",('HS-GC-MS'!AX97))</f>
        <v/>
      </c>
      <c r="AL140" s="67" t="str">
        <f>IF(('HS-GC-MS'!AY97)="","",('HS-GC-MS'!AY97))</f>
        <v/>
      </c>
      <c r="AM140" s="67" t="str">
        <f>IF(('HS-GC-MS'!AZ97)="","",('HS-GC-MS'!AZ97))</f>
        <v/>
      </c>
      <c r="AN140" s="67" t="str">
        <f>IF(('HS-GC-MS'!BA97)="","",('HS-GC-MS'!BA97))</f>
        <v/>
      </c>
      <c r="AO140" s="67" t="str">
        <f>IF(('HS-GC-MS'!BB97)="","",('HS-GC-MS'!BB97))</f>
        <v/>
      </c>
      <c r="AP140" s="298" t="str">
        <f>IF(('HS-GC-MS'!BC97)="","",('HS-GC-MS'!BC97))</f>
        <v/>
      </c>
      <c r="AQ140" s="298" t="str">
        <f>IF(('HS-GC-MS'!BD97)="","",('HS-GC-MS'!BD97))</f>
        <v/>
      </c>
    </row>
    <row r="141" spans="1:43" ht="12.75" customHeight="1" x14ac:dyDescent="0.3">
      <c r="A141" s="122" t="s">
        <v>186</v>
      </c>
      <c r="B141" s="111" t="str">
        <f>IF(('HS-GC-MS'!A98)="","",('HS-GC-MS'!A98))</f>
        <v/>
      </c>
      <c r="C141" s="141" t="str">
        <f>IF(('HS-GC-MS'!B98)="","",('HS-GC-MS'!B98))</f>
        <v/>
      </c>
      <c r="D141" s="142" t="str">
        <f>IF(('HS-GC-MS'!C98)="","",('HS-GC-MS'!C98))</f>
        <v/>
      </c>
      <c r="E141" s="143" t="str">
        <f>IF(('HS-GC-MS'!D98)="","",('HS-GC-MS'!D98))</f>
        <v/>
      </c>
      <c r="F141" s="142" t="str">
        <f>IF(('HS-GC-MS'!E98)="","",('HS-GC-MS'!E98))</f>
        <v/>
      </c>
      <c r="G141" s="111" t="str">
        <f>IF(('HS-GC-MS'!L98)="","",('HS-GC-MS'!L98))</f>
        <v/>
      </c>
      <c r="H141" s="111" t="str">
        <f>IF(('HS-GC-MS'!M98)="","",('HS-GC-MS'!M98))</f>
        <v/>
      </c>
      <c r="I141" s="144" t="str">
        <f>IF(('HS-GC-MS'!Y98)="","",('HS-GC-MS'!Y98))</f>
        <v/>
      </c>
      <c r="J141" s="154" t="str">
        <f>IF(('HS-GC-MS'!Z98)="","",('HS-GC-MS'!Z98))</f>
        <v/>
      </c>
      <c r="K141" s="154" t="str">
        <f>IF(('HS-GC-MS'!AB98)="","",('HS-GC-MS'!AB98))</f>
        <v/>
      </c>
      <c r="L141" s="154"/>
      <c r="M141" s="154"/>
      <c r="N141" s="154"/>
      <c r="O141" s="154"/>
      <c r="P141" s="67" t="str">
        <f>IF(('HS-GC-MS'!AC98)="","",('HS-GC-MS'!AC98))</f>
        <v/>
      </c>
      <c r="Q141" s="67" t="str">
        <f>IF(('HS-GC-MS'!AD98)="","",('HS-GC-MS'!AD98))</f>
        <v/>
      </c>
      <c r="R141" s="67" t="str">
        <f>IF(('HS-GC-MS'!AE98)="","",('HS-GC-MS'!AE98))</f>
        <v/>
      </c>
      <c r="S141" s="67" t="str">
        <f>IF(('HS-GC-MS'!AF98)="","",('HS-GC-MS'!AF98))</f>
        <v/>
      </c>
      <c r="T141" s="67" t="str">
        <f>IF(('HS-GC-MS'!AG98)="","",('HS-GC-MS'!AG98))</f>
        <v/>
      </c>
      <c r="U141" s="67" t="str">
        <f>IF(('HS-GC-MS'!AH98)="","",('HS-GC-MS'!AH98))</f>
        <v/>
      </c>
      <c r="V141" s="67" t="str">
        <f>IF(('HS-GC-MS'!AI98)="","",('HS-GC-MS'!AI98))</f>
        <v/>
      </c>
      <c r="W141" s="67" t="str">
        <f>IF(('HS-GC-MS'!AJ98)="","",('HS-GC-MS'!AJ98))</f>
        <v/>
      </c>
      <c r="X141" s="67" t="str">
        <f>IF(('HS-GC-MS'!AK98)="","",('HS-GC-MS'!AK98))</f>
        <v/>
      </c>
      <c r="Y141" s="67" t="str">
        <f>IF(('HS-GC-MS'!AL98)="","",('HS-GC-MS'!AL98))</f>
        <v/>
      </c>
      <c r="Z141" s="67" t="str">
        <f>IF(('HS-GC-MS'!AM98)="","",('HS-GC-MS'!AM98))</f>
        <v/>
      </c>
      <c r="AA141" s="67" t="str">
        <f>IF(('HS-GC-MS'!AN98)="","",('HS-GC-MS'!AN98))</f>
        <v/>
      </c>
      <c r="AB141" s="67" t="str">
        <f>IF(('HS-GC-MS'!AO98)="","",('HS-GC-MS'!AO98))</f>
        <v/>
      </c>
      <c r="AC141" s="67" t="str">
        <f>IF(('HS-GC-MS'!AP98)="","",('HS-GC-MS'!AP98))</f>
        <v/>
      </c>
      <c r="AD141" s="67" t="str">
        <f>IF(('HS-GC-MS'!AQ98)="","",('HS-GC-MS'!AQ98))</f>
        <v/>
      </c>
      <c r="AE141" s="67" t="str">
        <f>IF(('HS-GC-MS'!AR98)="","",('HS-GC-MS'!AR98))</f>
        <v/>
      </c>
      <c r="AF141" s="67" t="str">
        <f>IF(('HS-GC-MS'!AS98)="","",('HS-GC-MS'!AS98))</f>
        <v/>
      </c>
      <c r="AG141" s="67" t="str">
        <f>IF(('HS-GC-MS'!AT98)="","",('HS-GC-MS'!AT98))</f>
        <v/>
      </c>
      <c r="AH141" s="67" t="str">
        <f>IF(('HS-GC-MS'!AU98)="","",('HS-GC-MS'!AU98))</f>
        <v/>
      </c>
      <c r="AI141" s="67" t="str">
        <f>IF(('HS-GC-MS'!AV98)="","",('HS-GC-MS'!AV98))</f>
        <v/>
      </c>
      <c r="AJ141" s="67" t="str">
        <f>IF(('HS-GC-MS'!AW98)="","",('HS-GC-MS'!AW98))</f>
        <v/>
      </c>
      <c r="AK141" s="67" t="str">
        <f>IF(('HS-GC-MS'!AX98)="","",('HS-GC-MS'!AX98))</f>
        <v/>
      </c>
      <c r="AL141" s="67" t="str">
        <f>IF(('HS-GC-MS'!AY98)="","",('HS-GC-MS'!AY98))</f>
        <v/>
      </c>
      <c r="AM141" s="67" t="str">
        <f>IF(('HS-GC-MS'!AZ98)="","",('HS-GC-MS'!AZ98))</f>
        <v/>
      </c>
      <c r="AN141" s="67" t="str">
        <f>IF(('HS-GC-MS'!BA98)="","",('HS-GC-MS'!BA98))</f>
        <v/>
      </c>
      <c r="AO141" s="67" t="str">
        <f>IF(('HS-GC-MS'!BB98)="","",('HS-GC-MS'!BB98))</f>
        <v/>
      </c>
      <c r="AP141" s="298" t="str">
        <f>IF(('HS-GC-MS'!BC98)="","",('HS-GC-MS'!BC98))</f>
        <v/>
      </c>
      <c r="AQ141" s="298" t="str">
        <f>IF(('HS-GC-MS'!BD98)="","",('HS-GC-MS'!BD98))</f>
        <v/>
      </c>
    </row>
    <row r="142" spans="1:43" ht="12.75" customHeight="1" x14ac:dyDescent="0.3">
      <c r="A142" s="122" t="s">
        <v>186</v>
      </c>
      <c r="B142" s="111" t="str">
        <f>IF(('HS-GC-MS'!A99)="","",('HS-GC-MS'!A99))</f>
        <v/>
      </c>
      <c r="C142" s="141" t="str">
        <f>IF(('HS-GC-MS'!B99)="","",('HS-GC-MS'!B99))</f>
        <v/>
      </c>
      <c r="D142" s="142" t="str">
        <f>IF(('HS-GC-MS'!C99)="","",('HS-GC-MS'!C99))</f>
        <v/>
      </c>
      <c r="E142" s="143" t="str">
        <f>IF(('HS-GC-MS'!D99)="","",('HS-GC-MS'!D99))</f>
        <v/>
      </c>
      <c r="F142" s="142" t="str">
        <f>IF(('HS-GC-MS'!E99)="","",('HS-GC-MS'!E99))</f>
        <v/>
      </c>
      <c r="G142" s="111" t="str">
        <f>IF(('HS-GC-MS'!L99)="","",('HS-GC-MS'!L99))</f>
        <v/>
      </c>
      <c r="H142" s="111" t="str">
        <f>IF(('HS-GC-MS'!M99)="","",('HS-GC-MS'!M99))</f>
        <v/>
      </c>
      <c r="I142" s="144" t="str">
        <f>IF(('HS-GC-MS'!Y99)="","",('HS-GC-MS'!Y99))</f>
        <v/>
      </c>
      <c r="J142" s="154" t="str">
        <f>IF(('HS-GC-MS'!Z99)="","",('HS-GC-MS'!Z99))</f>
        <v/>
      </c>
      <c r="K142" s="154" t="str">
        <f>IF(('HS-GC-MS'!AB99)="","",('HS-GC-MS'!AB99))</f>
        <v/>
      </c>
      <c r="L142" s="154"/>
      <c r="M142" s="154"/>
      <c r="N142" s="154"/>
      <c r="O142" s="154"/>
      <c r="P142" s="67" t="str">
        <f>IF(('HS-GC-MS'!AC99)="","",('HS-GC-MS'!AC99))</f>
        <v/>
      </c>
      <c r="Q142" s="67" t="str">
        <f>IF(('HS-GC-MS'!AD99)="","",('HS-GC-MS'!AD99))</f>
        <v/>
      </c>
      <c r="R142" s="67" t="str">
        <f>IF(('HS-GC-MS'!AE99)="","",('HS-GC-MS'!AE99))</f>
        <v/>
      </c>
      <c r="S142" s="67" t="str">
        <f>IF(('HS-GC-MS'!AF99)="","",('HS-GC-MS'!AF99))</f>
        <v/>
      </c>
      <c r="T142" s="67" t="str">
        <f>IF(('HS-GC-MS'!AG99)="","",('HS-GC-MS'!AG99))</f>
        <v/>
      </c>
      <c r="U142" s="67" t="str">
        <f>IF(('HS-GC-MS'!AH99)="","",('HS-GC-MS'!AH99))</f>
        <v/>
      </c>
      <c r="V142" s="67" t="str">
        <f>IF(('HS-GC-MS'!AI99)="","",('HS-GC-MS'!AI99))</f>
        <v/>
      </c>
      <c r="W142" s="67" t="str">
        <f>IF(('HS-GC-MS'!AJ99)="","",('HS-GC-MS'!AJ99))</f>
        <v/>
      </c>
      <c r="X142" s="67" t="str">
        <f>IF(('HS-GC-MS'!AK99)="","",('HS-GC-MS'!AK99))</f>
        <v/>
      </c>
      <c r="Y142" s="67" t="str">
        <f>IF(('HS-GC-MS'!AL99)="","",('HS-GC-MS'!AL99))</f>
        <v/>
      </c>
      <c r="Z142" s="67" t="str">
        <f>IF(('HS-GC-MS'!AM99)="","",('HS-GC-MS'!AM99))</f>
        <v/>
      </c>
      <c r="AA142" s="67" t="str">
        <f>IF(('HS-GC-MS'!AN99)="","",('HS-GC-MS'!AN99))</f>
        <v/>
      </c>
      <c r="AB142" s="67" t="str">
        <f>IF(('HS-GC-MS'!AO99)="","",('HS-GC-MS'!AO99))</f>
        <v/>
      </c>
      <c r="AC142" s="67" t="str">
        <f>IF(('HS-GC-MS'!AP99)="","",('HS-GC-MS'!AP99))</f>
        <v/>
      </c>
      <c r="AD142" s="67" t="str">
        <f>IF(('HS-GC-MS'!AQ99)="","",('HS-GC-MS'!AQ99))</f>
        <v/>
      </c>
      <c r="AE142" s="67" t="str">
        <f>IF(('HS-GC-MS'!AR99)="","",('HS-GC-MS'!AR99))</f>
        <v/>
      </c>
      <c r="AF142" s="67" t="str">
        <f>IF(('HS-GC-MS'!AS99)="","",('HS-GC-MS'!AS99))</f>
        <v/>
      </c>
      <c r="AG142" s="67" t="str">
        <f>IF(('HS-GC-MS'!AT99)="","",('HS-GC-MS'!AT99))</f>
        <v/>
      </c>
      <c r="AH142" s="67" t="str">
        <f>IF(('HS-GC-MS'!AU99)="","",('HS-GC-MS'!AU99))</f>
        <v/>
      </c>
      <c r="AI142" s="67" t="str">
        <f>IF(('HS-GC-MS'!AV99)="","",('HS-GC-MS'!AV99))</f>
        <v/>
      </c>
      <c r="AJ142" s="67" t="str">
        <f>IF(('HS-GC-MS'!AW99)="","",('HS-GC-MS'!AW99))</f>
        <v/>
      </c>
      <c r="AK142" s="67" t="str">
        <f>IF(('HS-GC-MS'!AX99)="","",('HS-GC-MS'!AX99))</f>
        <v/>
      </c>
      <c r="AL142" s="67" t="str">
        <f>IF(('HS-GC-MS'!AY99)="","",('HS-GC-MS'!AY99))</f>
        <v/>
      </c>
      <c r="AM142" s="67" t="str">
        <f>IF(('HS-GC-MS'!AZ99)="","",('HS-GC-MS'!AZ99))</f>
        <v/>
      </c>
      <c r="AN142" s="67" t="str">
        <f>IF(('HS-GC-MS'!BA99)="","",('HS-GC-MS'!BA99))</f>
        <v/>
      </c>
      <c r="AO142" s="67" t="str">
        <f>IF(('HS-GC-MS'!BB99)="","",('HS-GC-MS'!BB99))</f>
        <v/>
      </c>
      <c r="AP142" s="298" t="str">
        <f>IF(('HS-GC-MS'!BC99)="","",('HS-GC-MS'!BC99))</f>
        <v/>
      </c>
      <c r="AQ142" s="298" t="str">
        <f>IF(('HS-GC-MS'!BD99)="","",('HS-GC-MS'!BD99))</f>
        <v/>
      </c>
    </row>
    <row r="143" spans="1:43" ht="12.75" customHeight="1" x14ac:dyDescent="0.3">
      <c r="A143" s="122" t="s">
        <v>186</v>
      </c>
      <c r="B143" s="111" t="str">
        <f>IF(('HS-GC-MS'!A100)="","",('HS-GC-MS'!A100))</f>
        <v/>
      </c>
      <c r="C143" s="141" t="str">
        <f>IF(('HS-GC-MS'!B100)="","",('HS-GC-MS'!B100))</f>
        <v/>
      </c>
      <c r="D143" s="142" t="str">
        <f>IF(('HS-GC-MS'!C100)="","",('HS-GC-MS'!C100))</f>
        <v/>
      </c>
      <c r="E143" s="143" t="str">
        <f>IF(('HS-GC-MS'!D100)="","",('HS-GC-MS'!D100))</f>
        <v/>
      </c>
      <c r="F143" s="142" t="str">
        <f>IF(('HS-GC-MS'!E100)="","",('HS-GC-MS'!E100))</f>
        <v/>
      </c>
      <c r="G143" s="111" t="str">
        <f>IF(('HS-GC-MS'!L100)="","",('HS-GC-MS'!L100))</f>
        <v/>
      </c>
      <c r="H143" s="111" t="str">
        <f>IF(('HS-GC-MS'!M100)="","",('HS-GC-MS'!M100))</f>
        <v/>
      </c>
      <c r="I143" s="144" t="str">
        <f>IF(('HS-GC-MS'!Y100)="","",('HS-GC-MS'!Y100))</f>
        <v/>
      </c>
      <c r="J143" s="154" t="str">
        <f>IF(('HS-GC-MS'!Z100)="","",('HS-GC-MS'!Z100))</f>
        <v/>
      </c>
      <c r="K143" s="154" t="str">
        <f>IF(('HS-GC-MS'!AB100)="","",('HS-GC-MS'!AB100))</f>
        <v/>
      </c>
      <c r="L143" s="154"/>
      <c r="M143" s="154"/>
      <c r="N143" s="154"/>
      <c r="O143" s="154"/>
      <c r="P143" s="67" t="str">
        <f>IF(('HS-GC-MS'!AC100)="","",('HS-GC-MS'!AC100))</f>
        <v/>
      </c>
      <c r="Q143" s="67" t="str">
        <f>IF(('HS-GC-MS'!AD100)="","",('HS-GC-MS'!AD100))</f>
        <v/>
      </c>
      <c r="R143" s="67" t="str">
        <f>IF(('HS-GC-MS'!AE100)="","",('HS-GC-MS'!AE100))</f>
        <v/>
      </c>
      <c r="S143" s="67" t="str">
        <f>IF(('HS-GC-MS'!AF100)="","",('HS-GC-MS'!AF100))</f>
        <v/>
      </c>
      <c r="T143" s="67" t="str">
        <f>IF(('HS-GC-MS'!AG100)="","",('HS-GC-MS'!AG100))</f>
        <v/>
      </c>
      <c r="U143" s="67" t="str">
        <f>IF(('HS-GC-MS'!AH100)="","",('HS-GC-MS'!AH100))</f>
        <v/>
      </c>
      <c r="V143" s="67" t="str">
        <f>IF(('HS-GC-MS'!AI100)="","",('HS-GC-MS'!AI100))</f>
        <v/>
      </c>
      <c r="W143" s="67" t="str">
        <f>IF(('HS-GC-MS'!AJ100)="","",('HS-GC-MS'!AJ100))</f>
        <v/>
      </c>
      <c r="X143" s="67" t="str">
        <f>IF(('HS-GC-MS'!AK100)="","",('HS-GC-MS'!AK100))</f>
        <v/>
      </c>
      <c r="Y143" s="67" t="str">
        <f>IF(('HS-GC-MS'!AL100)="","",('HS-GC-MS'!AL100))</f>
        <v/>
      </c>
      <c r="Z143" s="67" t="str">
        <f>IF(('HS-GC-MS'!AM100)="","",('HS-GC-MS'!AM100))</f>
        <v/>
      </c>
      <c r="AA143" s="67" t="str">
        <f>IF(('HS-GC-MS'!AN100)="","",('HS-GC-MS'!AN100))</f>
        <v/>
      </c>
      <c r="AB143" s="67" t="str">
        <f>IF(('HS-GC-MS'!AO100)="","",('HS-GC-MS'!AO100))</f>
        <v/>
      </c>
      <c r="AC143" s="67" t="str">
        <f>IF(('HS-GC-MS'!AP100)="","",('HS-GC-MS'!AP100))</f>
        <v/>
      </c>
      <c r="AD143" s="67" t="str">
        <f>IF(('HS-GC-MS'!AQ100)="","",('HS-GC-MS'!AQ100))</f>
        <v/>
      </c>
      <c r="AE143" s="67" t="str">
        <f>IF(('HS-GC-MS'!AR100)="","",('HS-GC-MS'!AR100))</f>
        <v/>
      </c>
      <c r="AF143" s="67" t="str">
        <f>IF(('HS-GC-MS'!AS100)="","",('HS-GC-MS'!AS100))</f>
        <v/>
      </c>
      <c r="AG143" s="67" t="str">
        <f>IF(('HS-GC-MS'!AT100)="","",('HS-GC-MS'!AT100))</f>
        <v/>
      </c>
      <c r="AH143" s="67" t="str">
        <f>IF(('HS-GC-MS'!AU100)="","",('HS-GC-MS'!AU100))</f>
        <v/>
      </c>
      <c r="AI143" s="67" t="str">
        <f>IF(('HS-GC-MS'!AV100)="","",('HS-GC-MS'!AV100))</f>
        <v/>
      </c>
      <c r="AJ143" s="67" t="str">
        <f>IF(('HS-GC-MS'!AW100)="","",('HS-GC-MS'!AW100))</f>
        <v/>
      </c>
      <c r="AK143" s="67" t="str">
        <f>IF(('HS-GC-MS'!AX100)="","",('HS-GC-MS'!AX100))</f>
        <v/>
      </c>
      <c r="AL143" s="67" t="str">
        <f>IF(('HS-GC-MS'!AY100)="","",('HS-GC-MS'!AY100))</f>
        <v/>
      </c>
      <c r="AM143" s="67" t="str">
        <f>IF(('HS-GC-MS'!AZ100)="","",('HS-GC-MS'!AZ100))</f>
        <v/>
      </c>
      <c r="AN143" s="67" t="str">
        <f>IF(('HS-GC-MS'!BA100)="","",('HS-GC-MS'!BA100))</f>
        <v/>
      </c>
      <c r="AO143" s="67" t="str">
        <f>IF(('HS-GC-MS'!BB100)="","",('HS-GC-MS'!BB100))</f>
        <v/>
      </c>
      <c r="AP143" s="298" t="str">
        <f>IF(('HS-GC-MS'!BC100)="","",('HS-GC-MS'!BC100))</f>
        <v/>
      </c>
      <c r="AQ143" s="298" t="str">
        <f>IF(('HS-GC-MS'!BD100)="","",('HS-GC-MS'!BD100))</f>
        <v/>
      </c>
    </row>
    <row r="144" spans="1:43" ht="12.75" customHeight="1" x14ac:dyDescent="0.3">
      <c r="A144" s="122" t="s">
        <v>186</v>
      </c>
      <c r="B144" s="111" t="str">
        <f>IF(('HS-GC-MS'!A101)="","",('HS-GC-MS'!A101))</f>
        <v/>
      </c>
      <c r="C144" s="141" t="str">
        <f>IF(('HS-GC-MS'!B101)="","",('HS-GC-MS'!B101))</f>
        <v/>
      </c>
      <c r="D144" s="142" t="str">
        <f>IF(('HS-GC-MS'!C101)="","",('HS-GC-MS'!C101))</f>
        <v/>
      </c>
      <c r="E144" s="143" t="str">
        <f>IF(('HS-GC-MS'!D101)="","",('HS-GC-MS'!D101))</f>
        <v/>
      </c>
      <c r="F144" s="142" t="str">
        <f>IF(('HS-GC-MS'!E101)="","",('HS-GC-MS'!E101))</f>
        <v/>
      </c>
      <c r="G144" s="111" t="str">
        <f>IF(('HS-GC-MS'!L101)="","",('HS-GC-MS'!L101))</f>
        <v/>
      </c>
      <c r="H144" s="111" t="str">
        <f>IF(('HS-GC-MS'!M101)="","",('HS-GC-MS'!M101))</f>
        <v/>
      </c>
      <c r="I144" s="144" t="str">
        <f>IF(('HS-GC-MS'!Y101)="","",('HS-GC-MS'!Y101))</f>
        <v/>
      </c>
      <c r="J144" s="154" t="str">
        <f>IF(('HS-GC-MS'!Z101)="","",('HS-GC-MS'!Z101))</f>
        <v/>
      </c>
      <c r="K144" s="154" t="str">
        <f>IF(('HS-GC-MS'!AB101)="","",('HS-GC-MS'!AB101))</f>
        <v/>
      </c>
      <c r="L144" s="154"/>
      <c r="M144" s="154"/>
      <c r="N144" s="154"/>
      <c r="O144" s="154"/>
      <c r="P144" s="67" t="str">
        <f>IF(('HS-GC-MS'!AC101)="","",('HS-GC-MS'!AC101))</f>
        <v/>
      </c>
      <c r="Q144" s="67" t="str">
        <f>IF(('HS-GC-MS'!AD101)="","",('HS-GC-MS'!AD101))</f>
        <v/>
      </c>
      <c r="R144" s="67" t="str">
        <f>IF(('HS-GC-MS'!AE101)="","",('HS-GC-MS'!AE101))</f>
        <v/>
      </c>
      <c r="S144" s="67" t="str">
        <f>IF(('HS-GC-MS'!AF101)="","",('HS-GC-MS'!AF101))</f>
        <v/>
      </c>
      <c r="T144" s="67" t="str">
        <f>IF(('HS-GC-MS'!AG101)="","",('HS-GC-MS'!AG101))</f>
        <v/>
      </c>
      <c r="U144" s="67" t="str">
        <f>IF(('HS-GC-MS'!AH101)="","",('HS-GC-MS'!AH101))</f>
        <v/>
      </c>
      <c r="V144" s="67" t="str">
        <f>IF(('HS-GC-MS'!AI101)="","",('HS-GC-MS'!AI101))</f>
        <v/>
      </c>
      <c r="W144" s="67" t="str">
        <f>IF(('HS-GC-MS'!AJ101)="","",('HS-GC-MS'!AJ101))</f>
        <v/>
      </c>
      <c r="X144" s="67" t="str">
        <f>IF(('HS-GC-MS'!AK101)="","",('HS-GC-MS'!AK101))</f>
        <v/>
      </c>
      <c r="Y144" s="67" t="str">
        <f>IF(('HS-GC-MS'!AL101)="","",('HS-GC-MS'!AL101))</f>
        <v/>
      </c>
      <c r="Z144" s="67" t="str">
        <f>IF(('HS-GC-MS'!AM101)="","",('HS-GC-MS'!AM101))</f>
        <v/>
      </c>
      <c r="AA144" s="67" t="str">
        <f>IF(('HS-GC-MS'!AN101)="","",('HS-GC-MS'!AN101))</f>
        <v/>
      </c>
      <c r="AB144" s="67" t="str">
        <f>IF(('HS-GC-MS'!AO101)="","",('HS-GC-MS'!AO101))</f>
        <v/>
      </c>
      <c r="AC144" s="67" t="str">
        <f>IF(('HS-GC-MS'!AP101)="","",('HS-GC-MS'!AP101))</f>
        <v/>
      </c>
      <c r="AD144" s="67" t="str">
        <f>IF(('HS-GC-MS'!AQ101)="","",('HS-GC-MS'!AQ101))</f>
        <v/>
      </c>
      <c r="AE144" s="67" t="str">
        <f>IF(('HS-GC-MS'!AR101)="","",('HS-GC-MS'!AR101))</f>
        <v/>
      </c>
      <c r="AF144" s="67" t="str">
        <f>IF(('HS-GC-MS'!AS101)="","",('HS-GC-MS'!AS101))</f>
        <v/>
      </c>
      <c r="AG144" s="67" t="str">
        <f>IF(('HS-GC-MS'!AT101)="","",('HS-GC-MS'!AT101))</f>
        <v/>
      </c>
      <c r="AH144" s="67" t="str">
        <f>IF(('HS-GC-MS'!AU101)="","",('HS-GC-MS'!AU101))</f>
        <v/>
      </c>
      <c r="AI144" s="67" t="str">
        <f>IF(('HS-GC-MS'!AV101)="","",('HS-GC-MS'!AV101))</f>
        <v/>
      </c>
      <c r="AJ144" s="67" t="str">
        <f>IF(('HS-GC-MS'!AW101)="","",('HS-GC-MS'!AW101))</f>
        <v/>
      </c>
      <c r="AK144" s="67" t="str">
        <f>IF(('HS-GC-MS'!AX101)="","",('HS-GC-MS'!AX101))</f>
        <v/>
      </c>
      <c r="AL144" s="67" t="str">
        <f>IF(('HS-GC-MS'!AY101)="","",('HS-GC-MS'!AY101))</f>
        <v/>
      </c>
      <c r="AM144" s="67" t="str">
        <f>IF(('HS-GC-MS'!AZ101)="","",('HS-GC-MS'!AZ101))</f>
        <v/>
      </c>
      <c r="AN144" s="67" t="str">
        <f>IF(('HS-GC-MS'!BA101)="","",('HS-GC-MS'!BA101))</f>
        <v/>
      </c>
      <c r="AO144" s="67" t="str">
        <f>IF(('HS-GC-MS'!BB101)="","",('HS-GC-MS'!BB101))</f>
        <v/>
      </c>
      <c r="AP144" s="298" t="str">
        <f>IF(('HS-GC-MS'!BC101)="","",('HS-GC-MS'!BC101))</f>
        <v/>
      </c>
      <c r="AQ144" s="298" t="str">
        <f>IF(('HS-GC-MS'!BD101)="","",('HS-GC-MS'!BD101))</f>
        <v/>
      </c>
    </row>
    <row r="145" spans="1:43" ht="12.75" customHeight="1" x14ac:dyDescent="0.3">
      <c r="A145" s="122" t="s">
        <v>186</v>
      </c>
      <c r="B145" s="111" t="str">
        <f>IF(('HS-GC-MS'!A102)="","",('HS-GC-MS'!A102))</f>
        <v/>
      </c>
      <c r="C145" s="141" t="str">
        <f>IF(('HS-GC-MS'!B102)="","",('HS-GC-MS'!B102))</f>
        <v/>
      </c>
      <c r="D145" s="142" t="str">
        <f>IF(('HS-GC-MS'!C102)="","",('HS-GC-MS'!C102))</f>
        <v/>
      </c>
      <c r="E145" s="143" t="str">
        <f>IF(('HS-GC-MS'!D102)="","",('HS-GC-MS'!D102))</f>
        <v/>
      </c>
      <c r="F145" s="142" t="str">
        <f>IF(('HS-GC-MS'!E102)="","",('HS-GC-MS'!E102))</f>
        <v/>
      </c>
      <c r="G145" s="111" t="str">
        <f>IF(('HS-GC-MS'!L102)="","",('HS-GC-MS'!L102))</f>
        <v/>
      </c>
      <c r="H145" s="111" t="str">
        <f>IF(('HS-GC-MS'!M102)="","",('HS-GC-MS'!M102))</f>
        <v/>
      </c>
      <c r="I145" s="144" t="str">
        <f>IF(('HS-GC-MS'!Y102)="","",('HS-GC-MS'!Y102))</f>
        <v/>
      </c>
      <c r="J145" s="154" t="str">
        <f>IF(('HS-GC-MS'!Z102)="","",('HS-GC-MS'!Z102))</f>
        <v/>
      </c>
      <c r="K145" s="154" t="str">
        <f>IF(('HS-GC-MS'!AB102)="","",('HS-GC-MS'!AB102))</f>
        <v/>
      </c>
      <c r="L145" s="154"/>
      <c r="M145" s="154"/>
      <c r="N145" s="154"/>
      <c r="O145" s="154"/>
      <c r="P145" s="67" t="str">
        <f>IF(('HS-GC-MS'!AC102)="","",('HS-GC-MS'!AC102))</f>
        <v/>
      </c>
      <c r="Q145" s="67" t="str">
        <f>IF(('HS-GC-MS'!AD102)="","",('HS-GC-MS'!AD102))</f>
        <v/>
      </c>
      <c r="R145" s="67" t="str">
        <f>IF(('HS-GC-MS'!AE102)="","",('HS-GC-MS'!AE102))</f>
        <v/>
      </c>
      <c r="S145" s="67" t="str">
        <f>IF(('HS-GC-MS'!AF102)="","",('HS-GC-MS'!AF102))</f>
        <v/>
      </c>
      <c r="T145" s="67" t="str">
        <f>IF(('HS-GC-MS'!AG102)="","",('HS-GC-MS'!AG102))</f>
        <v/>
      </c>
      <c r="U145" s="67" t="str">
        <f>IF(('HS-GC-MS'!AH102)="","",('HS-GC-MS'!AH102))</f>
        <v/>
      </c>
      <c r="V145" s="67" t="str">
        <f>IF(('HS-GC-MS'!AI102)="","",('HS-GC-MS'!AI102))</f>
        <v/>
      </c>
      <c r="W145" s="67" t="str">
        <f>IF(('HS-GC-MS'!AJ102)="","",('HS-GC-MS'!AJ102))</f>
        <v/>
      </c>
      <c r="X145" s="67" t="str">
        <f>IF(('HS-GC-MS'!AK102)="","",('HS-GC-MS'!AK102))</f>
        <v/>
      </c>
      <c r="Y145" s="67" t="str">
        <f>IF(('HS-GC-MS'!AL102)="","",('HS-GC-MS'!AL102))</f>
        <v/>
      </c>
      <c r="Z145" s="67" t="str">
        <f>IF(('HS-GC-MS'!AM102)="","",('HS-GC-MS'!AM102))</f>
        <v/>
      </c>
      <c r="AA145" s="67" t="str">
        <f>IF(('HS-GC-MS'!AN102)="","",('HS-GC-MS'!AN102))</f>
        <v/>
      </c>
      <c r="AB145" s="67" t="str">
        <f>IF(('HS-GC-MS'!AO102)="","",('HS-GC-MS'!AO102))</f>
        <v/>
      </c>
      <c r="AC145" s="67" t="str">
        <f>IF(('HS-GC-MS'!AP102)="","",('HS-GC-MS'!AP102))</f>
        <v/>
      </c>
      <c r="AD145" s="67" t="str">
        <f>IF(('HS-GC-MS'!AQ102)="","",('HS-GC-MS'!AQ102))</f>
        <v/>
      </c>
      <c r="AE145" s="67" t="str">
        <f>IF(('HS-GC-MS'!AR102)="","",('HS-GC-MS'!AR102))</f>
        <v/>
      </c>
      <c r="AF145" s="67" t="str">
        <f>IF(('HS-GC-MS'!AS102)="","",('HS-GC-MS'!AS102))</f>
        <v/>
      </c>
      <c r="AG145" s="67" t="str">
        <f>IF(('HS-GC-MS'!AT102)="","",('HS-GC-MS'!AT102))</f>
        <v/>
      </c>
      <c r="AH145" s="67" t="str">
        <f>IF(('HS-GC-MS'!AU102)="","",('HS-GC-MS'!AU102))</f>
        <v/>
      </c>
      <c r="AI145" s="67" t="str">
        <f>IF(('HS-GC-MS'!AV102)="","",('HS-GC-MS'!AV102))</f>
        <v/>
      </c>
      <c r="AJ145" s="67" t="str">
        <f>IF(('HS-GC-MS'!AW102)="","",('HS-GC-MS'!AW102))</f>
        <v/>
      </c>
      <c r="AK145" s="67" t="str">
        <f>IF(('HS-GC-MS'!AX102)="","",('HS-GC-MS'!AX102))</f>
        <v/>
      </c>
      <c r="AL145" s="67" t="str">
        <f>IF(('HS-GC-MS'!AY102)="","",('HS-GC-MS'!AY102))</f>
        <v/>
      </c>
      <c r="AM145" s="67" t="str">
        <f>IF(('HS-GC-MS'!AZ102)="","",('HS-GC-MS'!AZ102))</f>
        <v/>
      </c>
      <c r="AN145" s="67" t="str">
        <f>IF(('HS-GC-MS'!BA102)="","",('HS-GC-MS'!BA102))</f>
        <v/>
      </c>
      <c r="AO145" s="67" t="str">
        <f>IF(('HS-GC-MS'!BB102)="","",('HS-GC-MS'!BB102))</f>
        <v/>
      </c>
      <c r="AP145" s="298" t="str">
        <f>IF(('HS-GC-MS'!BC102)="","",('HS-GC-MS'!BC102))</f>
        <v/>
      </c>
      <c r="AQ145" s="298" t="str">
        <f>IF(('HS-GC-MS'!BD102)="","",('HS-GC-MS'!BD102))</f>
        <v/>
      </c>
    </row>
    <row r="146" spans="1:43" ht="12.75" customHeight="1" x14ac:dyDescent="0.3">
      <c r="A146" s="122" t="s">
        <v>186</v>
      </c>
      <c r="B146" s="111" t="str">
        <f>IF(('HS-GC-MS'!A103)="","",('HS-GC-MS'!A103))</f>
        <v/>
      </c>
      <c r="C146" s="141" t="str">
        <f>IF(('HS-GC-MS'!B103)="","",('HS-GC-MS'!B103))</f>
        <v/>
      </c>
      <c r="D146" s="142" t="str">
        <f>IF(('HS-GC-MS'!C103)="","",('HS-GC-MS'!C103))</f>
        <v/>
      </c>
      <c r="E146" s="143" t="str">
        <f>IF(('HS-GC-MS'!D103)="","",('HS-GC-MS'!D103))</f>
        <v/>
      </c>
      <c r="F146" s="142" t="str">
        <f>IF(('HS-GC-MS'!E103)="","",('HS-GC-MS'!E103))</f>
        <v/>
      </c>
      <c r="G146" s="111" t="str">
        <f>IF(('HS-GC-MS'!L103)="","",('HS-GC-MS'!L103))</f>
        <v/>
      </c>
      <c r="H146" s="111" t="str">
        <f>IF(('HS-GC-MS'!M103)="","",('HS-GC-MS'!M103))</f>
        <v/>
      </c>
      <c r="I146" s="144" t="str">
        <f>IF(('HS-GC-MS'!Y103)="","",('HS-GC-MS'!Y103))</f>
        <v/>
      </c>
      <c r="J146" s="154" t="str">
        <f>IF(('HS-GC-MS'!Z103)="","",('HS-GC-MS'!Z103))</f>
        <v/>
      </c>
      <c r="K146" s="154" t="str">
        <f>IF(('HS-GC-MS'!AB103)="","",('HS-GC-MS'!AB103))</f>
        <v/>
      </c>
      <c r="L146" s="154"/>
      <c r="M146" s="154"/>
      <c r="N146" s="154"/>
      <c r="O146" s="154"/>
      <c r="P146" s="67" t="str">
        <f>IF(('HS-GC-MS'!AC103)="","",('HS-GC-MS'!AC103))</f>
        <v/>
      </c>
      <c r="Q146" s="67" t="str">
        <f>IF(('HS-GC-MS'!AD103)="","",('HS-GC-MS'!AD103))</f>
        <v/>
      </c>
      <c r="R146" s="67" t="str">
        <f>IF(('HS-GC-MS'!AE103)="","",('HS-GC-MS'!AE103))</f>
        <v/>
      </c>
      <c r="S146" s="67" t="str">
        <f>IF(('HS-GC-MS'!AF103)="","",('HS-GC-MS'!AF103))</f>
        <v/>
      </c>
      <c r="T146" s="67" t="str">
        <f>IF(('HS-GC-MS'!AG103)="","",('HS-GC-MS'!AG103))</f>
        <v/>
      </c>
      <c r="U146" s="67" t="str">
        <f>IF(('HS-GC-MS'!AH103)="","",('HS-GC-MS'!AH103))</f>
        <v/>
      </c>
      <c r="V146" s="67" t="str">
        <f>IF(('HS-GC-MS'!AI103)="","",('HS-GC-MS'!AI103))</f>
        <v/>
      </c>
      <c r="W146" s="67" t="str">
        <f>IF(('HS-GC-MS'!AJ103)="","",('HS-GC-MS'!AJ103))</f>
        <v/>
      </c>
      <c r="X146" s="67" t="str">
        <f>IF(('HS-GC-MS'!AK103)="","",('HS-GC-MS'!AK103))</f>
        <v/>
      </c>
      <c r="Y146" s="67" t="str">
        <f>IF(('HS-GC-MS'!AL103)="","",('HS-GC-MS'!AL103))</f>
        <v/>
      </c>
      <c r="Z146" s="67" t="str">
        <f>IF(('HS-GC-MS'!AM103)="","",('HS-GC-MS'!AM103))</f>
        <v/>
      </c>
      <c r="AA146" s="67" t="str">
        <f>IF(('HS-GC-MS'!AN103)="","",('HS-GC-MS'!AN103))</f>
        <v/>
      </c>
      <c r="AB146" s="67" t="str">
        <f>IF(('HS-GC-MS'!AO103)="","",('HS-GC-MS'!AO103))</f>
        <v/>
      </c>
      <c r="AC146" s="67" t="str">
        <f>IF(('HS-GC-MS'!AP103)="","",('HS-GC-MS'!AP103))</f>
        <v/>
      </c>
      <c r="AD146" s="67" t="str">
        <f>IF(('HS-GC-MS'!AQ103)="","",('HS-GC-MS'!AQ103))</f>
        <v/>
      </c>
      <c r="AE146" s="67" t="str">
        <f>IF(('HS-GC-MS'!AR103)="","",('HS-GC-MS'!AR103))</f>
        <v/>
      </c>
      <c r="AF146" s="67" t="str">
        <f>IF(('HS-GC-MS'!AS103)="","",('HS-GC-MS'!AS103))</f>
        <v/>
      </c>
      <c r="AG146" s="67" t="str">
        <f>IF(('HS-GC-MS'!AT103)="","",('HS-GC-MS'!AT103))</f>
        <v/>
      </c>
      <c r="AH146" s="67" t="str">
        <f>IF(('HS-GC-MS'!AU103)="","",('HS-GC-MS'!AU103))</f>
        <v/>
      </c>
      <c r="AI146" s="67" t="str">
        <f>IF(('HS-GC-MS'!AV103)="","",('HS-GC-MS'!AV103))</f>
        <v/>
      </c>
      <c r="AJ146" s="67" t="str">
        <f>IF(('HS-GC-MS'!AW103)="","",('HS-GC-MS'!AW103))</f>
        <v/>
      </c>
      <c r="AK146" s="67" t="str">
        <f>IF(('HS-GC-MS'!AX103)="","",('HS-GC-MS'!AX103))</f>
        <v/>
      </c>
      <c r="AL146" s="67" t="str">
        <f>IF(('HS-GC-MS'!AY103)="","",('HS-GC-MS'!AY103))</f>
        <v/>
      </c>
      <c r="AM146" s="67" t="str">
        <f>IF(('HS-GC-MS'!AZ103)="","",('HS-GC-MS'!AZ103))</f>
        <v/>
      </c>
      <c r="AN146" s="67" t="str">
        <f>IF(('HS-GC-MS'!BA103)="","",('HS-GC-MS'!BA103))</f>
        <v/>
      </c>
      <c r="AO146" s="67" t="str">
        <f>IF(('HS-GC-MS'!BB103)="","",('HS-GC-MS'!BB103))</f>
        <v/>
      </c>
      <c r="AP146" s="298" t="str">
        <f>IF(('HS-GC-MS'!BC103)="","",('HS-GC-MS'!BC103))</f>
        <v/>
      </c>
      <c r="AQ146" s="298" t="str">
        <f>IF(('HS-GC-MS'!BD103)="","",('HS-GC-MS'!BD103))</f>
        <v/>
      </c>
    </row>
    <row r="147" spans="1:43" ht="12.75" customHeight="1" x14ac:dyDescent="0.3">
      <c r="A147" s="122" t="s">
        <v>186</v>
      </c>
      <c r="B147" s="111" t="str">
        <f>IF(('HS-GC-MS'!A104)="","",('HS-GC-MS'!A104))</f>
        <v/>
      </c>
      <c r="C147" s="141" t="str">
        <f>IF(('HS-GC-MS'!B104)="","",('HS-GC-MS'!B104))</f>
        <v/>
      </c>
      <c r="D147" s="142" t="str">
        <f>IF(('HS-GC-MS'!C104)="","",('HS-GC-MS'!C104))</f>
        <v/>
      </c>
      <c r="E147" s="143" t="str">
        <f>IF(('HS-GC-MS'!D104)="","",('HS-GC-MS'!D104))</f>
        <v/>
      </c>
      <c r="F147" s="142" t="str">
        <f>IF(('HS-GC-MS'!E104)="","",('HS-GC-MS'!E104))</f>
        <v/>
      </c>
      <c r="G147" s="111" t="str">
        <f>IF(('HS-GC-MS'!L104)="","",('HS-GC-MS'!L104))</f>
        <v/>
      </c>
      <c r="H147" s="111" t="str">
        <f>IF(('HS-GC-MS'!M104)="","",('HS-GC-MS'!M104))</f>
        <v/>
      </c>
      <c r="I147" s="144" t="str">
        <f>IF(('HS-GC-MS'!Y104)="","",('HS-GC-MS'!Y104))</f>
        <v/>
      </c>
      <c r="J147" s="154" t="str">
        <f>IF(('HS-GC-MS'!Z104)="","",('HS-GC-MS'!Z104))</f>
        <v/>
      </c>
      <c r="K147" s="154" t="str">
        <f>IF(('HS-GC-MS'!AB104)="","",('HS-GC-MS'!AB104))</f>
        <v/>
      </c>
      <c r="L147" s="154"/>
      <c r="M147" s="154"/>
      <c r="N147" s="154"/>
      <c r="O147" s="154"/>
      <c r="P147" s="67" t="str">
        <f>IF(('HS-GC-MS'!AC104)="","",('HS-GC-MS'!AC104))</f>
        <v/>
      </c>
      <c r="Q147" s="67" t="str">
        <f>IF(('HS-GC-MS'!AD104)="","",('HS-GC-MS'!AD104))</f>
        <v/>
      </c>
      <c r="R147" s="67" t="str">
        <f>IF(('HS-GC-MS'!AE104)="","",('HS-GC-MS'!AE104))</f>
        <v/>
      </c>
      <c r="S147" s="67" t="str">
        <f>IF(('HS-GC-MS'!AF104)="","",('HS-GC-MS'!AF104))</f>
        <v/>
      </c>
      <c r="T147" s="67" t="str">
        <f>IF(('HS-GC-MS'!AG104)="","",('HS-GC-MS'!AG104))</f>
        <v/>
      </c>
      <c r="U147" s="67" t="str">
        <f>IF(('HS-GC-MS'!AH104)="","",('HS-GC-MS'!AH104))</f>
        <v/>
      </c>
      <c r="V147" s="67" t="str">
        <f>IF(('HS-GC-MS'!AI104)="","",('HS-GC-MS'!AI104))</f>
        <v/>
      </c>
      <c r="W147" s="67" t="str">
        <f>IF(('HS-GC-MS'!AJ104)="","",('HS-GC-MS'!AJ104))</f>
        <v/>
      </c>
      <c r="X147" s="67" t="str">
        <f>IF(('HS-GC-MS'!AK104)="","",('HS-GC-MS'!AK104))</f>
        <v/>
      </c>
      <c r="Y147" s="67" t="str">
        <f>IF(('HS-GC-MS'!AL104)="","",('HS-GC-MS'!AL104))</f>
        <v/>
      </c>
      <c r="Z147" s="67" t="str">
        <f>IF(('HS-GC-MS'!AM104)="","",('HS-GC-MS'!AM104))</f>
        <v/>
      </c>
      <c r="AA147" s="67" t="str">
        <f>IF(('HS-GC-MS'!AN104)="","",('HS-GC-MS'!AN104))</f>
        <v/>
      </c>
      <c r="AB147" s="67" t="str">
        <f>IF(('HS-GC-MS'!AO104)="","",('HS-GC-MS'!AO104))</f>
        <v/>
      </c>
      <c r="AC147" s="67" t="str">
        <f>IF(('HS-GC-MS'!AP104)="","",('HS-GC-MS'!AP104))</f>
        <v/>
      </c>
      <c r="AD147" s="67" t="str">
        <f>IF(('HS-GC-MS'!AQ104)="","",('HS-GC-MS'!AQ104))</f>
        <v/>
      </c>
      <c r="AE147" s="67" t="str">
        <f>IF(('HS-GC-MS'!AR104)="","",('HS-GC-MS'!AR104))</f>
        <v/>
      </c>
      <c r="AF147" s="67" t="str">
        <f>IF(('HS-GC-MS'!AS104)="","",('HS-GC-MS'!AS104))</f>
        <v/>
      </c>
      <c r="AG147" s="67" t="str">
        <f>IF(('HS-GC-MS'!AT104)="","",('HS-GC-MS'!AT104))</f>
        <v/>
      </c>
      <c r="AH147" s="67" t="str">
        <f>IF(('HS-GC-MS'!AU104)="","",('HS-GC-MS'!AU104))</f>
        <v/>
      </c>
      <c r="AI147" s="67" t="str">
        <f>IF(('HS-GC-MS'!AV104)="","",('HS-GC-MS'!AV104))</f>
        <v/>
      </c>
      <c r="AJ147" s="67" t="str">
        <f>IF(('HS-GC-MS'!AW104)="","",('HS-GC-MS'!AW104))</f>
        <v/>
      </c>
      <c r="AK147" s="67" t="str">
        <f>IF(('HS-GC-MS'!AX104)="","",('HS-GC-MS'!AX104))</f>
        <v/>
      </c>
      <c r="AL147" s="67" t="str">
        <f>IF(('HS-GC-MS'!AY104)="","",('HS-GC-MS'!AY104))</f>
        <v/>
      </c>
      <c r="AM147" s="67" t="str">
        <f>IF(('HS-GC-MS'!AZ104)="","",('HS-GC-MS'!AZ104))</f>
        <v/>
      </c>
      <c r="AN147" s="67" t="str">
        <f>IF(('HS-GC-MS'!BA104)="","",('HS-GC-MS'!BA104))</f>
        <v/>
      </c>
      <c r="AO147" s="67" t="str">
        <f>IF(('HS-GC-MS'!BB104)="","",('HS-GC-MS'!BB104))</f>
        <v/>
      </c>
      <c r="AP147" s="298" t="str">
        <f>IF(('HS-GC-MS'!BC104)="","",('HS-GC-MS'!BC104))</f>
        <v/>
      </c>
      <c r="AQ147" s="298" t="str">
        <f>IF(('HS-GC-MS'!BD104)="","",('HS-GC-MS'!BD104))</f>
        <v/>
      </c>
    </row>
    <row r="148" spans="1:43" ht="12.75" customHeight="1" x14ac:dyDescent="0.3">
      <c r="A148" s="122" t="s">
        <v>186</v>
      </c>
      <c r="B148" s="111" t="str">
        <f>IF(('HS-GC-MS'!A105)="","",('HS-GC-MS'!A105))</f>
        <v/>
      </c>
      <c r="C148" s="141" t="str">
        <f>IF(('HS-GC-MS'!B105)="","",('HS-GC-MS'!B105))</f>
        <v/>
      </c>
      <c r="D148" s="142" t="str">
        <f>IF(('HS-GC-MS'!C105)="","",('HS-GC-MS'!C105))</f>
        <v/>
      </c>
      <c r="E148" s="143" t="str">
        <f>IF(('HS-GC-MS'!D105)="","",('HS-GC-MS'!D105))</f>
        <v/>
      </c>
      <c r="F148" s="142" t="str">
        <f>IF(('HS-GC-MS'!E105)="","",('HS-GC-MS'!E105))</f>
        <v/>
      </c>
      <c r="G148" s="111" t="str">
        <f>IF(('HS-GC-MS'!L105)="","",('HS-GC-MS'!L105))</f>
        <v/>
      </c>
      <c r="H148" s="111" t="str">
        <f>IF(('HS-GC-MS'!M105)="","",('HS-GC-MS'!M105))</f>
        <v/>
      </c>
      <c r="I148" s="144" t="str">
        <f>IF(('HS-GC-MS'!Y105)="","",('HS-GC-MS'!Y105))</f>
        <v/>
      </c>
      <c r="J148" s="154" t="str">
        <f>IF(('HS-GC-MS'!Z105)="","",('HS-GC-MS'!Z105))</f>
        <v/>
      </c>
      <c r="K148" s="154" t="str">
        <f>IF(('HS-GC-MS'!AB105)="","",('HS-GC-MS'!AB105))</f>
        <v/>
      </c>
      <c r="L148" s="154"/>
      <c r="M148" s="154"/>
      <c r="N148" s="154"/>
      <c r="O148" s="154"/>
      <c r="P148" s="67" t="str">
        <f>IF(('HS-GC-MS'!AC105)="","",('HS-GC-MS'!AC105))</f>
        <v/>
      </c>
      <c r="Q148" s="67" t="str">
        <f>IF(('HS-GC-MS'!AD105)="","",('HS-GC-MS'!AD105))</f>
        <v/>
      </c>
      <c r="R148" s="67" t="str">
        <f>IF(('HS-GC-MS'!AE105)="","",('HS-GC-MS'!AE105))</f>
        <v/>
      </c>
      <c r="S148" s="67" t="str">
        <f>IF(('HS-GC-MS'!AF105)="","",('HS-GC-MS'!AF105))</f>
        <v/>
      </c>
      <c r="T148" s="67" t="str">
        <f>IF(('HS-GC-MS'!AG105)="","",('HS-GC-MS'!AG105))</f>
        <v/>
      </c>
      <c r="U148" s="67" t="str">
        <f>IF(('HS-GC-MS'!AH105)="","",('HS-GC-MS'!AH105))</f>
        <v/>
      </c>
      <c r="V148" s="67" t="str">
        <f>IF(('HS-GC-MS'!AI105)="","",('HS-GC-MS'!AI105))</f>
        <v/>
      </c>
      <c r="W148" s="67" t="str">
        <f>IF(('HS-GC-MS'!AJ105)="","",('HS-GC-MS'!AJ105))</f>
        <v/>
      </c>
      <c r="X148" s="67" t="str">
        <f>IF(('HS-GC-MS'!AK105)="","",('HS-GC-MS'!AK105))</f>
        <v/>
      </c>
      <c r="Y148" s="67" t="str">
        <f>IF(('HS-GC-MS'!AL105)="","",('HS-GC-MS'!AL105))</f>
        <v/>
      </c>
      <c r="Z148" s="67" t="str">
        <f>IF(('HS-GC-MS'!AM105)="","",('HS-GC-MS'!AM105))</f>
        <v/>
      </c>
      <c r="AA148" s="67" t="str">
        <f>IF(('HS-GC-MS'!AN105)="","",('HS-GC-MS'!AN105))</f>
        <v/>
      </c>
      <c r="AB148" s="67" t="str">
        <f>IF(('HS-GC-MS'!AO105)="","",('HS-GC-MS'!AO105))</f>
        <v/>
      </c>
      <c r="AC148" s="67" t="str">
        <f>IF(('HS-GC-MS'!AP105)="","",('HS-GC-MS'!AP105))</f>
        <v/>
      </c>
      <c r="AD148" s="67" t="str">
        <f>IF(('HS-GC-MS'!AQ105)="","",('HS-GC-MS'!AQ105))</f>
        <v/>
      </c>
      <c r="AE148" s="67" t="str">
        <f>IF(('HS-GC-MS'!AR105)="","",('HS-GC-MS'!AR105))</f>
        <v/>
      </c>
      <c r="AF148" s="67" t="str">
        <f>IF(('HS-GC-MS'!AS105)="","",('HS-GC-MS'!AS105))</f>
        <v/>
      </c>
      <c r="AG148" s="67" t="str">
        <f>IF(('HS-GC-MS'!AT105)="","",('HS-GC-MS'!AT105))</f>
        <v/>
      </c>
      <c r="AH148" s="67" t="str">
        <f>IF(('HS-GC-MS'!AU105)="","",('HS-GC-MS'!AU105))</f>
        <v/>
      </c>
      <c r="AI148" s="67" t="str">
        <f>IF(('HS-GC-MS'!AV105)="","",('HS-GC-MS'!AV105))</f>
        <v/>
      </c>
      <c r="AJ148" s="67" t="str">
        <f>IF(('HS-GC-MS'!AW105)="","",('HS-GC-MS'!AW105))</f>
        <v/>
      </c>
      <c r="AK148" s="67" t="str">
        <f>IF(('HS-GC-MS'!AX105)="","",('HS-GC-MS'!AX105))</f>
        <v/>
      </c>
      <c r="AL148" s="67" t="str">
        <f>IF(('HS-GC-MS'!AY105)="","",('HS-GC-MS'!AY105))</f>
        <v/>
      </c>
      <c r="AM148" s="67" t="str">
        <f>IF(('HS-GC-MS'!AZ105)="","",('HS-GC-MS'!AZ105))</f>
        <v/>
      </c>
      <c r="AN148" s="67" t="str">
        <f>IF(('HS-GC-MS'!BA105)="","",('HS-GC-MS'!BA105))</f>
        <v/>
      </c>
      <c r="AO148" s="67" t="str">
        <f>IF(('HS-GC-MS'!BB105)="","",('HS-GC-MS'!BB105))</f>
        <v/>
      </c>
      <c r="AP148" s="298" t="str">
        <f>IF(('HS-GC-MS'!BC105)="","",('HS-GC-MS'!BC105))</f>
        <v/>
      </c>
      <c r="AQ148" s="298" t="str">
        <f>IF(('HS-GC-MS'!BD105)="","",('HS-GC-MS'!BD105))</f>
        <v/>
      </c>
    </row>
    <row r="149" spans="1:43" ht="12.75" customHeight="1" x14ac:dyDescent="0.3">
      <c r="A149" s="122" t="s">
        <v>186</v>
      </c>
      <c r="B149" s="111" t="str">
        <f>IF(('HS-GC-MS'!A106)="","",('HS-GC-MS'!A106))</f>
        <v/>
      </c>
      <c r="C149" s="141" t="str">
        <f>IF(('HS-GC-MS'!B106)="","",('HS-GC-MS'!B106))</f>
        <v/>
      </c>
      <c r="D149" s="142" t="str">
        <f>IF(('HS-GC-MS'!C106)="","",('HS-GC-MS'!C106))</f>
        <v/>
      </c>
      <c r="E149" s="143" t="str">
        <f>IF(('HS-GC-MS'!D106)="","",('HS-GC-MS'!D106))</f>
        <v/>
      </c>
      <c r="F149" s="142" t="str">
        <f>IF(('HS-GC-MS'!E106)="","",('HS-GC-MS'!E106))</f>
        <v/>
      </c>
      <c r="G149" s="111" t="str">
        <f>IF(('HS-GC-MS'!L106)="","",('HS-GC-MS'!L106))</f>
        <v/>
      </c>
      <c r="H149" s="111" t="str">
        <f>IF(('HS-GC-MS'!M106)="","",('HS-GC-MS'!M106))</f>
        <v/>
      </c>
      <c r="I149" s="144" t="str">
        <f>IF(('HS-GC-MS'!Y106)="","",('HS-GC-MS'!Y106))</f>
        <v/>
      </c>
      <c r="J149" s="154" t="str">
        <f>IF(('HS-GC-MS'!Z106)="","",('HS-GC-MS'!Z106))</f>
        <v/>
      </c>
      <c r="K149" s="154" t="str">
        <f>IF(('HS-GC-MS'!AB106)="","",('HS-GC-MS'!AB106))</f>
        <v/>
      </c>
      <c r="L149" s="154"/>
      <c r="M149" s="154"/>
      <c r="N149" s="154"/>
      <c r="O149" s="154"/>
      <c r="P149" s="67" t="str">
        <f>IF(('HS-GC-MS'!AC106)="","",('HS-GC-MS'!AC106))</f>
        <v/>
      </c>
      <c r="Q149" s="67" t="str">
        <f>IF(('HS-GC-MS'!AD106)="","",('HS-GC-MS'!AD106))</f>
        <v/>
      </c>
      <c r="R149" s="67" t="str">
        <f>IF(('HS-GC-MS'!AE106)="","",('HS-GC-MS'!AE106))</f>
        <v/>
      </c>
      <c r="S149" s="67" t="str">
        <f>IF(('HS-GC-MS'!AF106)="","",('HS-GC-MS'!AF106))</f>
        <v/>
      </c>
      <c r="T149" s="67" t="str">
        <f>IF(('HS-GC-MS'!AG106)="","",('HS-GC-MS'!AG106))</f>
        <v/>
      </c>
      <c r="U149" s="67" t="str">
        <f>IF(('HS-GC-MS'!AH106)="","",('HS-GC-MS'!AH106))</f>
        <v/>
      </c>
      <c r="V149" s="67" t="str">
        <f>IF(('HS-GC-MS'!AI106)="","",('HS-GC-MS'!AI106))</f>
        <v/>
      </c>
      <c r="W149" s="67" t="str">
        <f>IF(('HS-GC-MS'!AJ106)="","",('HS-GC-MS'!AJ106))</f>
        <v/>
      </c>
      <c r="X149" s="67" t="str">
        <f>IF(('HS-GC-MS'!AK106)="","",('HS-GC-MS'!AK106))</f>
        <v/>
      </c>
      <c r="Y149" s="67" t="str">
        <f>IF(('HS-GC-MS'!AL106)="","",('HS-GC-MS'!AL106))</f>
        <v/>
      </c>
      <c r="Z149" s="67" t="str">
        <f>IF(('HS-GC-MS'!AM106)="","",('HS-GC-MS'!AM106))</f>
        <v/>
      </c>
      <c r="AA149" s="67" t="str">
        <f>IF(('HS-GC-MS'!AN106)="","",('HS-GC-MS'!AN106))</f>
        <v/>
      </c>
      <c r="AB149" s="67" t="str">
        <f>IF(('HS-GC-MS'!AO106)="","",('HS-GC-MS'!AO106))</f>
        <v/>
      </c>
      <c r="AC149" s="67" t="str">
        <f>IF(('HS-GC-MS'!AP106)="","",('HS-GC-MS'!AP106))</f>
        <v/>
      </c>
      <c r="AD149" s="67" t="str">
        <f>IF(('HS-GC-MS'!AQ106)="","",('HS-GC-MS'!AQ106))</f>
        <v/>
      </c>
      <c r="AE149" s="67" t="str">
        <f>IF(('HS-GC-MS'!AR106)="","",('HS-GC-MS'!AR106))</f>
        <v/>
      </c>
      <c r="AF149" s="67" t="str">
        <f>IF(('HS-GC-MS'!AS106)="","",('HS-GC-MS'!AS106))</f>
        <v/>
      </c>
      <c r="AG149" s="67" t="str">
        <f>IF(('HS-GC-MS'!AT106)="","",('HS-GC-MS'!AT106))</f>
        <v/>
      </c>
      <c r="AH149" s="67" t="str">
        <f>IF(('HS-GC-MS'!AU106)="","",('HS-GC-MS'!AU106))</f>
        <v/>
      </c>
      <c r="AI149" s="67" t="str">
        <f>IF(('HS-GC-MS'!AV106)="","",('HS-GC-MS'!AV106))</f>
        <v/>
      </c>
      <c r="AJ149" s="67" t="str">
        <f>IF(('HS-GC-MS'!AW106)="","",('HS-GC-MS'!AW106))</f>
        <v/>
      </c>
      <c r="AK149" s="67" t="str">
        <f>IF(('HS-GC-MS'!AX106)="","",('HS-GC-MS'!AX106))</f>
        <v/>
      </c>
      <c r="AL149" s="67" t="str">
        <f>IF(('HS-GC-MS'!AY106)="","",('HS-GC-MS'!AY106))</f>
        <v/>
      </c>
      <c r="AM149" s="67" t="str">
        <f>IF(('HS-GC-MS'!AZ106)="","",('HS-GC-MS'!AZ106))</f>
        <v/>
      </c>
      <c r="AN149" s="67" t="str">
        <f>IF(('HS-GC-MS'!BA106)="","",('HS-GC-MS'!BA106))</f>
        <v/>
      </c>
      <c r="AO149" s="67" t="str">
        <f>IF(('HS-GC-MS'!BB106)="","",('HS-GC-MS'!BB106))</f>
        <v/>
      </c>
      <c r="AP149" s="298" t="str">
        <f>IF(('HS-GC-MS'!BC106)="","",('HS-GC-MS'!BC106))</f>
        <v/>
      </c>
      <c r="AQ149" s="298" t="str">
        <f>IF(('HS-GC-MS'!BD106)="","",('HS-GC-MS'!BD106))</f>
        <v/>
      </c>
    </row>
    <row r="150" spans="1:43" ht="12.75" customHeight="1" x14ac:dyDescent="0.3">
      <c r="A150" s="122" t="s">
        <v>186</v>
      </c>
      <c r="B150" s="111" t="str">
        <f>IF(('HS-GC-MS'!A107)="","",('HS-GC-MS'!A107))</f>
        <v/>
      </c>
      <c r="C150" s="141" t="str">
        <f>IF(('HS-GC-MS'!B107)="","",('HS-GC-MS'!B107))</f>
        <v/>
      </c>
      <c r="D150" s="142" t="str">
        <f>IF(('HS-GC-MS'!C107)="","",('HS-GC-MS'!C107))</f>
        <v/>
      </c>
      <c r="E150" s="143" t="str">
        <f>IF(('HS-GC-MS'!D107)="","",('HS-GC-MS'!D107))</f>
        <v/>
      </c>
      <c r="F150" s="142" t="str">
        <f>IF(('HS-GC-MS'!E107)="","",('HS-GC-MS'!E107))</f>
        <v/>
      </c>
      <c r="G150" s="111" t="str">
        <f>IF(('HS-GC-MS'!L107)="","",('HS-GC-MS'!L107))</f>
        <v/>
      </c>
      <c r="H150" s="111" t="str">
        <f>IF(('HS-GC-MS'!M107)="","",('HS-GC-MS'!M107))</f>
        <v/>
      </c>
      <c r="I150" s="144" t="str">
        <f>IF(('HS-GC-MS'!Y107)="","",('HS-GC-MS'!Y107))</f>
        <v/>
      </c>
      <c r="J150" s="154" t="str">
        <f>IF(('HS-GC-MS'!Z107)="","",('HS-GC-MS'!Z107))</f>
        <v/>
      </c>
      <c r="K150" s="154" t="str">
        <f>IF(('HS-GC-MS'!AB107)="","",('HS-GC-MS'!AB107))</f>
        <v/>
      </c>
      <c r="L150" s="154"/>
      <c r="M150" s="154"/>
      <c r="N150" s="154"/>
      <c r="O150" s="154"/>
      <c r="P150" s="67" t="str">
        <f>IF(('HS-GC-MS'!AC107)="","",('HS-GC-MS'!AC107))</f>
        <v/>
      </c>
      <c r="Q150" s="67" t="str">
        <f>IF(('HS-GC-MS'!AD107)="","",('HS-GC-MS'!AD107))</f>
        <v/>
      </c>
      <c r="R150" s="67" t="str">
        <f>IF(('HS-GC-MS'!AE107)="","",('HS-GC-MS'!AE107))</f>
        <v/>
      </c>
      <c r="S150" s="67" t="str">
        <f>IF(('HS-GC-MS'!AF107)="","",('HS-GC-MS'!AF107))</f>
        <v/>
      </c>
      <c r="T150" s="67" t="str">
        <f>IF(('HS-GC-MS'!AG107)="","",('HS-GC-MS'!AG107))</f>
        <v/>
      </c>
      <c r="U150" s="67" t="str">
        <f>IF(('HS-GC-MS'!AH107)="","",('HS-GC-MS'!AH107))</f>
        <v/>
      </c>
      <c r="V150" s="67" t="str">
        <f>IF(('HS-GC-MS'!AI107)="","",('HS-GC-MS'!AI107))</f>
        <v/>
      </c>
      <c r="W150" s="67" t="str">
        <f>IF(('HS-GC-MS'!AJ107)="","",('HS-GC-MS'!AJ107))</f>
        <v/>
      </c>
      <c r="X150" s="67" t="str">
        <f>IF(('HS-GC-MS'!AK107)="","",('HS-GC-MS'!AK107))</f>
        <v/>
      </c>
      <c r="Y150" s="67" t="str">
        <f>IF(('HS-GC-MS'!AL107)="","",('HS-GC-MS'!AL107))</f>
        <v/>
      </c>
      <c r="Z150" s="67" t="str">
        <f>IF(('HS-GC-MS'!AM107)="","",('HS-GC-MS'!AM107))</f>
        <v/>
      </c>
      <c r="AA150" s="67" t="str">
        <f>IF(('HS-GC-MS'!AN107)="","",('HS-GC-MS'!AN107))</f>
        <v/>
      </c>
      <c r="AB150" s="67" t="str">
        <f>IF(('HS-GC-MS'!AO107)="","",('HS-GC-MS'!AO107))</f>
        <v/>
      </c>
      <c r="AC150" s="67" t="str">
        <f>IF(('HS-GC-MS'!AP107)="","",('HS-GC-MS'!AP107))</f>
        <v/>
      </c>
      <c r="AD150" s="67" t="str">
        <f>IF(('HS-GC-MS'!AQ107)="","",('HS-GC-MS'!AQ107))</f>
        <v/>
      </c>
      <c r="AE150" s="67" t="str">
        <f>IF(('HS-GC-MS'!AR107)="","",('HS-GC-MS'!AR107))</f>
        <v/>
      </c>
      <c r="AF150" s="67" t="str">
        <f>IF(('HS-GC-MS'!AS107)="","",('HS-GC-MS'!AS107))</f>
        <v/>
      </c>
      <c r="AG150" s="67" t="str">
        <f>IF(('HS-GC-MS'!AT107)="","",('HS-GC-MS'!AT107))</f>
        <v/>
      </c>
      <c r="AH150" s="67" t="str">
        <f>IF(('HS-GC-MS'!AU107)="","",('HS-GC-MS'!AU107))</f>
        <v/>
      </c>
      <c r="AI150" s="67" t="str">
        <f>IF(('HS-GC-MS'!AV107)="","",('HS-GC-MS'!AV107))</f>
        <v/>
      </c>
      <c r="AJ150" s="67" t="str">
        <f>IF(('HS-GC-MS'!AW107)="","",('HS-GC-MS'!AW107))</f>
        <v/>
      </c>
      <c r="AK150" s="67" t="str">
        <f>IF(('HS-GC-MS'!AX107)="","",('HS-GC-MS'!AX107))</f>
        <v/>
      </c>
      <c r="AL150" s="67" t="str">
        <f>IF(('HS-GC-MS'!AY107)="","",('HS-GC-MS'!AY107))</f>
        <v/>
      </c>
      <c r="AM150" s="67" t="str">
        <f>IF(('HS-GC-MS'!AZ107)="","",('HS-GC-MS'!AZ107))</f>
        <v/>
      </c>
      <c r="AN150" s="67" t="str">
        <f>IF(('HS-GC-MS'!BA107)="","",('HS-GC-MS'!BA107))</f>
        <v/>
      </c>
      <c r="AO150" s="67" t="str">
        <f>IF(('HS-GC-MS'!BB107)="","",('HS-GC-MS'!BB107))</f>
        <v/>
      </c>
      <c r="AP150" s="298" t="str">
        <f>IF(('HS-GC-MS'!BC107)="","",('HS-GC-MS'!BC107))</f>
        <v/>
      </c>
      <c r="AQ150" s="298" t="str">
        <f>IF(('HS-GC-MS'!BD107)="","",('HS-GC-MS'!BD107))</f>
        <v/>
      </c>
    </row>
    <row r="151" spans="1:43" ht="12.75" customHeight="1" x14ac:dyDescent="0.3">
      <c r="A151" s="122" t="s">
        <v>186</v>
      </c>
      <c r="B151" s="111" t="str">
        <f>IF(('HS-GC-MS'!A108)="","",('HS-GC-MS'!A108))</f>
        <v/>
      </c>
      <c r="C151" s="141" t="str">
        <f>IF(('HS-GC-MS'!B108)="","",('HS-GC-MS'!B108))</f>
        <v/>
      </c>
      <c r="D151" s="142" t="str">
        <f>IF(('HS-GC-MS'!C108)="","",('HS-GC-MS'!C108))</f>
        <v/>
      </c>
      <c r="E151" s="143" t="str">
        <f>IF(('HS-GC-MS'!D108)="","",('HS-GC-MS'!D108))</f>
        <v/>
      </c>
      <c r="F151" s="142" t="str">
        <f>IF(('HS-GC-MS'!E108)="","",('HS-GC-MS'!E108))</f>
        <v/>
      </c>
      <c r="G151" s="111" t="str">
        <f>IF(('HS-GC-MS'!L108)="","",('HS-GC-MS'!L108))</f>
        <v/>
      </c>
      <c r="H151" s="111" t="str">
        <f>IF(('HS-GC-MS'!M108)="","",('HS-GC-MS'!M108))</f>
        <v/>
      </c>
      <c r="I151" s="144" t="str">
        <f>IF(('HS-GC-MS'!Y108)="","",('HS-GC-MS'!Y108))</f>
        <v/>
      </c>
      <c r="J151" s="154" t="str">
        <f>IF(('HS-GC-MS'!Z108)="","",('HS-GC-MS'!Z108))</f>
        <v/>
      </c>
      <c r="K151" s="154" t="str">
        <f>IF(('HS-GC-MS'!AB108)="","",('HS-GC-MS'!AB108))</f>
        <v/>
      </c>
      <c r="L151" s="154"/>
      <c r="M151" s="154"/>
      <c r="N151" s="154"/>
      <c r="O151" s="154"/>
      <c r="P151" s="67" t="str">
        <f>IF(('HS-GC-MS'!AC108)="","",('HS-GC-MS'!AC108))</f>
        <v/>
      </c>
      <c r="Q151" s="67" t="str">
        <f>IF(('HS-GC-MS'!AD108)="","",('HS-GC-MS'!AD108))</f>
        <v/>
      </c>
      <c r="R151" s="67" t="str">
        <f>IF(('HS-GC-MS'!AE108)="","",('HS-GC-MS'!AE108))</f>
        <v/>
      </c>
      <c r="S151" s="67" t="str">
        <f>IF(('HS-GC-MS'!AF108)="","",('HS-GC-MS'!AF108))</f>
        <v/>
      </c>
      <c r="T151" s="67" t="str">
        <f>IF(('HS-GC-MS'!AG108)="","",('HS-GC-MS'!AG108))</f>
        <v/>
      </c>
      <c r="U151" s="67" t="str">
        <f>IF(('HS-GC-MS'!AH108)="","",('HS-GC-MS'!AH108))</f>
        <v/>
      </c>
      <c r="V151" s="67" t="str">
        <f>IF(('HS-GC-MS'!AI108)="","",('HS-GC-MS'!AI108))</f>
        <v/>
      </c>
      <c r="W151" s="67" t="str">
        <f>IF(('HS-GC-MS'!AJ108)="","",('HS-GC-MS'!AJ108))</f>
        <v/>
      </c>
      <c r="X151" s="67" t="str">
        <f>IF(('HS-GC-MS'!AK108)="","",('HS-GC-MS'!AK108))</f>
        <v/>
      </c>
      <c r="Y151" s="67" t="str">
        <f>IF(('HS-GC-MS'!AL108)="","",('HS-GC-MS'!AL108))</f>
        <v/>
      </c>
      <c r="Z151" s="67" t="str">
        <f>IF(('HS-GC-MS'!AM108)="","",('HS-GC-MS'!AM108))</f>
        <v/>
      </c>
      <c r="AA151" s="67" t="str">
        <f>IF(('HS-GC-MS'!AN108)="","",('HS-GC-MS'!AN108))</f>
        <v/>
      </c>
      <c r="AB151" s="67" t="str">
        <f>IF(('HS-GC-MS'!AO108)="","",('HS-GC-MS'!AO108))</f>
        <v/>
      </c>
      <c r="AC151" s="67" t="str">
        <f>IF(('HS-GC-MS'!AP108)="","",('HS-GC-MS'!AP108))</f>
        <v/>
      </c>
      <c r="AD151" s="67" t="str">
        <f>IF(('HS-GC-MS'!AQ108)="","",('HS-GC-MS'!AQ108))</f>
        <v/>
      </c>
      <c r="AE151" s="67" t="str">
        <f>IF(('HS-GC-MS'!AR108)="","",('HS-GC-MS'!AR108))</f>
        <v/>
      </c>
      <c r="AF151" s="67" t="str">
        <f>IF(('HS-GC-MS'!AS108)="","",('HS-GC-MS'!AS108))</f>
        <v/>
      </c>
      <c r="AG151" s="67" t="str">
        <f>IF(('HS-GC-MS'!AT108)="","",('HS-GC-MS'!AT108))</f>
        <v/>
      </c>
      <c r="AH151" s="67" t="str">
        <f>IF(('HS-GC-MS'!AU108)="","",('HS-GC-MS'!AU108))</f>
        <v/>
      </c>
      <c r="AI151" s="67" t="str">
        <f>IF(('HS-GC-MS'!AV108)="","",('HS-GC-MS'!AV108))</f>
        <v/>
      </c>
      <c r="AJ151" s="67" t="str">
        <f>IF(('HS-GC-MS'!AW108)="","",('HS-GC-MS'!AW108))</f>
        <v/>
      </c>
      <c r="AK151" s="67" t="str">
        <f>IF(('HS-GC-MS'!AX108)="","",('HS-GC-MS'!AX108))</f>
        <v/>
      </c>
      <c r="AL151" s="67" t="str">
        <f>IF(('HS-GC-MS'!AY108)="","",('HS-GC-MS'!AY108))</f>
        <v/>
      </c>
      <c r="AM151" s="67" t="str">
        <f>IF(('HS-GC-MS'!AZ108)="","",('HS-GC-MS'!AZ108))</f>
        <v/>
      </c>
      <c r="AN151" s="67" t="str">
        <f>IF(('HS-GC-MS'!BA108)="","",('HS-GC-MS'!BA108))</f>
        <v/>
      </c>
      <c r="AO151" s="67" t="str">
        <f>IF(('HS-GC-MS'!BB108)="","",('HS-GC-MS'!BB108))</f>
        <v/>
      </c>
      <c r="AP151" s="298" t="str">
        <f>IF(('HS-GC-MS'!BC108)="","",('HS-GC-MS'!BC108))</f>
        <v/>
      </c>
      <c r="AQ151" s="298" t="str">
        <f>IF(('HS-GC-MS'!BD108)="","",('HS-GC-MS'!BD108))</f>
        <v/>
      </c>
    </row>
    <row r="152" spans="1:43" ht="12.75" customHeight="1" x14ac:dyDescent="0.3">
      <c r="A152" s="122" t="s">
        <v>186</v>
      </c>
      <c r="B152" s="111" t="str">
        <f>IF(('HS-GC-MS'!A109)="","",('HS-GC-MS'!A109))</f>
        <v/>
      </c>
      <c r="C152" s="141" t="str">
        <f>IF(('HS-GC-MS'!B109)="","",('HS-GC-MS'!B109))</f>
        <v/>
      </c>
      <c r="D152" s="142" t="str">
        <f>IF(('HS-GC-MS'!C109)="","",('HS-GC-MS'!C109))</f>
        <v/>
      </c>
      <c r="E152" s="143" t="str">
        <f>IF(('HS-GC-MS'!D109)="","",('HS-GC-MS'!D109))</f>
        <v/>
      </c>
      <c r="F152" s="142" t="str">
        <f>IF(('HS-GC-MS'!E109)="","",('HS-GC-MS'!E109))</f>
        <v/>
      </c>
      <c r="G152" s="111" t="str">
        <f>IF(('HS-GC-MS'!L109)="","",('HS-GC-MS'!L109))</f>
        <v/>
      </c>
      <c r="H152" s="111" t="str">
        <f>IF(('HS-GC-MS'!M109)="","",('HS-GC-MS'!M109))</f>
        <v/>
      </c>
      <c r="I152" s="144" t="str">
        <f>IF(('HS-GC-MS'!Y109)="","",('HS-GC-MS'!Y109))</f>
        <v/>
      </c>
      <c r="J152" s="154" t="str">
        <f>IF(('HS-GC-MS'!Z109)="","",('HS-GC-MS'!Z109))</f>
        <v/>
      </c>
      <c r="K152" s="154" t="str">
        <f>IF(('HS-GC-MS'!AB109)="","",('HS-GC-MS'!AB109))</f>
        <v/>
      </c>
      <c r="L152" s="154"/>
      <c r="M152" s="154"/>
      <c r="N152" s="154"/>
      <c r="O152" s="154"/>
      <c r="P152" s="67" t="str">
        <f>IF(('HS-GC-MS'!AC109)="","",('HS-GC-MS'!AC109))</f>
        <v/>
      </c>
      <c r="Q152" s="67" t="str">
        <f>IF(('HS-GC-MS'!AD109)="","",('HS-GC-MS'!AD109))</f>
        <v/>
      </c>
      <c r="R152" s="67" t="str">
        <f>IF(('HS-GC-MS'!AE109)="","",('HS-GC-MS'!AE109))</f>
        <v/>
      </c>
      <c r="S152" s="67" t="str">
        <f>IF(('HS-GC-MS'!AF109)="","",('HS-GC-MS'!AF109))</f>
        <v/>
      </c>
      <c r="T152" s="67" t="str">
        <f>IF(('HS-GC-MS'!AG109)="","",('HS-GC-MS'!AG109))</f>
        <v/>
      </c>
      <c r="U152" s="67" t="str">
        <f>IF(('HS-GC-MS'!AH109)="","",('HS-GC-MS'!AH109))</f>
        <v/>
      </c>
      <c r="V152" s="67" t="str">
        <f>IF(('HS-GC-MS'!AI109)="","",('HS-GC-MS'!AI109))</f>
        <v/>
      </c>
      <c r="W152" s="67" t="str">
        <f>IF(('HS-GC-MS'!AJ109)="","",('HS-GC-MS'!AJ109))</f>
        <v/>
      </c>
      <c r="X152" s="67" t="str">
        <f>IF(('HS-GC-MS'!AK109)="","",('HS-GC-MS'!AK109))</f>
        <v/>
      </c>
      <c r="Y152" s="67" t="str">
        <f>IF(('HS-GC-MS'!AL109)="","",('HS-GC-MS'!AL109))</f>
        <v/>
      </c>
      <c r="Z152" s="67" t="str">
        <f>IF(('HS-GC-MS'!AM109)="","",('HS-GC-MS'!AM109))</f>
        <v/>
      </c>
      <c r="AA152" s="67" t="str">
        <f>IF(('HS-GC-MS'!AN109)="","",('HS-GC-MS'!AN109))</f>
        <v/>
      </c>
      <c r="AB152" s="67" t="str">
        <f>IF(('HS-GC-MS'!AO109)="","",('HS-GC-MS'!AO109))</f>
        <v/>
      </c>
      <c r="AC152" s="67" t="str">
        <f>IF(('HS-GC-MS'!AP109)="","",('HS-GC-MS'!AP109))</f>
        <v/>
      </c>
      <c r="AD152" s="67" t="str">
        <f>IF(('HS-GC-MS'!AQ109)="","",('HS-GC-MS'!AQ109))</f>
        <v/>
      </c>
      <c r="AE152" s="67" t="str">
        <f>IF(('HS-GC-MS'!AR109)="","",('HS-GC-MS'!AR109))</f>
        <v/>
      </c>
      <c r="AF152" s="67" t="str">
        <f>IF(('HS-GC-MS'!AS109)="","",('HS-GC-MS'!AS109))</f>
        <v/>
      </c>
      <c r="AG152" s="67" t="str">
        <f>IF(('HS-GC-MS'!AT109)="","",('HS-GC-MS'!AT109))</f>
        <v/>
      </c>
      <c r="AH152" s="67" t="str">
        <f>IF(('HS-GC-MS'!AU109)="","",('HS-GC-MS'!AU109))</f>
        <v/>
      </c>
      <c r="AI152" s="67" t="str">
        <f>IF(('HS-GC-MS'!AV109)="","",('HS-GC-MS'!AV109))</f>
        <v/>
      </c>
      <c r="AJ152" s="67" t="str">
        <f>IF(('HS-GC-MS'!AW109)="","",('HS-GC-MS'!AW109))</f>
        <v/>
      </c>
      <c r="AK152" s="67" t="str">
        <f>IF(('HS-GC-MS'!AX109)="","",('HS-GC-MS'!AX109))</f>
        <v/>
      </c>
      <c r="AL152" s="67" t="str">
        <f>IF(('HS-GC-MS'!AY109)="","",('HS-GC-MS'!AY109))</f>
        <v/>
      </c>
      <c r="AM152" s="67" t="str">
        <f>IF(('HS-GC-MS'!AZ109)="","",('HS-GC-MS'!AZ109))</f>
        <v/>
      </c>
      <c r="AN152" s="67" t="str">
        <f>IF(('HS-GC-MS'!BA109)="","",('HS-GC-MS'!BA109))</f>
        <v/>
      </c>
      <c r="AO152" s="67" t="str">
        <f>IF(('HS-GC-MS'!BB109)="","",('HS-GC-MS'!BB109))</f>
        <v/>
      </c>
      <c r="AP152" s="298" t="str">
        <f>IF(('HS-GC-MS'!BC109)="","",('HS-GC-MS'!BC109))</f>
        <v/>
      </c>
      <c r="AQ152" s="298" t="str">
        <f>IF(('HS-GC-MS'!BD109)="","",('HS-GC-MS'!BD109))</f>
        <v/>
      </c>
    </row>
    <row r="153" spans="1:43" ht="12.75" customHeight="1" x14ac:dyDescent="0.3">
      <c r="A153" s="122" t="s">
        <v>186</v>
      </c>
      <c r="B153" s="111" t="str">
        <f>IF(('HS-GC-MS'!A110)="","",('HS-GC-MS'!A110))</f>
        <v/>
      </c>
      <c r="C153" s="141" t="str">
        <f>IF(('HS-GC-MS'!B110)="","",('HS-GC-MS'!B110))</f>
        <v/>
      </c>
      <c r="D153" s="142" t="str">
        <f>IF(('HS-GC-MS'!C110)="","",('HS-GC-MS'!C110))</f>
        <v/>
      </c>
      <c r="E153" s="143" t="str">
        <f>IF(('HS-GC-MS'!D110)="","",('HS-GC-MS'!D110))</f>
        <v/>
      </c>
      <c r="F153" s="142" t="str">
        <f>IF(('HS-GC-MS'!E110)="","",('HS-GC-MS'!E110))</f>
        <v/>
      </c>
      <c r="G153" s="111" t="str">
        <f>IF(('HS-GC-MS'!L110)="","",('HS-GC-MS'!L110))</f>
        <v/>
      </c>
      <c r="H153" s="111" t="str">
        <f>IF(('HS-GC-MS'!M110)="","",('HS-GC-MS'!M110))</f>
        <v/>
      </c>
      <c r="I153" s="144" t="str">
        <f>IF(('HS-GC-MS'!Y110)="","",('HS-GC-MS'!Y110))</f>
        <v/>
      </c>
      <c r="J153" s="154" t="str">
        <f>IF(('HS-GC-MS'!Z110)="","",('HS-GC-MS'!Z110))</f>
        <v/>
      </c>
      <c r="K153" s="154" t="str">
        <f>IF(('HS-GC-MS'!AB110)="","",('HS-GC-MS'!AB110))</f>
        <v/>
      </c>
      <c r="L153" s="154"/>
      <c r="M153" s="154"/>
      <c r="N153" s="154"/>
      <c r="O153" s="154"/>
      <c r="P153" s="67" t="str">
        <f>IF(('HS-GC-MS'!AC110)="","",('HS-GC-MS'!AC110))</f>
        <v/>
      </c>
      <c r="Q153" s="67" t="str">
        <f>IF(('HS-GC-MS'!AD110)="","",('HS-GC-MS'!AD110))</f>
        <v/>
      </c>
      <c r="R153" s="67" t="str">
        <f>IF(('HS-GC-MS'!AE110)="","",('HS-GC-MS'!AE110))</f>
        <v/>
      </c>
      <c r="S153" s="67" t="str">
        <f>IF(('HS-GC-MS'!AF110)="","",('HS-GC-MS'!AF110))</f>
        <v/>
      </c>
      <c r="T153" s="67" t="str">
        <f>IF(('HS-GC-MS'!AG110)="","",('HS-GC-MS'!AG110))</f>
        <v/>
      </c>
      <c r="U153" s="67" t="str">
        <f>IF(('HS-GC-MS'!AH110)="","",('HS-GC-MS'!AH110))</f>
        <v/>
      </c>
      <c r="V153" s="67" t="str">
        <f>IF(('HS-GC-MS'!AI110)="","",('HS-GC-MS'!AI110))</f>
        <v/>
      </c>
      <c r="W153" s="67" t="str">
        <f>IF(('HS-GC-MS'!AJ110)="","",('HS-GC-MS'!AJ110))</f>
        <v/>
      </c>
      <c r="X153" s="67" t="str">
        <f>IF(('HS-GC-MS'!AK110)="","",('HS-GC-MS'!AK110))</f>
        <v/>
      </c>
      <c r="Y153" s="67" t="str">
        <f>IF(('HS-GC-MS'!AL110)="","",('HS-GC-MS'!AL110))</f>
        <v/>
      </c>
      <c r="Z153" s="67" t="str">
        <f>IF(('HS-GC-MS'!AM110)="","",('HS-GC-MS'!AM110))</f>
        <v/>
      </c>
      <c r="AA153" s="67" t="str">
        <f>IF(('HS-GC-MS'!AN110)="","",('HS-GC-MS'!AN110))</f>
        <v/>
      </c>
      <c r="AB153" s="67" t="str">
        <f>IF(('HS-GC-MS'!AO110)="","",('HS-GC-MS'!AO110))</f>
        <v/>
      </c>
      <c r="AC153" s="67" t="str">
        <f>IF(('HS-GC-MS'!AP110)="","",('HS-GC-MS'!AP110))</f>
        <v/>
      </c>
      <c r="AD153" s="67" t="str">
        <f>IF(('HS-GC-MS'!AQ110)="","",('HS-GC-MS'!AQ110))</f>
        <v/>
      </c>
      <c r="AE153" s="67" t="str">
        <f>IF(('HS-GC-MS'!AR110)="","",('HS-GC-MS'!AR110))</f>
        <v/>
      </c>
      <c r="AF153" s="67" t="str">
        <f>IF(('HS-GC-MS'!AS110)="","",('HS-GC-MS'!AS110))</f>
        <v/>
      </c>
      <c r="AG153" s="67" t="str">
        <f>IF(('HS-GC-MS'!AT110)="","",('HS-GC-MS'!AT110))</f>
        <v/>
      </c>
      <c r="AH153" s="67" t="str">
        <f>IF(('HS-GC-MS'!AU110)="","",('HS-GC-MS'!AU110))</f>
        <v/>
      </c>
      <c r="AI153" s="67" t="str">
        <f>IF(('HS-GC-MS'!AV110)="","",('HS-GC-MS'!AV110))</f>
        <v/>
      </c>
      <c r="AJ153" s="67" t="str">
        <f>IF(('HS-GC-MS'!AW110)="","",('HS-GC-MS'!AW110))</f>
        <v/>
      </c>
      <c r="AK153" s="67" t="str">
        <f>IF(('HS-GC-MS'!AX110)="","",('HS-GC-MS'!AX110))</f>
        <v/>
      </c>
      <c r="AL153" s="67" t="str">
        <f>IF(('HS-GC-MS'!AY110)="","",('HS-GC-MS'!AY110))</f>
        <v/>
      </c>
      <c r="AM153" s="67" t="str">
        <f>IF(('HS-GC-MS'!AZ110)="","",('HS-GC-MS'!AZ110))</f>
        <v/>
      </c>
      <c r="AN153" s="67" t="str">
        <f>IF(('HS-GC-MS'!BA110)="","",('HS-GC-MS'!BA110))</f>
        <v/>
      </c>
      <c r="AO153" s="67" t="str">
        <f>IF(('HS-GC-MS'!BB110)="","",('HS-GC-MS'!BB110))</f>
        <v/>
      </c>
      <c r="AP153" s="298" t="str">
        <f>IF(('HS-GC-MS'!BC110)="","",('HS-GC-MS'!BC110))</f>
        <v/>
      </c>
      <c r="AQ153" s="298" t="str">
        <f>IF(('HS-GC-MS'!BD110)="","",('HS-GC-MS'!BD110))</f>
        <v/>
      </c>
    </row>
    <row r="154" spans="1:43" ht="12.75" customHeight="1" x14ac:dyDescent="0.3">
      <c r="A154" s="122" t="s">
        <v>186</v>
      </c>
      <c r="B154" s="111" t="str">
        <f>IF(('HS-GC-MS'!A111)="","",('HS-GC-MS'!A111))</f>
        <v/>
      </c>
      <c r="C154" s="141" t="str">
        <f>IF(('HS-GC-MS'!B111)="","",('HS-GC-MS'!B111))</f>
        <v/>
      </c>
      <c r="D154" s="142" t="str">
        <f>IF(('HS-GC-MS'!C111)="","",('HS-GC-MS'!C111))</f>
        <v/>
      </c>
      <c r="E154" s="143" t="str">
        <f>IF(('HS-GC-MS'!D111)="","",('HS-GC-MS'!D111))</f>
        <v/>
      </c>
      <c r="F154" s="142" t="str">
        <f>IF(('HS-GC-MS'!E111)="","",('HS-GC-MS'!E111))</f>
        <v/>
      </c>
      <c r="G154" s="111" t="str">
        <f>IF(('HS-GC-MS'!L111)="","",('HS-GC-MS'!L111))</f>
        <v/>
      </c>
      <c r="H154" s="111" t="str">
        <f>IF(('HS-GC-MS'!M111)="","",('HS-GC-MS'!M111))</f>
        <v/>
      </c>
      <c r="I154" s="144" t="str">
        <f>IF(('HS-GC-MS'!Y111)="","",('HS-GC-MS'!Y111))</f>
        <v/>
      </c>
      <c r="J154" s="154" t="str">
        <f>IF(('HS-GC-MS'!Z111)="","",('HS-GC-MS'!Z111))</f>
        <v/>
      </c>
      <c r="K154" s="154" t="str">
        <f>IF(('HS-GC-MS'!AB111)="","",('HS-GC-MS'!AB111))</f>
        <v/>
      </c>
      <c r="L154" s="154"/>
      <c r="M154" s="154"/>
      <c r="N154" s="154"/>
      <c r="O154" s="154"/>
      <c r="P154" s="67" t="str">
        <f>IF(('HS-GC-MS'!AC111)="","",('HS-GC-MS'!AC111))</f>
        <v/>
      </c>
      <c r="Q154" s="67" t="str">
        <f>IF(('HS-GC-MS'!AD111)="","",('HS-GC-MS'!AD111))</f>
        <v/>
      </c>
      <c r="R154" s="67" t="str">
        <f>IF(('HS-GC-MS'!AE111)="","",('HS-GC-MS'!AE111))</f>
        <v/>
      </c>
      <c r="S154" s="67" t="str">
        <f>IF(('HS-GC-MS'!AF111)="","",('HS-GC-MS'!AF111))</f>
        <v/>
      </c>
      <c r="T154" s="67" t="str">
        <f>IF(('HS-GC-MS'!AG111)="","",('HS-GC-MS'!AG111))</f>
        <v/>
      </c>
      <c r="U154" s="67" t="str">
        <f>IF(('HS-GC-MS'!AH111)="","",('HS-GC-MS'!AH111))</f>
        <v/>
      </c>
      <c r="V154" s="67" t="str">
        <f>IF(('HS-GC-MS'!AI111)="","",('HS-GC-MS'!AI111))</f>
        <v/>
      </c>
      <c r="W154" s="67" t="str">
        <f>IF(('HS-GC-MS'!AJ111)="","",('HS-GC-MS'!AJ111))</f>
        <v/>
      </c>
      <c r="X154" s="67" t="str">
        <f>IF(('HS-GC-MS'!AK111)="","",('HS-GC-MS'!AK111))</f>
        <v/>
      </c>
      <c r="Y154" s="67" t="str">
        <f>IF(('HS-GC-MS'!AL111)="","",('HS-GC-MS'!AL111))</f>
        <v/>
      </c>
      <c r="Z154" s="67" t="str">
        <f>IF(('HS-GC-MS'!AM111)="","",('HS-GC-MS'!AM111))</f>
        <v/>
      </c>
      <c r="AA154" s="67" t="str">
        <f>IF(('HS-GC-MS'!AN111)="","",('HS-GC-MS'!AN111))</f>
        <v/>
      </c>
      <c r="AB154" s="67" t="str">
        <f>IF(('HS-GC-MS'!AO111)="","",('HS-GC-MS'!AO111))</f>
        <v/>
      </c>
      <c r="AC154" s="67" t="str">
        <f>IF(('HS-GC-MS'!AP111)="","",('HS-GC-MS'!AP111))</f>
        <v/>
      </c>
      <c r="AD154" s="67" t="str">
        <f>IF(('HS-GC-MS'!AQ111)="","",('HS-GC-MS'!AQ111))</f>
        <v/>
      </c>
      <c r="AE154" s="67" t="str">
        <f>IF(('HS-GC-MS'!AR111)="","",('HS-GC-MS'!AR111))</f>
        <v/>
      </c>
      <c r="AF154" s="67" t="str">
        <f>IF(('HS-GC-MS'!AS111)="","",('HS-GC-MS'!AS111))</f>
        <v/>
      </c>
      <c r="AG154" s="67" t="str">
        <f>IF(('HS-GC-MS'!AT111)="","",('HS-GC-MS'!AT111))</f>
        <v/>
      </c>
      <c r="AH154" s="67" t="str">
        <f>IF(('HS-GC-MS'!AU111)="","",('HS-GC-MS'!AU111))</f>
        <v/>
      </c>
      <c r="AI154" s="67" t="str">
        <f>IF(('HS-GC-MS'!AV111)="","",('HS-GC-MS'!AV111))</f>
        <v/>
      </c>
      <c r="AJ154" s="67" t="str">
        <f>IF(('HS-GC-MS'!AW111)="","",('HS-GC-MS'!AW111))</f>
        <v/>
      </c>
      <c r="AK154" s="67" t="str">
        <f>IF(('HS-GC-MS'!AX111)="","",('HS-GC-MS'!AX111))</f>
        <v/>
      </c>
      <c r="AL154" s="67" t="str">
        <f>IF(('HS-GC-MS'!AY111)="","",('HS-GC-MS'!AY111))</f>
        <v/>
      </c>
      <c r="AM154" s="67" t="str">
        <f>IF(('HS-GC-MS'!AZ111)="","",('HS-GC-MS'!AZ111))</f>
        <v/>
      </c>
      <c r="AN154" s="67" t="str">
        <f>IF(('HS-GC-MS'!BA111)="","",('HS-GC-MS'!BA111))</f>
        <v/>
      </c>
      <c r="AO154" s="67" t="str">
        <f>IF(('HS-GC-MS'!BB111)="","",('HS-GC-MS'!BB111))</f>
        <v/>
      </c>
      <c r="AP154" s="298" t="str">
        <f>IF(('HS-GC-MS'!BC111)="","",('HS-GC-MS'!BC111))</f>
        <v/>
      </c>
      <c r="AQ154" s="298" t="str">
        <f>IF(('HS-GC-MS'!BD111)="","",('HS-GC-MS'!BD111))</f>
        <v/>
      </c>
    </row>
    <row r="155" spans="1:43" ht="12.75" customHeight="1" x14ac:dyDescent="0.3">
      <c r="A155" s="122" t="s">
        <v>186</v>
      </c>
      <c r="B155" s="111" t="str">
        <f>IF(('HS-GC-MS'!A112)="","",('HS-GC-MS'!A112))</f>
        <v/>
      </c>
      <c r="C155" s="141" t="str">
        <f>IF(('HS-GC-MS'!B112)="","",('HS-GC-MS'!B112))</f>
        <v/>
      </c>
      <c r="D155" s="142" t="str">
        <f>IF(('HS-GC-MS'!C112)="","",('HS-GC-MS'!C112))</f>
        <v/>
      </c>
      <c r="E155" s="143" t="str">
        <f>IF(('HS-GC-MS'!D112)="","",('HS-GC-MS'!D112))</f>
        <v/>
      </c>
      <c r="F155" s="142" t="str">
        <f>IF(('HS-GC-MS'!E112)="","",('HS-GC-MS'!E112))</f>
        <v/>
      </c>
      <c r="G155" s="111" t="str">
        <f>IF(('HS-GC-MS'!L112)="","",('HS-GC-MS'!L112))</f>
        <v/>
      </c>
      <c r="H155" s="111" t="str">
        <f>IF(('HS-GC-MS'!M112)="","",('HS-GC-MS'!M112))</f>
        <v/>
      </c>
      <c r="I155" s="144" t="str">
        <f>IF(('HS-GC-MS'!Y112)="","",('HS-GC-MS'!Y112))</f>
        <v/>
      </c>
      <c r="J155" s="154" t="str">
        <f>IF(('HS-GC-MS'!Z112)="","",('HS-GC-MS'!Z112))</f>
        <v/>
      </c>
      <c r="K155" s="154" t="str">
        <f>IF(('HS-GC-MS'!AB112)="","",('HS-GC-MS'!AB112))</f>
        <v/>
      </c>
      <c r="L155" s="154"/>
      <c r="M155" s="154"/>
      <c r="N155" s="154"/>
      <c r="O155" s="154"/>
      <c r="P155" s="67" t="str">
        <f>IF(('HS-GC-MS'!AC112)="","",('HS-GC-MS'!AC112))</f>
        <v/>
      </c>
      <c r="Q155" s="67" t="str">
        <f>IF(('HS-GC-MS'!AD112)="","",('HS-GC-MS'!AD112))</f>
        <v/>
      </c>
      <c r="R155" s="67" t="str">
        <f>IF(('HS-GC-MS'!AE112)="","",('HS-GC-MS'!AE112))</f>
        <v/>
      </c>
      <c r="S155" s="67" t="str">
        <f>IF(('HS-GC-MS'!AF112)="","",('HS-GC-MS'!AF112))</f>
        <v/>
      </c>
      <c r="T155" s="67" t="str">
        <f>IF(('HS-GC-MS'!AG112)="","",('HS-GC-MS'!AG112))</f>
        <v/>
      </c>
      <c r="U155" s="67" t="str">
        <f>IF(('HS-GC-MS'!AH112)="","",('HS-GC-MS'!AH112))</f>
        <v/>
      </c>
      <c r="V155" s="67" t="str">
        <f>IF(('HS-GC-MS'!AI112)="","",('HS-GC-MS'!AI112))</f>
        <v/>
      </c>
      <c r="W155" s="67" t="str">
        <f>IF(('HS-GC-MS'!AJ112)="","",('HS-GC-MS'!AJ112))</f>
        <v/>
      </c>
      <c r="X155" s="67" t="str">
        <f>IF(('HS-GC-MS'!AK112)="","",('HS-GC-MS'!AK112))</f>
        <v/>
      </c>
      <c r="Y155" s="67" t="str">
        <f>IF(('HS-GC-MS'!AL112)="","",('HS-GC-MS'!AL112))</f>
        <v/>
      </c>
      <c r="Z155" s="67" t="str">
        <f>IF(('HS-GC-MS'!AM112)="","",('HS-GC-MS'!AM112))</f>
        <v/>
      </c>
      <c r="AA155" s="67" t="str">
        <f>IF(('HS-GC-MS'!AN112)="","",('HS-GC-MS'!AN112))</f>
        <v/>
      </c>
      <c r="AB155" s="67" t="str">
        <f>IF(('HS-GC-MS'!AO112)="","",('HS-GC-MS'!AO112))</f>
        <v/>
      </c>
      <c r="AC155" s="67" t="str">
        <f>IF(('HS-GC-MS'!AP112)="","",('HS-GC-MS'!AP112))</f>
        <v/>
      </c>
      <c r="AD155" s="67" t="str">
        <f>IF(('HS-GC-MS'!AQ112)="","",('HS-GC-MS'!AQ112))</f>
        <v/>
      </c>
      <c r="AE155" s="67" t="str">
        <f>IF(('HS-GC-MS'!AR112)="","",('HS-GC-MS'!AR112))</f>
        <v/>
      </c>
      <c r="AF155" s="67" t="str">
        <f>IF(('HS-GC-MS'!AS112)="","",('HS-GC-MS'!AS112))</f>
        <v/>
      </c>
      <c r="AG155" s="67" t="str">
        <f>IF(('HS-GC-MS'!AT112)="","",('HS-GC-MS'!AT112))</f>
        <v/>
      </c>
      <c r="AH155" s="67" t="str">
        <f>IF(('HS-GC-MS'!AU112)="","",('HS-GC-MS'!AU112))</f>
        <v/>
      </c>
      <c r="AI155" s="67" t="str">
        <f>IF(('HS-GC-MS'!AV112)="","",('HS-GC-MS'!AV112))</f>
        <v/>
      </c>
      <c r="AJ155" s="67" t="str">
        <f>IF(('HS-GC-MS'!AW112)="","",('HS-GC-MS'!AW112))</f>
        <v/>
      </c>
      <c r="AK155" s="67" t="str">
        <f>IF(('HS-GC-MS'!AX112)="","",('HS-GC-MS'!AX112))</f>
        <v/>
      </c>
      <c r="AL155" s="67" t="str">
        <f>IF(('HS-GC-MS'!AY112)="","",('HS-GC-MS'!AY112))</f>
        <v/>
      </c>
      <c r="AM155" s="67" t="str">
        <f>IF(('HS-GC-MS'!AZ112)="","",('HS-GC-MS'!AZ112))</f>
        <v/>
      </c>
      <c r="AN155" s="67" t="str">
        <f>IF(('HS-GC-MS'!BA112)="","",('HS-GC-MS'!BA112))</f>
        <v/>
      </c>
      <c r="AO155" s="67" t="str">
        <f>IF(('HS-GC-MS'!BB112)="","",('HS-GC-MS'!BB112))</f>
        <v/>
      </c>
      <c r="AP155" s="298" t="str">
        <f>IF(('HS-GC-MS'!BC112)="","",('HS-GC-MS'!BC112))</f>
        <v/>
      </c>
      <c r="AQ155" s="298" t="str">
        <f>IF(('HS-GC-MS'!BD112)="","",('HS-GC-MS'!BD112))</f>
        <v/>
      </c>
    </row>
    <row r="156" spans="1:43" ht="12.75" customHeight="1" x14ac:dyDescent="0.3">
      <c r="A156" s="122" t="s">
        <v>187</v>
      </c>
      <c r="B156" s="111" t="e">
        <f>IF(('GC-FID-MS'!#REF!)="","",('GC-FID-MS'!#REF!))</f>
        <v>#REF!</v>
      </c>
      <c r="C156" s="141" t="e">
        <f>IF(('GC-FID-MS'!#REF!)="","",('GC-FID-MS'!#REF!))</f>
        <v>#REF!</v>
      </c>
      <c r="D156" s="142" t="e">
        <f>IF(('GC-FID-MS'!#REF!)="","",('GC-FID-MS'!#REF!))</f>
        <v>#REF!</v>
      </c>
      <c r="E156" s="143" t="e">
        <f>IF(('GC-FID-MS'!#REF!)="","",('GC-FID-MS'!#REF!))</f>
        <v>#REF!</v>
      </c>
      <c r="F156" s="142" t="e">
        <f>IF(('GC-FID-MS'!#REF!)="","",('GC-FID-MS'!#REF!))</f>
        <v>#REF!</v>
      </c>
      <c r="G156" s="111" t="e">
        <f>IF(('GC-FID-MS'!#REF!)="","",('GC-FID-MS'!#REF!))</f>
        <v>#REF!</v>
      </c>
      <c r="H156" s="111" t="e">
        <f>IF(('GC-FID-MS'!#REF!)="","",('GC-FID-MS'!#REF!))</f>
        <v>#REF!</v>
      </c>
      <c r="I156" s="144" t="e">
        <f>IF(('GC-FID-MS'!#REF!)="","",('GC-FID-MS'!#REF!))</f>
        <v>#REF!</v>
      </c>
      <c r="J156" s="154" t="e">
        <f>IF(('GC-FID-MS'!#REF!)="","",('GC-FID-MS'!#REF!))</f>
        <v>#REF!</v>
      </c>
      <c r="K156" s="154" t="e">
        <f>IF(('GC-FID-MS'!#REF!)="","",('GC-FID-MS'!#REF!))</f>
        <v>#REF!</v>
      </c>
      <c r="L156" s="154" t="e">
        <f>IF(('GC-FID-MS'!#REF!)="","",('GC-FID-MS'!#REF!))</f>
        <v>#REF!</v>
      </c>
      <c r="M156" s="154" t="e">
        <f>IF(('GC-FID-MS'!#REF!)="","",('GC-FID-MS'!#REF!))</f>
        <v>#REF!</v>
      </c>
      <c r="N156" s="154" t="e">
        <f>IF(('GC-FID-MS'!#REF!)="","",('GC-FID-MS'!#REF!))</f>
        <v>#REF!</v>
      </c>
      <c r="O156" s="154" t="e">
        <f>IF(('GC-FID-MS'!#REF!)="","",('GC-FID-MS'!#REF!))</f>
        <v>#REF!</v>
      </c>
      <c r="P156" s="67" t="e">
        <f>IF(('GC-FID-MS'!#REF!)="","",('GC-FID-MS'!#REF!))</f>
        <v>#REF!</v>
      </c>
      <c r="Q156" s="67" t="e">
        <f>IF(('GC-FID-MS'!#REF!)="","",('GC-FID-MS'!#REF!))</f>
        <v>#REF!</v>
      </c>
      <c r="R156" s="67" t="e">
        <f>IF(('GC-FID-MS'!#REF!)="","",('GC-FID-MS'!#REF!))</f>
        <v>#REF!</v>
      </c>
      <c r="S156" s="67" t="e">
        <f>IF(('GC-FID-MS'!#REF!)="","",('GC-FID-MS'!#REF!))</f>
        <v>#REF!</v>
      </c>
      <c r="T156" s="67" t="e">
        <f>IF(('GC-FID-MS'!#REF!)="","",('GC-FID-MS'!#REF!))</f>
        <v>#REF!</v>
      </c>
      <c r="U156" s="67" t="e">
        <f>IF(('GC-FID-MS'!#REF!)="","",('GC-FID-MS'!#REF!))</f>
        <v>#REF!</v>
      </c>
      <c r="V156" s="67" t="e">
        <f>IF(('GC-FID-MS'!#REF!)="","",('GC-FID-MS'!#REF!))</f>
        <v>#REF!</v>
      </c>
      <c r="W156" s="67" t="e">
        <f>IF(('GC-FID-MS'!#REF!)="","",('GC-FID-MS'!#REF!))</f>
        <v>#REF!</v>
      </c>
      <c r="X156" s="67" t="e">
        <f>IF(('GC-FID-MS'!#REF!)="","",('GC-FID-MS'!#REF!))</f>
        <v>#REF!</v>
      </c>
      <c r="Y156" s="67" t="e">
        <f>IF(('GC-FID-MS'!#REF!)="","",('GC-FID-MS'!#REF!))</f>
        <v>#REF!</v>
      </c>
      <c r="Z156" s="67" t="e">
        <f>IF(('GC-FID-MS'!#REF!)="","",('GC-FID-MS'!#REF!))</f>
        <v>#REF!</v>
      </c>
      <c r="AA156" s="67" t="e">
        <f>IF(('GC-FID-MS'!#REF!)="","",('GC-FID-MS'!#REF!))</f>
        <v>#REF!</v>
      </c>
      <c r="AB156" s="67" t="e">
        <f>IF(('GC-FID-MS'!#REF!)="","",('GC-FID-MS'!#REF!))</f>
        <v>#REF!</v>
      </c>
      <c r="AC156" s="67" t="e">
        <f>IF(('GC-FID-MS'!#REF!)="","",('GC-FID-MS'!#REF!))</f>
        <v>#REF!</v>
      </c>
      <c r="AD156" s="67" t="e">
        <f>IF(('GC-FID-MS'!#REF!)="","",('GC-FID-MS'!#REF!))</f>
        <v>#REF!</v>
      </c>
      <c r="AE156" s="67" t="e">
        <f>IF(('GC-FID-MS'!#REF!)="","",('GC-FID-MS'!#REF!))</f>
        <v>#REF!</v>
      </c>
      <c r="AF156" s="67" t="e">
        <f>IF(('GC-FID-MS'!#REF!)="","",('GC-FID-MS'!#REF!))</f>
        <v>#REF!</v>
      </c>
      <c r="AG156" s="67" t="e">
        <f>IF(('GC-FID-MS'!#REF!)="","",('GC-FID-MS'!#REF!))</f>
        <v>#REF!</v>
      </c>
      <c r="AH156" s="67" t="e">
        <f>IF(('GC-FID-MS'!#REF!)="","",('GC-FID-MS'!#REF!))</f>
        <v>#REF!</v>
      </c>
      <c r="AI156" s="67" t="e">
        <f>IF(('GC-FID-MS'!#REF!)="","",('GC-FID-MS'!#REF!))</f>
        <v>#REF!</v>
      </c>
      <c r="AJ156" s="67" t="e">
        <f>IF(('GC-FID-MS'!#REF!)="","",('GC-FID-MS'!#REF!))</f>
        <v>#REF!</v>
      </c>
      <c r="AK156" s="67" t="e">
        <f>IF(('GC-FID-MS'!#REF!)="","",('GC-FID-MS'!#REF!))</f>
        <v>#REF!</v>
      </c>
      <c r="AL156" s="67" t="e">
        <f>IF(('GC-FID-MS'!#REF!)="","",('GC-FID-MS'!#REF!))</f>
        <v>#REF!</v>
      </c>
      <c r="AM156" s="67" t="e">
        <f>IF(('GC-FID-MS'!#REF!)="","",('GC-FID-MS'!#REF!))</f>
        <v>#REF!</v>
      </c>
      <c r="AN156" s="67" t="e">
        <f>IF(('GC-FID-MS'!#REF!)="","",('GC-FID-MS'!#REF!))</f>
        <v>#REF!</v>
      </c>
      <c r="AO156" s="67" t="e">
        <f>IF(('GC-FID-MS'!#REF!)="","",('GC-FID-MS'!#REF!))</f>
        <v>#REF!</v>
      </c>
      <c r="AP156" s="298" t="e">
        <f>IF(('GC-FID-MS'!#REF!)="","",('GC-FID-MS'!#REF!))</f>
        <v>#REF!</v>
      </c>
      <c r="AQ156" s="298" t="e">
        <f>IF(('GC-FID-MS'!#REF!)="","",('GC-FID-MS'!#REF!))</f>
        <v>#REF!</v>
      </c>
    </row>
    <row r="157" spans="1:43" ht="12.75" customHeight="1" x14ac:dyDescent="0.3">
      <c r="A157" s="122" t="s">
        <v>187</v>
      </c>
      <c r="B157" s="111">
        <f>IF(('GC-FID-MS'!A11)="","",('GC-FID-MS'!A11))</f>
        <v>1308</v>
      </c>
      <c r="C157" s="141" t="str">
        <f>IF(('GC-FID-MS'!B11)="","",('GC-FID-MS'!B11))</f>
        <v>//</v>
      </c>
      <c r="D157" s="142" t="str">
        <f>IF(('GC-FID-MS'!C11)="","",('GC-FID-MS'!C11))</f>
        <v>U_1308_70</v>
      </c>
      <c r="E157" s="143" t="str">
        <f>IF(('GC-FID-MS'!D11)="","",('GC-FID-MS'!D11))</f>
        <v/>
      </c>
      <c r="F157" s="142" t="str">
        <f>IF(('GC-FID-MS'!E11)="","",('GC-FID-MS'!E11))</f>
        <v/>
      </c>
      <c r="G157" s="111" t="str">
        <f>IF(('GC-FID-MS'!K11)="","",('GC-FID-MS'!K11))</f>
        <v>E</v>
      </c>
      <c r="H157" s="111" t="str">
        <f>IF(('GC-FID-MS'!L11)="","",('GC-FID-MS'!L11))</f>
        <v>x</v>
      </c>
      <c r="I157" s="144">
        <f>IF(('GC-FID-MS'!X11)="","",('GC-FID-MS'!X11))</f>
        <v>0.1883437603145105</v>
      </c>
      <c r="J157" s="154">
        <f>IF(('GC-FID-MS'!Y11)="","",('GC-FID-MS'!Y11))</f>
        <v>1.0170563056983568E-4</v>
      </c>
      <c r="K157" s="154">
        <f>IF(('GC-FID-MS'!AB11)="","",('GC-FID-MS'!AB11))</f>
        <v>6.1023378341901408E-4</v>
      </c>
      <c r="L157" s="154" t="str">
        <f>IF(('GC-FID-MS'!AN11)="","",('GC-FID-MS'!AN11))</f>
        <v>ND</v>
      </c>
      <c r="M157" s="154" t="str">
        <f>IF(('GC-FID-MS'!AQ11)="","",('GC-FID-MS'!AQ11))</f>
        <v>ND</v>
      </c>
      <c r="N157" s="154" t="str">
        <f>IF(('GC-FID-MS'!BC11)="","",('GC-FID-MS'!BC11))</f>
        <v>ND</v>
      </c>
      <c r="O157" s="154" t="str">
        <f>IF(('GC-FID-MS'!BF11)="","",('GC-FID-MS'!BF11))</f>
        <v>ND</v>
      </c>
      <c r="P157" s="67" t="str">
        <f>IF(('GC-FID-MS'!BG11)="","",('GC-FID-MS'!BG11))</f>
        <v/>
      </c>
      <c r="Q157" s="67" t="str">
        <f>IF(('GC-FID-MS'!BH11)="","",('GC-FID-MS'!BH11))</f>
        <v/>
      </c>
      <c r="R157" s="67" t="str">
        <f>IF(('GC-FID-MS'!BI11)="","",('GC-FID-MS'!BI11))</f>
        <v/>
      </c>
      <c r="S157" s="67" t="str">
        <f>IF(('GC-FID-MS'!BJ11)="","",('GC-FID-MS'!BJ11))</f>
        <v/>
      </c>
      <c r="T157" s="67" t="str">
        <f>IF(('GC-FID-MS'!BK11)="","",('GC-FID-MS'!BK11))</f>
        <v/>
      </c>
      <c r="U157" s="67" t="str">
        <f>IF(('GC-FID-MS'!BL11)="","",('GC-FID-MS'!BL11))</f>
        <v/>
      </c>
      <c r="V157" s="67" t="str">
        <f>IF(('GC-FID-MS'!BM11)="","",('GC-FID-MS'!BM11))</f>
        <v/>
      </c>
      <c r="W157" s="67" t="str">
        <f>IF(('GC-FID-MS'!BN11)="","",('GC-FID-MS'!BN11))</f>
        <v/>
      </c>
      <c r="X157" s="67" t="str">
        <f>IF(('GC-FID-MS'!BO11)="","",('GC-FID-MS'!BO11))</f>
        <v/>
      </c>
      <c r="Y157" s="67" t="str">
        <f>IF(('GC-FID-MS'!BP11)="","",('GC-FID-MS'!BP11))</f>
        <v/>
      </c>
      <c r="Z157" s="67" t="str">
        <f>IF(('GC-FID-MS'!BQ11)="","",('GC-FID-MS'!BQ11))</f>
        <v/>
      </c>
      <c r="AA157" s="67" t="str">
        <f>IF(('GC-FID-MS'!BR11)="","",('GC-FID-MS'!BR11))</f>
        <v/>
      </c>
      <c r="AB157" s="67" t="str">
        <f>IF(('GC-FID-MS'!BS11)="","",('GC-FID-MS'!BS11))</f>
        <v/>
      </c>
      <c r="AC157" s="67" t="str">
        <f>IF(('GC-FID-MS'!BT11)="","",('GC-FID-MS'!BT11))</f>
        <v/>
      </c>
      <c r="AD157" s="67" t="str">
        <f>IF(('GC-FID-MS'!BU11)="","",('GC-FID-MS'!BU11))</f>
        <v/>
      </c>
      <c r="AE157" s="67" t="str">
        <f>IF(('GC-FID-MS'!BV11)="","",('GC-FID-MS'!BV11))</f>
        <v/>
      </c>
      <c r="AF157" s="67" t="str">
        <f>IF(('GC-FID-MS'!BW11)="","",('GC-FID-MS'!BW11))</f>
        <v/>
      </c>
      <c r="AG157" s="67" t="str">
        <f>IF(('GC-FID-MS'!BX11)="","",('GC-FID-MS'!BX11))</f>
        <v/>
      </c>
      <c r="AH157" s="67" t="str">
        <f>IF(('GC-FID-MS'!BY11)="","",('GC-FID-MS'!BY11))</f>
        <v/>
      </c>
      <c r="AI157" s="67" t="str">
        <f>IF(('GC-FID-MS'!BZ11)="","",('GC-FID-MS'!BZ11))</f>
        <v/>
      </c>
      <c r="AJ157" s="67" t="str">
        <f>IF(('GC-FID-MS'!CA11)="","",('GC-FID-MS'!CA11))</f>
        <v/>
      </c>
      <c r="AK157" s="67" t="str">
        <f>IF(('GC-FID-MS'!CB11)="","",('GC-FID-MS'!CB11))</f>
        <v/>
      </c>
      <c r="AL157" s="67" t="str">
        <f>IF(('GC-FID-MS'!CC11)="","",('GC-FID-MS'!CC11))</f>
        <v/>
      </c>
      <c r="AM157" s="67" t="str">
        <f>IF(('GC-FID-MS'!CD11)="","",('GC-FID-MS'!CD11))</f>
        <v/>
      </c>
      <c r="AN157" s="67" t="str">
        <f>IF(('GC-FID-MS'!CE11)="","",('GC-FID-MS'!CE11))</f>
        <v/>
      </c>
      <c r="AO157" s="67" t="str">
        <f>IF(('GC-FID-MS'!CF11)="","",('GC-FID-MS'!CF11))</f>
        <v/>
      </c>
      <c r="AP157" s="298" t="str">
        <f>IF(('GC-FID-MS'!CG11)="","",('GC-FID-MS'!CG11))</f>
        <v/>
      </c>
      <c r="AQ157" s="298" t="str">
        <f>IF(('GC-FID-MS'!CH11)="","",('GC-FID-MS'!CH11))</f>
        <v/>
      </c>
    </row>
    <row r="158" spans="1:43" ht="12.75" customHeight="1" x14ac:dyDescent="0.3">
      <c r="A158" s="122" t="s">
        <v>187</v>
      </c>
      <c r="B158" s="111">
        <f>IF(('GC-FID-MS'!A12)="","",('GC-FID-MS'!A12))</f>
        <v>2198</v>
      </c>
      <c r="C158" s="141" t="str">
        <f>IF(('GC-FID-MS'!B12)="","",('GC-FID-MS'!B12))</f>
        <v>//</v>
      </c>
      <c r="D158" s="142" t="str">
        <f>IF(('GC-FID-MS'!C12)="","",('GC-FID-MS'!C12))</f>
        <v>U_2198_57</v>
      </c>
      <c r="E158" s="143" t="str">
        <f>IF(('GC-FID-MS'!D12)="","",('GC-FID-MS'!D12))</f>
        <v/>
      </c>
      <c r="F158" s="142" t="str">
        <f>IF(('GC-FID-MS'!E12)="","",('GC-FID-MS'!E12))</f>
        <v/>
      </c>
      <c r="G158" s="111" t="str">
        <f>IF(('GC-FID-MS'!K12)="","",('GC-FID-MS'!K12))</f>
        <v>E</v>
      </c>
      <c r="H158" s="111" t="str">
        <f>IF(('GC-FID-MS'!L12)="","",('GC-FID-MS'!L12))</f>
        <v/>
      </c>
      <c r="I158" s="144">
        <f>IF(('GC-FID-MS'!X12)="","",('GC-FID-MS'!X12))</f>
        <v>0.10586212852133457</v>
      </c>
      <c r="J158" s="154">
        <f>IF(('GC-FID-MS'!Y12)="","",('GC-FID-MS'!Y12))</f>
        <v>5.7165549401520675E-5</v>
      </c>
      <c r="K158" s="154">
        <f>IF(('GC-FID-MS'!AB12)="","",('GC-FID-MS'!AB12))</f>
        <v>3.4299329640912407E-4</v>
      </c>
      <c r="L158" s="154" t="str">
        <f>IF(('GC-FID-MS'!AN12)="","",('GC-FID-MS'!AN12))</f>
        <v>ND</v>
      </c>
      <c r="M158" s="154" t="str">
        <f>IF(('GC-FID-MS'!AQ12)="","",('GC-FID-MS'!AQ12))</f>
        <v>ND</v>
      </c>
      <c r="N158" s="154" t="str">
        <f>IF(('GC-FID-MS'!BC12)="","",('GC-FID-MS'!BC12))</f>
        <v>ND</v>
      </c>
      <c r="O158" s="154" t="str">
        <f>IF(('GC-FID-MS'!BF12)="","",('GC-FID-MS'!BF12))</f>
        <v>ND</v>
      </c>
      <c r="P158" s="67" t="str">
        <f>IF(('GC-FID-MS'!BG12)="","",('GC-FID-MS'!BG12))</f>
        <v/>
      </c>
      <c r="Q158" s="67" t="str">
        <f>IF(('GC-FID-MS'!BH12)="","",('GC-FID-MS'!BH12))</f>
        <v/>
      </c>
      <c r="R158" s="67" t="str">
        <f>IF(('GC-FID-MS'!BI12)="","",('GC-FID-MS'!BI12))</f>
        <v/>
      </c>
      <c r="S158" s="67" t="str">
        <f>IF(('GC-FID-MS'!BJ12)="","",('GC-FID-MS'!BJ12))</f>
        <v/>
      </c>
      <c r="T158" s="67" t="str">
        <f>IF(('GC-FID-MS'!BK12)="","",('GC-FID-MS'!BK12))</f>
        <v/>
      </c>
      <c r="U158" s="67" t="str">
        <f>IF(('GC-FID-MS'!BL12)="","",('GC-FID-MS'!BL12))</f>
        <v/>
      </c>
      <c r="V158" s="67" t="str">
        <f>IF(('GC-FID-MS'!BM12)="","",('GC-FID-MS'!BM12))</f>
        <v/>
      </c>
      <c r="W158" s="67" t="str">
        <f>IF(('GC-FID-MS'!BN12)="","",('GC-FID-MS'!BN12))</f>
        <v/>
      </c>
      <c r="X158" s="67" t="str">
        <f>IF(('GC-FID-MS'!BO12)="","",('GC-FID-MS'!BO12))</f>
        <v/>
      </c>
      <c r="Y158" s="67" t="str">
        <f>IF(('GC-FID-MS'!BP12)="","",('GC-FID-MS'!BP12))</f>
        <v/>
      </c>
      <c r="Z158" s="67" t="str">
        <f>IF(('GC-FID-MS'!BQ12)="","",('GC-FID-MS'!BQ12))</f>
        <v/>
      </c>
      <c r="AA158" s="67" t="str">
        <f>IF(('GC-FID-MS'!BR12)="","",('GC-FID-MS'!BR12))</f>
        <v/>
      </c>
      <c r="AB158" s="67" t="str">
        <f>IF(('GC-FID-MS'!BS12)="","",('GC-FID-MS'!BS12))</f>
        <v/>
      </c>
      <c r="AC158" s="67" t="str">
        <f>IF(('GC-FID-MS'!BT12)="","",('GC-FID-MS'!BT12))</f>
        <v/>
      </c>
      <c r="AD158" s="67" t="str">
        <f>IF(('GC-FID-MS'!BU12)="","",('GC-FID-MS'!BU12))</f>
        <v/>
      </c>
      <c r="AE158" s="67" t="str">
        <f>IF(('GC-FID-MS'!BV12)="","",('GC-FID-MS'!BV12))</f>
        <v/>
      </c>
      <c r="AF158" s="67" t="str">
        <f>IF(('GC-FID-MS'!BW12)="","",('GC-FID-MS'!BW12))</f>
        <v/>
      </c>
      <c r="AG158" s="67" t="str">
        <f>IF(('GC-FID-MS'!BX12)="","",('GC-FID-MS'!BX12))</f>
        <v/>
      </c>
      <c r="AH158" s="67" t="str">
        <f>IF(('GC-FID-MS'!BY12)="","",('GC-FID-MS'!BY12))</f>
        <v/>
      </c>
      <c r="AI158" s="67" t="str">
        <f>IF(('GC-FID-MS'!BZ12)="","",('GC-FID-MS'!BZ12))</f>
        <v/>
      </c>
      <c r="AJ158" s="67" t="str">
        <f>IF(('GC-FID-MS'!CA12)="","",('GC-FID-MS'!CA12))</f>
        <v/>
      </c>
      <c r="AK158" s="67" t="str">
        <f>IF(('GC-FID-MS'!CB12)="","",('GC-FID-MS'!CB12))</f>
        <v/>
      </c>
      <c r="AL158" s="67" t="str">
        <f>IF(('GC-FID-MS'!CC12)="","",('GC-FID-MS'!CC12))</f>
        <v/>
      </c>
      <c r="AM158" s="67" t="str">
        <f>IF(('GC-FID-MS'!CD12)="","",('GC-FID-MS'!CD12))</f>
        <v/>
      </c>
      <c r="AN158" s="67" t="str">
        <f>IF(('GC-FID-MS'!CE12)="","",('GC-FID-MS'!CE12))</f>
        <v/>
      </c>
      <c r="AO158" s="67" t="str">
        <f>IF(('GC-FID-MS'!CF12)="","",('GC-FID-MS'!CF12))</f>
        <v/>
      </c>
      <c r="AP158" s="298" t="str">
        <f>IF(('GC-FID-MS'!CG12)="","",('GC-FID-MS'!CG12))</f>
        <v/>
      </c>
      <c r="AQ158" s="298" t="str">
        <f>IF(('GC-FID-MS'!CH12)="","",('GC-FID-MS'!CH12))</f>
        <v/>
      </c>
    </row>
    <row r="159" spans="1:43" ht="12.75" customHeight="1" x14ac:dyDescent="0.3">
      <c r="A159" s="122" t="s">
        <v>187</v>
      </c>
      <c r="B159" s="111">
        <f>IF(('GC-FID-MS'!A13)="","",('GC-FID-MS'!A13))</f>
        <v>2298</v>
      </c>
      <c r="C159" s="141" t="str">
        <f>IF(('GC-FID-MS'!B13)="","",('GC-FID-MS'!B13))</f>
        <v>//</v>
      </c>
      <c r="D159" s="142" t="str">
        <f>IF(('GC-FID-MS'!C13)="","",('GC-FID-MS'!C13))</f>
        <v>U_2298_43</v>
      </c>
      <c r="E159" s="143" t="str">
        <f>IF(('GC-FID-MS'!D13)="","",('GC-FID-MS'!D13))</f>
        <v/>
      </c>
      <c r="F159" s="142" t="str">
        <f>IF(('GC-FID-MS'!E13)="","",('GC-FID-MS'!E13))</f>
        <v/>
      </c>
      <c r="G159" s="111" t="str">
        <f>IF(('GC-FID-MS'!K13)="","",('GC-FID-MS'!K13))</f>
        <v>E</v>
      </c>
      <c r="H159" s="111" t="str">
        <f>IF(('GC-FID-MS'!L13)="","",('GC-FID-MS'!L13))</f>
        <v/>
      </c>
      <c r="I159" s="144">
        <f>IF(('GC-FID-MS'!X13)="","",('GC-FID-MS'!X13))</f>
        <v>0.16925412500866627</v>
      </c>
      <c r="J159" s="154">
        <f>IF(('GC-FID-MS'!Y13)="","",('GC-FID-MS'!Y13))</f>
        <v>9.1397227504679801E-5</v>
      </c>
      <c r="K159" s="154">
        <f>IF(('GC-FID-MS'!AB13)="","",('GC-FID-MS'!AB13))</f>
        <v>5.4838336502807878E-4</v>
      </c>
      <c r="L159" s="154" t="str">
        <f>IF(('GC-FID-MS'!AN13)="","",('GC-FID-MS'!AN13))</f>
        <v>ND</v>
      </c>
      <c r="M159" s="154" t="str">
        <f>IF(('GC-FID-MS'!AQ13)="","",('GC-FID-MS'!AQ13))</f>
        <v>ND</v>
      </c>
      <c r="N159" s="154" t="str">
        <f>IF(('GC-FID-MS'!BC13)="","",('GC-FID-MS'!BC13))</f>
        <v>ND</v>
      </c>
      <c r="O159" s="154" t="str">
        <f>IF(('GC-FID-MS'!BF13)="","",('GC-FID-MS'!BF13))</f>
        <v>ND</v>
      </c>
      <c r="P159" s="67" t="str">
        <f>IF(('GC-FID-MS'!BG13)="","",('GC-FID-MS'!BG13))</f>
        <v/>
      </c>
      <c r="Q159" s="67" t="str">
        <f>IF(('GC-FID-MS'!BH13)="","",('GC-FID-MS'!BH13))</f>
        <v/>
      </c>
      <c r="R159" s="67" t="str">
        <f>IF(('GC-FID-MS'!BI13)="","",('GC-FID-MS'!BI13))</f>
        <v/>
      </c>
      <c r="S159" s="67" t="str">
        <f>IF(('GC-FID-MS'!BJ13)="","",('GC-FID-MS'!BJ13))</f>
        <v/>
      </c>
      <c r="T159" s="67" t="str">
        <f>IF(('GC-FID-MS'!BK13)="","",('GC-FID-MS'!BK13))</f>
        <v/>
      </c>
      <c r="U159" s="67" t="str">
        <f>IF(('GC-FID-MS'!BL13)="","",('GC-FID-MS'!BL13))</f>
        <v/>
      </c>
      <c r="V159" s="67" t="str">
        <f>IF(('GC-FID-MS'!BM13)="","",('GC-FID-MS'!BM13))</f>
        <v/>
      </c>
      <c r="W159" s="67" t="str">
        <f>IF(('GC-FID-MS'!BN13)="","",('GC-FID-MS'!BN13))</f>
        <v/>
      </c>
      <c r="X159" s="67" t="str">
        <f>IF(('GC-FID-MS'!BO13)="","",('GC-FID-MS'!BO13))</f>
        <v/>
      </c>
      <c r="Y159" s="67" t="str">
        <f>IF(('GC-FID-MS'!BP13)="","",('GC-FID-MS'!BP13))</f>
        <v/>
      </c>
      <c r="Z159" s="67" t="str">
        <f>IF(('GC-FID-MS'!BQ13)="","",('GC-FID-MS'!BQ13))</f>
        <v/>
      </c>
      <c r="AA159" s="67" t="str">
        <f>IF(('GC-FID-MS'!BR13)="","",('GC-FID-MS'!BR13))</f>
        <v/>
      </c>
      <c r="AB159" s="67" t="str">
        <f>IF(('GC-FID-MS'!BS13)="","",('GC-FID-MS'!BS13))</f>
        <v/>
      </c>
      <c r="AC159" s="67" t="str">
        <f>IF(('GC-FID-MS'!BT13)="","",('GC-FID-MS'!BT13))</f>
        <v/>
      </c>
      <c r="AD159" s="67" t="str">
        <f>IF(('GC-FID-MS'!BU13)="","",('GC-FID-MS'!BU13))</f>
        <v/>
      </c>
      <c r="AE159" s="67" t="str">
        <f>IF(('GC-FID-MS'!BV13)="","",('GC-FID-MS'!BV13))</f>
        <v/>
      </c>
      <c r="AF159" s="67" t="str">
        <f>IF(('GC-FID-MS'!BW13)="","",('GC-FID-MS'!BW13))</f>
        <v/>
      </c>
      <c r="AG159" s="67" t="str">
        <f>IF(('GC-FID-MS'!BX13)="","",('GC-FID-MS'!BX13))</f>
        <v/>
      </c>
      <c r="AH159" s="67" t="str">
        <f>IF(('GC-FID-MS'!BY13)="","",('GC-FID-MS'!BY13))</f>
        <v/>
      </c>
      <c r="AI159" s="67" t="str">
        <f>IF(('GC-FID-MS'!BZ13)="","",('GC-FID-MS'!BZ13))</f>
        <v/>
      </c>
      <c r="AJ159" s="67" t="str">
        <f>IF(('GC-FID-MS'!CA13)="","",('GC-FID-MS'!CA13))</f>
        <v/>
      </c>
      <c r="AK159" s="67" t="str">
        <f>IF(('GC-FID-MS'!CB13)="","",('GC-FID-MS'!CB13))</f>
        <v/>
      </c>
      <c r="AL159" s="67" t="str">
        <f>IF(('GC-FID-MS'!CC13)="","",('GC-FID-MS'!CC13))</f>
        <v/>
      </c>
      <c r="AM159" s="67" t="str">
        <f>IF(('GC-FID-MS'!CD13)="","",('GC-FID-MS'!CD13))</f>
        <v/>
      </c>
      <c r="AN159" s="67" t="str">
        <f>IF(('GC-FID-MS'!CE13)="","",('GC-FID-MS'!CE13))</f>
        <v/>
      </c>
      <c r="AO159" s="67" t="str">
        <f>IF(('GC-FID-MS'!CF13)="","",('GC-FID-MS'!CF13))</f>
        <v/>
      </c>
      <c r="AP159" s="298" t="str">
        <f>IF(('GC-FID-MS'!CG13)="","",('GC-FID-MS'!CG13))</f>
        <v/>
      </c>
      <c r="AQ159" s="298" t="str">
        <f>IF(('GC-FID-MS'!CH13)="","",('GC-FID-MS'!CH13))</f>
        <v/>
      </c>
    </row>
    <row r="160" spans="1:43" ht="12.75" customHeight="1" x14ac:dyDescent="0.3">
      <c r="A160" s="122" t="s">
        <v>187</v>
      </c>
      <c r="B160" s="111">
        <f>IF(('GC-FID-MS'!A14)="","",('GC-FID-MS'!A14))</f>
        <v>2399</v>
      </c>
      <c r="C160" s="141" t="str">
        <f>IF(('GC-FID-MS'!B14)="","",('GC-FID-MS'!B14))</f>
        <v>//</v>
      </c>
      <c r="D160" s="142" t="str">
        <f>IF(('GC-FID-MS'!C14)="","",('GC-FID-MS'!C14))</f>
        <v>U_2399_43</v>
      </c>
      <c r="E160" s="143" t="str">
        <f>IF(('GC-FID-MS'!D14)="","",('GC-FID-MS'!D14))</f>
        <v/>
      </c>
      <c r="F160" s="142" t="str">
        <f>IF(('GC-FID-MS'!E14)="","",('GC-FID-MS'!E14))</f>
        <v/>
      </c>
      <c r="G160" s="111" t="str">
        <f>IF(('GC-FID-MS'!K14)="","",('GC-FID-MS'!K14))</f>
        <v>E</v>
      </c>
      <c r="H160" s="111" t="str">
        <f>IF(('GC-FID-MS'!L14)="","",('GC-FID-MS'!L14))</f>
        <v/>
      </c>
      <c r="I160" s="144">
        <f>IF(('GC-FID-MS'!X14)="","",('GC-FID-MS'!X14))</f>
        <v>0.22350846587585027</v>
      </c>
      <c r="J160" s="154">
        <f>IF(('GC-FID-MS'!Y14)="","",('GC-FID-MS'!Y14))</f>
        <v>1.2069457157295915E-4</v>
      </c>
      <c r="K160" s="154">
        <f>IF(('GC-FID-MS'!AB14)="","",('GC-FID-MS'!AB14))</f>
        <v>7.2416742943775484E-4</v>
      </c>
      <c r="L160" s="154" t="str">
        <f>IF(('GC-FID-MS'!AN14)="","",('GC-FID-MS'!AN14))</f>
        <v>ND</v>
      </c>
      <c r="M160" s="154" t="str">
        <f>IF(('GC-FID-MS'!AQ14)="","",('GC-FID-MS'!AQ14))</f>
        <v>ND</v>
      </c>
      <c r="N160" s="154" t="str">
        <f>IF(('GC-FID-MS'!BC14)="","",('GC-FID-MS'!BC14))</f>
        <v>ND</v>
      </c>
      <c r="O160" s="154" t="str">
        <f>IF(('GC-FID-MS'!BF14)="","",('GC-FID-MS'!BF14))</f>
        <v>ND</v>
      </c>
      <c r="P160" s="67" t="str">
        <f>IF(('GC-FID-MS'!BG14)="","",('GC-FID-MS'!BG14))</f>
        <v/>
      </c>
      <c r="Q160" s="67" t="str">
        <f>IF(('GC-FID-MS'!BH14)="","",('GC-FID-MS'!BH14))</f>
        <v/>
      </c>
      <c r="R160" s="67" t="str">
        <f>IF(('GC-FID-MS'!BI14)="","",('GC-FID-MS'!BI14))</f>
        <v/>
      </c>
      <c r="S160" s="67" t="str">
        <f>IF(('GC-FID-MS'!BJ14)="","",('GC-FID-MS'!BJ14))</f>
        <v/>
      </c>
      <c r="T160" s="67" t="str">
        <f>IF(('GC-FID-MS'!BK14)="","",('GC-FID-MS'!BK14))</f>
        <v/>
      </c>
      <c r="U160" s="67" t="str">
        <f>IF(('GC-FID-MS'!BL14)="","",('GC-FID-MS'!BL14))</f>
        <v/>
      </c>
      <c r="V160" s="67" t="str">
        <f>IF(('GC-FID-MS'!BM14)="","",('GC-FID-MS'!BM14))</f>
        <v/>
      </c>
      <c r="W160" s="67" t="str">
        <f>IF(('GC-FID-MS'!BN14)="","",('GC-FID-MS'!BN14))</f>
        <v/>
      </c>
      <c r="X160" s="67" t="str">
        <f>IF(('GC-FID-MS'!BO14)="","",('GC-FID-MS'!BO14))</f>
        <v/>
      </c>
      <c r="Y160" s="67" t="str">
        <f>IF(('GC-FID-MS'!BP14)="","",('GC-FID-MS'!BP14))</f>
        <v/>
      </c>
      <c r="Z160" s="67" t="str">
        <f>IF(('GC-FID-MS'!BQ14)="","",('GC-FID-MS'!BQ14))</f>
        <v/>
      </c>
      <c r="AA160" s="67" t="str">
        <f>IF(('GC-FID-MS'!BR14)="","",('GC-FID-MS'!BR14))</f>
        <v/>
      </c>
      <c r="AB160" s="67" t="str">
        <f>IF(('GC-FID-MS'!BS14)="","",('GC-FID-MS'!BS14))</f>
        <v/>
      </c>
      <c r="AC160" s="67" t="str">
        <f>IF(('GC-FID-MS'!BT14)="","",('GC-FID-MS'!BT14))</f>
        <v/>
      </c>
      <c r="AD160" s="67" t="str">
        <f>IF(('GC-FID-MS'!BU14)="","",('GC-FID-MS'!BU14))</f>
        <v/>
      </c>
      <c r="AE160" s="67" t="str">
        <f>IF(('GC-FID-MS'!BV14)="","",('GC-FID-MS'!BV14))</f>
        <v/>
      </c>
      <c r="AF160" s="67" t="str">
        <f>IF(('GC-FID-MS'!BW14)="","",('GC-FID-MS'!BW14))</f>
        <v/>
      </c>
      <c r="AG160" s="67" t="str">
        <f>IF(('GC-FID-MS'!BX14)="","",('GC-FID-MS'!BX14))</f>
        <v/>
      </c>
      <c r="AH160" s="67" t="str">
        <f>IF(('GC-FID-MS'!BY14)="","",('GC-FID-MS'!BY14))</f>
        <v/>
      </c>
      <c r="AI160" s="67" t="str">
        <f>IF(('GC-FID-MS'!BZ14)="","",('GC-FID-MS'!BZ14))</f>
        <v/>
      </c>
      <c r="AJ160" s="67" t="str">
        <f>IF(('GC-FID-MS'!CA14)="","",('GC-FID-MS'!CA14))</f>
        <v/>
      </c>
      <c r="AK160" s="67" t="str">
        <f>IF(('GC-FID-MS'!CB14)="","",('GC-FID-MS'!CB14))</f>
        <v/>
      </c>
      <c r="AL160" s="67" t="str">
        <f>IF(('GC-FID-MS'!CC14)="","",('GC-FID-MS'!CC14))</f>
        <v/>
      </c>
      <c r="AM160" s="67" t="str">
        <f>IF(('GC-FID-MS'!CD14)="","",('GC-FID-MS'!CD14))</f>
        <v/>
      </c>
      <c r="AN160" s="67" t="str">
        <f>IF(('GC-FID-MS'!CE14)="","",('GC-FID-MS'!CE14))</f>
        <v/>
      </c>
      <c r="AO160" s="67" t="str">
        <f>IF(('GC-FID-MS'!CF14)="","",('GC-FID-MS'!CF14))</f>
        <v/>
      </c>
      <c r="AP160" s="298" t="str">
        <f>IF(('GC-FID-MS'!CG14)="","",('GC-FID-MS'!CG14))</f>
        <v/>
      </c>
      <c r="AQ160" s="298" t="str">
        <f>IF(('GC-FID-MS'!CH14)="","",('GC-FID-MS'!CH14))</f>
        <v/>
      </c>
    </row>
    <row r="161" spans="1:43" ht="12.75" customHeight="1" x14ac:dyDescent="0.3">
      <c r="A161" s="122" t="s">
        <v>187</v>
      </c>
      <c r="B161" s="111">
        <f>IF(('GC-FID-MS'!A15)="","",('GC-FID-MS'!A15))</f>
        <v>2463</v>
      </c>
      <c r="C161" s="141" t="str">
        <f>IF(('GC-FID-MS'!B15)="","",('GC-FID-MS'!B15))</f>
        <v>//</v>
      </c>
      <c r="D161" s="142" t="str">
        <f>IF(('GC-FID-MS'!C15)="","",('GC-FID-MS'!C15))</f>
        <v>U_2463_91</v>
      </c>
      <c r="E161" s="143" t="str">
        <f>IF(('GC-FID-MS'!D15)="","",('GC-FID-MS'!D15))</f>
        <v/>
      </c>
      <c r="F161" s="142" t="str">
        <f>IF(('GC-FID-MS'!E15)="","",('GC-FID-MS'!E15))</f>
        <v/>
      </c>
      <c r="G161" s="111" t="str">
        <f>IF(('GC-FID-MS'!K15)="","",('GC-FID-MS'!K15))</f>
        <v>E</v>
      </c>
      <c r="H161" s="111" t="str">
        <f>IF(('GC-FID-MS'!L15)="","",('GC-FID-MS'!L15))</f>
        <v/>
      </c>
      <c r="I161" s="144">
        <f>IF(('GC-FID-MS'!X15)="","",('GC-FID-MS'!X15))</f>
        <v>0.26392712766779769</v>
      </c>
      <c r="J161" s="154">
        <f>IF(('GC-FID-MS'!Y15)="","",('GC-FID-MS'!Y15))</f>
        <v>1.4252064894061076E-4</v>
      </c>
      <c r="K161" s="154">
        <f>IF(('GC-FID-MS'!AB15)="","",('GC-FID-MS'!AB15))</f>
        <v>8.5512389364366455E-4</v>
      </c>
      <c r="L161" s="154" t="str">
        <f>IF(('GC-FID-MS'!AN15)="","",('GC-FID-MS'!AN15))</f>
        <v>ND</v>
      </c>
      <c r="M161" s="154" t="str">
        <f>IF(('GC-FID-MS'!AQ15)="","",('GC-FID-MS'!AQ15))</f>
        <v>ND</v>
      </c>
      <c r="N161" s="154" t="str">
        <f>IF(('GC-FID-MS'!BC15)="","",('GC-FID-MS'!BC15))</f>
        <v>ND</v>
      </c>
      <c r="O161" s="154" t="str">
        <f>IF(('GC-FID-MS'!BF15)="","",('GC-FID-MS'!BF15))</f>
        <v>ND</v>
      </c>
      <c r="P161" s="67" t="str">
        <f>IF(('GC-FID-MS'!BG15)="","",('GC-FID-MS'!BG15))</f>
        <v/>
      </c>
      <c r="Q161" s="67" t="str">
        <f>IF(('GC-FID-MS'!BH15)="","",('GC-FID-MS'!BH15))</f>
        <v/>
      </c>
      <c r="R161" s="67" t="str">
        <f>IF(('GC-FID-MS'!BI15)="","",('GC-FID-MS'!BI15))</f>
        <v/>
      </c>
      <c r="S161" s="67" t="str">
        <f>IF(('GC-FID-MS'!BJ15)="","",('GC-FID-MS'!BJ15))</f>
        <v/>
      </c>
      <c r="T161" s="67" t="str">
        <f>IF(('GC-FID-MS'!BK15)="","",('GC-FID-MS'!BK15))</f>
        <v/>
      </c>
      <c r="U161" s="67" t="str">
        <f>IF(('GC-FID-MS'!BL15)="","",('GC-FID-MS'!BL15))</f>
        <v/>
      </c>
      <c r="V161" s="67" t="str">
        <f>IF(('GC-FID-MS'!BM15)="","",('GC-FID-MS'!BM15))</f>
        <v/>
      </c>
      <c r="W161" s="67" t="str">
        <f>IF(('GC-FID-MS'!BN15)="","",('GC-FID-MS'!BN15))</f>
        <v/>
      </c>
      <c r="X161" s="67" t="str">
        <f>IF(('GC-FID-MS'!BO15)="","",('GC-FID-MS'!BO15))</f>
        <v/>
      </c>
      <c r="Y161" s="67" t="str">
        <f>IF(('GC-FID-MS'!BP15)="","",('GC-FID-MS'!BP15))</f>
        <v/>
      </c>
      <c r="Z161" s="67" t="str">
        <f>IF(('GC-FID-MS'!BQ15)="","",('GC-FID-MS'!BQ15))</f>
        <v/>
      </c>
      <c r="AA161" s="67" t="str">
        <f>IF(('GC-FID-MS'!BR15)="","",('GC-FID-MS'!BR15))</f>
        <v/>
      </c>
      <c r="AB161" s="67" t="str">
        <f>IF(('GC-FID-MS'!BS15)="","",('GC-FID-MS'!BS15))</f>
        <v/>
      </c>
      <c r="AC161" s="67" t="str">
        <f>IF(('GC-FID-MS'!BT15)="","",('GC-FID-MS'!BT15))</f>
        <v/>
      </c>
      <c r="AD161" s="67" t="str">
        <f>IF(('GC-FID-MS'!BU15)="","",('GC-FID-MS'!BU15))</f>
        <v/>
      </c>
      <c r="AE161" s="67" t="str">
        <f>IF(('GC-FID-MS'!BV15)="","",('GC-FID-MS'!BV15))</f>
        <v/>
      </c>
      <c r="AF161" s="67" t="str">
        <f>IF(('GC-FID-MS'!BW15)="","",('GC-FID-MS'!BW15))</f>
        <v/>
      </c>
      <c r="AG161" s="67" t="str">
        <f>IF(('GC-FID-MS'!BX15)="","",('GC-FID-MS'!BX15))</f>
        <v/>
      </c>
      <c r="AH161" s="67" t="str">
        <f>IF(('GC-FID-MS'!BY15)="","",('GC-FID-MS'!BY15))</f>
        <v/>
      </c>
      <c r="AI161" s="67" t="str">
        <f>IF(('GC-FID-MS'!BZ15)="","",('GC-FID-MS'!BZ15))</f>
        <v/>
      </c>
      <c r="AJ161" s="67" t="str">
        <f>IF(('GC-FID-MS'!CA15)="","",('GC-FID-MS'!CA15))</f>
        <v/>
      </c>
      <c r="AK161" s="67" t="str">
        <f>IF(('GC-FID-MS'!CB15)="","",('GC-FID-MS'!CB15))</f>
        <v/>
      </c>
      <c r="AL161" s="67" t="str">
        <f>IF(('GC-FID-MS'!CC15)="","",('GC-FID-MS'!CC15))</f>
        <v/>
      </c>
      <c r="AM161" s="67" t="str">
        <f>IF(('GC-FID-MS'!CD15)="","",('GC-FID-MS'!CD15))</f>
        <v/>
      </c>
      <c r="AN161" s="67" t="str">
        <f>IF(('GC-FID-MS'!CE15)="","",('GC-FID-MS'!CE15))</f>
        <v/>
      </c>
      <c r="AO161" s="67" t="str">
        <f>IF(('GC-FID-MS'!CF15)="","",('GC-FID-MS'!CF15))</f>
        <v/>
      </c>
      <c r="AP161" s="298" t="str">
        <f>IF(('GC-FID-MS'!CG15)="","",('GC-FID-MS'!CG15))</f>
        <v/>
      </c>
      <c r="AQ161" s="298" t="str">
        <f>IF(('GC-FID-MS'!CH15)="","",('GC-FID-MS'!CH15))</f>
        <v/>
      </c>
    </row>
    <row r="162" spans="1:43" ht="12.75" customHeight="1" x14ac:dyDescent="0.3">
      <c r="A162" s="122" t="s">
        <v>187</v>
      </c>
      <c r="B162" s="111">
        <f>IF(('GC-FID-MS'!A16)="","",('GC-FID-MS'!A16))</f>
        <v>2498</v>
      </c>
      <c r="C162" s="141" t="str">
        <f>IF(('GC-FID-MS'!B16)="","",('GC-FID-MS'!B16))</f>
        <v>//</v>
      </c>
      <c r="D162" s="142" t="str">
        <f>IF(('GC-FID-MS'!C16)="","",('GC-FID-MS'!C16))</f>
        <v>U_2498_57</v>
      </c>
      <c r="E162" s="143" t="str">
        <f>IF(('GC-FID-MS'!D16)="","",('GC-FID-MS'!D16))</f>
        <v/>
      </c>
      <c r="F162" s="142" t="str">
        <f>IF(('GC-FID-MS'!E16)="","",('GC-FID-MS'!E16))</f>
        <v/>
      </c>
      <c r="G162" s="111" t="str">
        <f>IF(('GC-FID-MS'!K16)="","",('GC-FID-MS'!K16))</f>
        <v>E</v>
      </c>
      <c r="H162" s="111" t="str">
        <f>IF(('GC-FID-MS'!L16)="","",('GC-FID-MS'!L16))</f>
        <v/>
      </c>
      <c r="I162" s="144">
        <f>IF(('GC-FID-MS'!X16)="","",('GC-FID-MS'!X16))</f>
        <v>0.21327460478284846</v>
      </c>
      <c r="J162" s="154">
        <f>IF(('GC-FID-MS'!Y16)="","",('GC-FID-MS'!Y16))</f>
        <v>1.1516828658273818E-4</v>
      </c>
      <c r="K162" s="154">
        <f>IF(('GC-FID-MS'!AB16)="","",('GC-FID-MS'!AB16))</f>
        <v>6.9100971949642904E-4</v>
      </c>
      <c r="L162" s="154" t="str">
        <f>IF(('GC-FID-MS'!AN16)="","",('GC-FID-MS'!AN16))</f>
        <v>ND</v>
      </c>
      <c r="M162" s="154" t="str">
        <f>IF(('GC-FID-MS'!AQ16)="","",('GC-FID-MS'!AQ16))</f>
        <v>ND</v>
      </c>
      <c r="N162" s="154" t="str">
        <f>IF(('GC-FID-MS'!BC16)="","",('GC-FID-MS'!BC16))</f>
        <v>ND</v>
      </c>
      <c r="O162" s="154" t="str">
        <f>IF(('GC-FID-MS'!BF16)="","",('GC-FID-MS'!BF16))</f>
        <v>ND</v>
      </c>
      <c r="P162" s="67" t="str">
        <f>IF(('GC-FID-MS'!BG16)="","",('GC-FID-MS'!BG16))</f>
        <v/>
      </c>
      <c r="Q162" s="67" t="str">
        <f>IF(('GC-FID-MS'!BH16)="","",('GC-FID-MS'!BH16))</f>
        <v/>
      </c>
      <c r="R162" s="67" t="str">
        <f>IF(('GC-FID-MS'!BI16)="","",('GC-FID-MS'!BI16))</f>
        <v/>
      </c>
      <c r="S162" s="67" t="str">
        <f>IF(('GC-FID-MS'!BJ16)="","",('GC-FID-MS'!BJ16))</f>
        <v/>
      </c>
      <c r="T162" s="67" t="str">
        <f>IF(('GC-FID-MS'!BK16)="","",('GC-FID-MS'!BK16))</f>
        <v/>
      </c>
      <c r="U162" s="67" t="str">
        <f>IF(('GC-FID-MS'!BL16)="","",('GC-FID-MS'!BL16))</f>
        <v/>
      </c>
      <c r="V162" s="67" t="str">
        <f>IF(('GC-FID-MS'!BM16)="","",('GC-FID-MS'!BM16))</f>
        <v/>
      </c>
      <c r="W162" s="67" t="str">
        <f>IF(('GC-FID-MS'!BN16)="","",('GC-FID-MS'!BN16))</f>
        <v/>
      </c>
      <c r="X162" s="67" t="str">
        <f>IF(('GC-FID-MS'!BO16)="","",('GC-FID-MS'!BO16))</f>
        <v/>
      </c>
      <c r="Y162" s="67" t="str">
        <f>IF(('GC-FID-MS'!BP16)="","",('GC-FID-MS'!BP16))</f>
        <v/>
      </c>
      <c r="Z162" s="67" t="str">
        <f>IF(('GC-FID-MS'!BQ16)="","",('GC-FID-MS'!BQ16))</f>
        <v/>
      </c>
      <c r="AA162" s="67" t="str">
        <f>IF(('GC-FID-MS'!BR16)="","",('GC-FID-MS'!BR16))</f>
        <v/>
      </c>
      <c r="AB162" s="67" t="str">
        <f>IF(('GC-FID-MS'!BS16)="","",('GC-FID-MS'!BS16))</f>
        <v/>
      </c>
      <c r="AC162" s="67" t="str">
        <f>IF(('GC-FID-MS'!BT16)="","",('GC-FID-MS'!BT16))</f>
        <v/>
      </c>
      <c r="AD162" s="67" t="str">
        <f>IF(('GC-FID-MS'!BU16)="","",('GC-FID-MS'!BU16))</f>
        <v/>
      </c>
      <c r="AE162" s="67" t="str">
        <f>IF(('GC-FID-MS'!BV16)="","",('GC-FID-MS'!BV16))</f>
        <v/>
      </c>
      <c r="AF162" s="67" t="str">
        <f>IF(('GC-FID-MS'!BW16)="","",('GC-FID-MS'!BW16))</f>
        <v/>
      </c>
      <c r="AG162" s="67" t="str">
        <f>IF(('GC-FID-MS'!BX16)="","",('GC-FID-MS'!BX16))</f>
        <v/>
      </c>
      <c r="AH162" s="67" t="str">
        <f>IF(('GC-FID-MS'!BY16)="","",('GC-FID-MS'!BY16))</f>
        <v/>
      </c>
      <c r="AI162" s="67" t="str">
        <f>IF(('GC-FID-MS'!BZ16)="","",('GC-FID-MS'!BZ16))</f>
        <v/>
      </c>
      <c r="AJ162" s="67" t="str">
        <f>IF(('GC-FID-MS'!CA16)="","",('GC-FID-MS'!CA16))</f>
        <v/>
      </c>
      <c r="AK162" s="67" t="str">
        <f>IF(('GC-FID-MS'!CB16)="","",('GC-FID-MS'!CB16))</f>
        <v/>
      </c>
      <c r="AL162" s="67" t="str">
        <f>IF(('GC-FID-MS'!CC16)="","",('GC-FID-MS'!CC16))</f>
        <v/>
      </c>
      <c r="AM162" s="67" t="str">
        <f>IF(('GC-FID-MS'!CD16)="","",('GC-FID-MS'!CD16))</f>
        <v/>
      </c>
      <c r="AN162" s="67" t="str">
        <f>IF(('GC-FID-MS'!CE16)="","",('GC-FID-MS'!CE16))</f>
        <v/>
      </c>
      <c r="AO162" s="67" t="str">
        <f>IF(('GC-FID-MS'!CF16)="","",('GC-FID-MS'!CF16))</f>
        <v/>
      </c>
      <c r="AP162" s="298" t="str">
        <f>IF(('GC-FID-MS'!CG16)="","",('GC-FID-MS'!CG16))</f>
        <v/>
      </c>
      <c r="AQ162" s="298" t="str">
        <f>IF(('GC-FID-MS'!CH16)="","",('GC-FID-MS'!CH16))</f>
        <v/>
      </c>
    </row>
    <row r="163" spans="1:43" ht="12.75" customHeight="1" x14ac:dyDescent="0.3">
      <c r="A163" s="122" t="s">
        <v>187</v>
      </c>
      <c r="B163" s="111">
        <f>IF(('GC-FID-MS'!A17)="","",('GC-FID-MS'!A17))</f>
        <v>2598</v>
      </c>
      <c r="C163" s="141" t="str">
        <f>IF(('GC-FID-MS'!B17)="","",('GC-FID-MS'!B17))</f>
        <v>//</v>
      </c>
      <c r="D163" s="142" t="str">
        <f>IF(('GC-FID-MS'!C17)="","",('GC-FID-MS'!C17))</f>
        <v>U_2598_57</v>
      </c>
      <c r="E163" s="143" t="str">
        <f>IF(('GC-FID-MS'!D17)="","",('GC-FID-MS'!D17))</f>
        <v/>
      </c>
      <c r="F163" s="142" t="str">
        <f>IF(('GC-FID-MS'!E17)="","",('GC-FID-MS'!E17))</f>
        <v/>
      </c>
      <c r="G163" s="111" t="str">
        <f>IF(('GC-FID-MS'!K17)="","",('GC-FID-MS'!K17))</f>
        <v>E</v>
      </c>
      <c r="H163" s="111" t="str">
        <f>IF(('GC-FID-MS'!L17)="","",('GC-FID-MS'!L17))</f>
        <v/>
      </c>
      <c r="I163" s="144">
        <f>IF(('GC-FID-MS'!X17)="","",('GC-FID-MS'!X17))</f>
        <v>0.20897591332144222</v>
      </c>
      <c r="J163" s="154">
        <f>IF(('GC-FID-MS'!Y17)="","",('GC-FID-MS'!Y17))</f>
        <v>1.128469931935788E-4</v>
      </c>
      <c r="K163" s="154">
        <f>IF(('GC-FID-MS'!AB17)="","",('GC-FID-MS'!AB17))</f>
        <v>6.7708195916147274E-4</v>
      </c>
      <c r="L163" s="154" t="str">
        <f>IF(('GC-FID-MS'!AN17)="","",('GC-FID-MS'!AN17))</f>
        <v>ND</v>
      </c>
      <c r="M163" s="154" t="str">
        <f>IF(('GC-FID-MS'!AQ17)="","",('GC-FID-MS'!AQ17))</f>
        <v>ND</v>
      </c>
      <c r="N163" s="154" t="str">
        <f>IF(('GC-FID-MS'!BC17)="","",('GC-FID-MS'!BC17))</f>
        <v>ND</v>
      </c>
      <c r="O163" s="154" t="str">
        <f>IF(('GC-FID-MS'!BF17)="","",('GC-FID-MS'!BF17))</f>
        <v>ND</v>
      </c>
      <c r="P163" s="67" t="str">
        <f>IF(('GC-FID-MS'!BG17)="","",('GC-FID-MS'!BG17))</f>
        <v/>
      </c>
      <c r="Q163" s="67" t="str">
        <f>IF(('GC-FID-MS'!BH17)="","",('GC-FID-MS'!BH17))</f>
        <v/>
      </c>
      <c r="R163" s="67" t="str">
        <f>IF(('GC-FID-MS'!BI17)="","",('GC-FID-MS'!BI17))</f>
        <v/>
      </c>
      <c r="S163" s="67" t="str">
        <f>IF(('GC-FID-MS'!BJ17)="","",('GC-FID-MS'!BJ17))</f>
        <v/>
      </c>
      <c r="T163" s="67" t="str">
        <f>IF(('GC-FID-MS'!BK17)="","",('GC-FID-MS'!BK17))</f>
        <v/>
      </c>
      <c r="U163" s="67" t="str">
        <f>IF(('GC-FID-MS'!BL17)="","",('GC-FID-MS'!BL17))</f>
        <v/>
      </c>
      <c r="V163" s="67" t="str">
        <f>IF(('GC-FID-MS'!BM17)="","",('GC-FID-MS'!BM17))</f>
        <v/>
      </c>
      <c r="W163" s="67" t="str">
        <f>IF(('GC-FID-MS'!BN17)="","",('GC-FID-MS'!BN17))</f>
        <v/>
      </c>
      <c r="X163" s="67" t="str">
        <f>IF(('GC-FID-MS'!BO17)="","",('GC-FID-MS'!BO17))</f>
        <v/>
      </c>
      <c r="Y163" s="67" t="str">
        <f>IF(('GC-FID-MS'!BP17)="","",('GC-FID-MS'!BP17))</f>
        <v/>
      </c>
      <c r="Z163" s="67" t="str">
        <f>IF(('GC-FID-MS'!BQ17)="","",('GC-FID-MS'!BQ17))</f>
        <v/>
      </c>
      <c r="AA163" s="67" t="str">
        <f>IF(('GC-FID-MS'!BR17)="","",('GC-FID-MS'!BR17))</f>
        <v/>
      </c>
      <c r="AB163" s="67" t="str">
        <f>IF(('GC-FID-MS'!BS17)="","",('GC-FID-MS'!BS17))</f>
        <v/>
      </c>
      <c r="AC163" s="67" t="str">
        <f>IF(('GC-FID-MS'!BT17)="","",('GC-FID-MS'!BT17))</f>
        <v/>
      </c>
      <c r="AD163" s="67" t="str">
        <f>IF(('GC-FID-MS'!BU17)="","",('GC-FID-MS'!BU17))</f>
        <v/>
      </c>
      <c r="AE163" s="67" t="str">
        <f>IF(('GC-FID-MS'!BV17)="","",('GC-FID-MS'!BV17))</f>
        <v/>
      </c>
      <c r="AF163" s="67" t="str">
        <f>IF(('GC-FID-MS'!BW17)="","",('GC-FID-MS'!BW17))</f>
        <v/>
      </c>
      <c r="AG163" s="67" t="str">
        <f>IF(('GC-FID-MS'!BX17)="","",('GC-FID-MS'!BX17))</f>
        <v/>
      </c>
      <c r="AH163" s="67" t="str">
        <f>IF(('GC-FID-MS'!BY17)="","",('GC-FID-MS'!BY17))</f>
        <v/>
      </c>
      <c r="AI163" s="67" t="str">
        <f>IF(('GC-FID-MS'!BZ17)="","",('GC-FID-MS'!BZ17))</f>
        <v/>
      </c>
      <c r="AJ163" s="67" t="str">
        <f>IF(('GC-FID-MS'!CA17)="","",('GC-FID-MS'!CA17))</f>
        <v/>
      </c>
      <c r="AK163" s="67" t="str">
        <f>IF(('GC-FID-MS'!CB17)="","",('GC-FID-MS'!CB17))</f>
        <v/>
      </c>
      <c r="AL163" s="67" t="str">
        <f>IF(('GC-FID-MS'!CC17)="","",('GC-FID-MS'!CC17))</f>
        <v/>
      </c>
      <c r="AM163" s="67" t="str">
        <f>IF(('GC-FID-MS'!CD17)="","",('GC-FID-MS'!CD17))</f>
        <v/>
      </c>
      <c r="AN163" s="67" t="str">
        <f>IF(('GC-FID-MS'!CE17)="","",('GC-FID-MS'!CE17))</f>
        <v/>
      </c>
      <c r="AO163" s="67" t="str">
        <f>IF(('GC-FID-MS'!CF17)="","",('GC-FID-MS'!CF17))</f>
        <v/>
      </c>
      <c r="AP163" s="298" t="str">
        <f>IF(('GC-FID-MS'!CG17)="","",('GC-FID-MS'!CG17))</f>
        <v/>
      </c>
      <c r="AQ163" s="298" t="str">
        <f>IF(('GC-FID-MS'!CH17)="","",('GC-FID-MS'!CH17))</f>
        <v/>
      </c>
    </row>
    <row r="164" spans="1:43" ht="12.75" customHeight="1" x14ac:dyDescent="0.3">
      <c r="A164" s="122" t="s">
        <v>187</v>
      </c>
      <c r="B164" s="111" t="e">
        <f>IF(('GC-FID-MS'!#REF!)="","",('GC-FID-MS'!#REF!))</f>
        <v>#REF!</v>
      </c>
      <c r="C164" s="141" t="e">
        <f>IF(('GC-FID-MS'!#REF!)="","",('GC-FID-MS'!#REF!))</f>
        <v>#REF!</v>
      </c>
      <c r="D164" s="142" t="e">
        <f>IF(('GC-FID-MS'!#REF!)="","",('GC-FID-MS'!#REF!))</f>
        <v>#REF!</v>
      </c>
      <c r="E164" s="143" t="e">
        <f>IF(('GC-FID-MS'!#REF!)="","",('GC-FID-MS'!#REF!))</f>
        <v>#REF!</v>
      </c>
      <c r="F164" s="142" t="e">
        <f>IF(('GC-FID-MS'!#REF!)="","",('GC-FID-MS'!#REF!))</f>
        <v>#REF!</v>
      </c>
      <c r="G164" s="111" t="e">
        <f>IF(('GC-FID-MS'!#REF!)="","",('GC-FID-MS'!#REF!))</f>
        <v>#REF!</v>
      </c>
      <c r="H164" s="111" t="e">
        <f>IF(('GC-FID-MS'!#REF!)="","",('GC-FID-MS'!#REF!))</f>
        <v>#REF!</v>
      </c>
      <c r="I164" s="144" t="e">
        <f>IF(('GC-FID-MS'!#REF!)="","",('GC-FID-MS'!#REF!))</f>
        <v>#REF!</v>
      </c>
      <c r="J164" s="154" t="e">
        <f>IF(('GC-FID-MS'!#REF!)="","",('GC-FID-MS'!#REF!))</f>
        <v>#REF!</v>
      </c>
      <c r="K164" s="154" t="e">
        <f>IF(('GC-FID-MS'!#REF!)="","",('GC-FID-MS'!#REF!))</f>
        <v>#REF!</v>
      </c>
      <c r="L164" s="154" t="e">
        <f>IF(('GC-FID-MS'!#REF!)="","",('GC-FID-MS'!#REF!))</f>
        <v>#REF!</v>
      </c>
      <c r="M164" s="154" t="e">
        <f>IF(('GC-FID-MS'!#REF!)="","",('GC-FID-MS'!#REF!))</f>
        <v>#REF!</v>
      </c>
      <c r="N164" s="154" t="e">
        <f>IF(('GC-FID-MS'!#REF!)="","",('GC-FID-MS'!#REF!))</f>
        <v>#REF!</v>
      </c>
      <c r="O164" s="154" t="e">
        <f>IF(('GC-FID-MS'!#REF!)="","",('GC-FID-MS'!#REF!))</f>
        <v>#REF!</v>
      </c>
      <c r="P164" s="67" t="e">
        <f>IF(('GC-FID-MS'!#REF!)="","",('GC-FID-MS'!#REF!))</f>
        <v>#REF!</v>
      </c>
      <c r="Q164" s="67" t="e">
        <f>IF(('GC-FID-MS'!#REF!)="","",('GC-FID-MS'!#REF!))</f>
        <v>#REF!</v>
      </c>
      <c r="R164" s="67" t="e">
        <f>IF(('GC-FID-MS'!#REF!)="","",('GC-FID-MS'!#REF!))</f>
        <v>#REF!</v>
      </c>
      <c r="S164" s="67" t="e">
        <f>IF(('GC-FID-MS'!#REF!)="","",('GC-FID-MS'!#REF!))</f>
        <v>#REF!</v>
      </c>
      <c r="T164" s="67" t="e">
        <f>IF(('GC-FID-MS'!#REF!)="","",('GC-FID-MS'!#REF!))</f>
        <v>#REF!</v>
      </c>
      <c r="U164" s="67" t="e">
        <f>IF(('GC-FID-MS'!#REF!)="","",('GC-FID-MS'!#REF!))</f>
        <v>#REF!</v>
      </c>
      <c r="V164" s="67" t="e">
        <f>IF(('GC-FID-MS'!#REF!)="","",('GC-FID-MS'!#REF!))</f>
        <v>#REF!</v>
      </c>
      <c r="W164" s="67" t="e">
        <f>IF(('GC-FID-MS'!#REF!)="","",('GC-FID-MS'!#REF!))</f>
        <v>#REF!</v>
      </c>
      <c r="X164" s="67" t="e">
        <f>IF(('GC-FID-MS'!#REF!)="","",('GC-FID-MS'!#REF!))</f>
        <v>#REF!</v>
      </c>
      <c r="Y164" s="67" t="e">
        <f>IF(('GC-FID-MS'!#REF!)="","",('GC-FID-MS'!#REF!))</f>
        <v>#REF!</v>
      </c>
      <c r="Z164" s="67" t="e">
        <f>IF(('GC-FID-MS'!#REF!)="","",('GC-FID-MS'!#REF!))</f>
        <v>#REF!</v>
      </c>
      <c r="AA164" s="67" t="e">
        <f>IF(('GC-FID-MS'!#REF!)="","",('GC-FID-MS'!#REF!))</f>
        <v>#REF!</v>
      </c>
      <c r="AB164" s="67" t="e">
        <f>IF(('GC-FID-MS'!#REF!)="","",('GC-FID-MS'!#REF!))</f>
        <v>#REF!</v>
      </c>
      <c r="AC164" s="67" t="e">
        <f>IF(('GC-FID-MS'!#REF!)="","",('GC-FID-MS'!#REF!))</f>
        <v>#REF!</v>
      </c>
      <c r="AD164" s="67" t="e">
        <f>IF(('GC-FID-MS'!#REF!)="","",('GC-FID-MS'!#REF!))</f>
        <v>#REF!</v>
      </c>
      <c r="AE164" s="67" t="e">
        <f>IF(('GC-FID-MS'!#REF!)="","",('GC-FID-MS'!#REF!))</f>
        <v>#REF!</v>
      </c>
      <c r="AF164" s="67" t="e">
        <f>IF(('GC-FID-MS'!#REF!)="","",('GC-FID-MS'!#REF!))</f>
        <v>#REF!</v>
      </c>
      <c r="AG164" s="67" t="e">
        <f>IF(('GC-FID-MS'!#REF!)="","",('GC-FID-MS'!#REF!))</f>
        <v>#REF!</v>
      </c>
      <c r="AH164" s="67" t="e">
        <f>IF(('GC-FID-MS'!#REF!)="","",('GC-FID-MS'!#REF!))</f>
        <v>#REF!</v>
      </c>
      <c r="AI164" s="67" t="e">
        <f>IF(('GC-FID-MS'!#REF!)="","",('GC-FID-MS'!#REF!))</f>
        <v>#REF!</v>
      </c>
      <c r="AJ164" s="67" t="e">
        <f>IF(('GC-FID-MS'!#REF!)="","",('GC-FID-MS'!#REF!))</f>
        <v>#REF!</v>
      </c>
      <c r="AK164" s="67" t="e">
        <f>IF(('GC-FID-MS'!#REF!)="","",('GC-FID-MS'!#REF!))</f>
        <v>#REF!</v>
      </c>
      <c r="AL164" s="67" t="e">
        <f>IF(('GC-FID-MS'!#REF!)="","",('GC-FID-MS'!#REF!))</f>
        <v>#REF!</v>
      </c>
      <c r="AM164" s="67" t="e">
        <f>IF(('GC-FID-MS'!#REF!)="","",('GC-FID-MS'!#REF!))</f>
        <v>#REF!</v>
      </c>
      <c r="AN164" s="67" t="e">
        <f>IF(('GC-FID-MS'!#REF!)="","",('GC-FID-MS'!#REF!))</f>
        <v>#REF!</v>
      </c>
      <c r="AO164" s="67" t="e">
        <f>IF(('GC-FID-MS'!#REF!)="","",('GC-FID-MS'!#REF!))</f>
        <v>#REF!</v>
      </c>
      <c r="AP164" s="298" t="e">
        <f>IF(('GC-FID-MS'!#REF!)="","",('GC-FID-MS'!#REF!))</f>
        <v>#REF!</v>
      </c>
      <c r="AQ164" s="298" t="e">
        <f>IF(('GC-FID-MS'!#REF!)="","",('GC-FID-MS'!#REF!))</f>
        <v>#REF!</v>
      </c>
    </row>
    <row r="165" spans="1:43" ht="12.75" customHeight="1" x14ac:dyDescent="0.3">
      <c r="A165" s="122" t="s">
        <v>187</v>
      </c>
      <c r="B165" s="111" t="e">
        <f>IF(('GC-FID-MS'!#REF!)="","",('GC-FID-MS'!#REF!))</f>
        <v>#REF!</v>
      </c>
      <c r="C165" s="141" t="e">
        <f>IF(('GC-FID-MS'!#REF!)="","",('GC-FID-MS'!#REF!))</f>
        <v>#REF!</v>
      </c>
      <c r="D165" s="142" t="e">
        <f>IF(('GC-FID-MS'!#REF!)="","",('GC-FID-MS'!#REF!))</f>
        <v>#REF!</v>
      </c>
      <c r="E165" s="143" t="e">
        <f>IF(('GC-FID-MS'!#REF!)="","",('GC-FID-MS'!#REF!))</f>
        <v>#REF!</v>
      </c>
      <c r="F165" s="142" t="e">
        <f>IF(('GC-FID-MS'!#REF!)="","",('GC-FID-MS'!#REF!))</f>
        <v>#REF!</v>
      </c>
      <c r="G165" s="111" t="e">
        <f>IF(('GC-FID-MS'!#REF!)="","",('GC-FID-MS'!#REF!))</f>
        <v>#REF!</v>
      </c>
      <c r="H165" s="111" t="e">
        <f>IF(('GC-FID-MS'!#REF!)="","",('GC-FID-MS'!#REF!))</f>
        <v>#REF!</v>
      </c>
      <c r="I165" s="144" t="e">
        <f>IF(('GC-FID-MS'!#REF!)="","",('GC-FID-MS'!#REF!))</f>
        <v>#REF!</v>
      </c>
      <c r="J165" s="154" t="e">
        <f>IF(('GC-FID-MS'!#REF!)="","",('GC-FID-MS'!#REF!))</f>
        <v>#REF!</v>
      </c>
      <c r="K165" s="154" t="e">
        <f>IF(('GC-FID-MS'!#REF!)="","",('GC-FID-MS'!#REF!))</f>
        <v>#REF!</v>
      </c>
      <c r="L165" s="154" t="e">
        <f>IF(('GC-FID-MS'!#REF!)="","",('GC-FID-MS'!#REF!))</f>
        <v>#REF!</v>
      </c>
      <c r="M165" s="154" t="e">
        <f>IF(('GC-FID-MS'!#REF!)="","",('GC-FID-MS'!#REF!))</f>
        <v>#REF!</v>
      </c>
      <c r="N165" s="154" t="e">
        <f>IF(('GC-FID-MS'!#REF!)="","",('GC-FID-MS'!#REF!))</f>
        <v>#REF!</v>
      </c>
      <c r="O165" s="154" t="e">
        <f>IF(('GC-FID-MS'!#REF!)="","",('GC-FID-MS'!#REF!))</f>
        <v>#REF!</v>
      </c>
      <c r="P165" s="67" t="e">
        <f>IF(('GC-FID-MS'!#REF!)="","",('GC-FID-MS'!#REF!))</f>
        <v>#REF!</v>
      </c>
      <c r="Q165" s="67" t="e">
        <f>IF(('GC-FID-MS'!#REF!)="","",('GC-FID-MS'!#REF!))</f>
        <v>#REF!</v>
      </c>
      <c r="R165" s="67" t="e">
        <f>IF(('GC-FID-MS'!#REF!)="","",('GC-FID-MS'!#REF!))</f>
        <v>#REF!</v>
      </c>
      <c r="S165" s="67" t="e">
        <f>IF(('GC-FID-MS'!#REF!)="","",('GC-FID-MS'!#REF!))</f>
        <v>#REF!</v>
      </c>
      <c r="T165" s="67" t="e">
        <f>IF(('GC-FID-MS'!#REF!)="","",('GC-FID-MS'!#REF!))</f>
        <v>#REF!</v>
      </c>
      <c r="U165" s="67" t="e">
        <f>IF(('GC-FID-MS'!#REF!)="","",('GC-FID-MS'!#REF!))</f>
        <v>#REF!</v>
      </c>
      <c r="V165" s="67" t="e">
        <f>IF(('GC-FID-MS'!#REF!)="","",('GC-FID-MS'!#REF!))</f>
        <v>#REF!</v>
      </c>
      <c r="W165" s="67" t="e">
        <f>IF(('GC-FID-MS'!#REF!)="","",('GC-FID-MS'!#REF!))</f>
        <v>#REF!</v>
      </c>
      <c r="X165" s="67" t="e">
        <f>IF(('GC-FID-MS'!#REF!)="","",('GC-FID-MS'!#REF!))</f>
        <v>#REF!</v>
      </c>
      <c r="Y165" s="67" t="e">
        <f>IF(('GC-FID-MS'!#REF!)="","",('GC-FID-MS'!#REF!))</f>
        <v>#REF!</v>
      </c>
      <c r="Z165" s="67" t="e">
        <f>IF(('GC-FID-MS'!#REF!)="","",('GC-FID-MS'!#REF!))</f>
        <v>#REF!</v>
      </c>
      <c r="AA165" s="67" t="e">
        <f>IF(('GC-FID-MS'!#REF!)="","",('GC-FID-MS'!#REF!))</f>
        <v>#REF!</v>
      </c>
      <c r="AB165" s="67" t="e">
        <f>IF(('GC-FID-MS'!#REF!)="","",('GC-FID-MS'!#REF!))</f>
        <v>#REF!</v>
      </c>
      <c r="AC165" s="67" t="e">
        <f>IF(('GC-FID-MS'!#REF!)="","",('GC-FID-MS'!#REF!))</f>
        <v>#REF!</v>
      </c>
      <c r="AD165" s="67" t="e">
        <f>IF(('GC-FID-MS'!#REF!)="","",('GC-FID-MS'!#REF!))</f>
        <v>#REF!</v>
      </c>
      <c r="AE165" s="67" t="e">
        <f>IF(('GC-FID-MS'!#REF!)="","",('GC-FID-MS'!#REF!))</f>
        <v>#REF!</v>
      </c>
      <c r="AF165" s="67" t="e">
        <f>IF(('GC-FID-MS'!#REF!)="","",('GC-FID-MS'!#REF!))</f>
        <v>#REF!</v>
      </c>
      <c r="AG165" s="67" t="e">
        <f>IF(('GC-FID-MS'!#REF!)="","",('GC-FID-MS'!#REF!))</f>
        <v>#REF!</v>
      </c>
      <c r="AH165" s="67" t="e">
        <f>IF(('GC-FID-MS'!#REF!)="","",('GC-FID-MS'!#REF!))</f>
        <v>#REF!</v>
      </c>
      <c r="AI165" s="67" t="e">
        <f>IF(('GC-FID-MS'!#REF!)="","",('GC-FID-MS'!#REF!))</f>
        <v>#REF!</v>
      </c>
      <c r="AJ165" s="67" t="e">
        <f>IF(('GC-FID-MS'!#REF!)="","",('GC-FID-MS'!#REF!))</f>
        <v>#REF!</v>
      </c>
      <c r="AK165" s="67" t="e">
        <f>IF(('GC-FID-MS'!#REF!)="","",('GC-FID-MS'!#REF!))</f>
        <v>#REF!</v>
      </c>
      <c r="AL165" s="67" t="e">
        <f>IF(('GC-FID-MS'!#REF!)="","",('GC-FID-MS'!#REF!))</f>
        <v>#REF!</v>
      </c>
      <c r="AM165" s="67" t="e">
        <f>IF(('GC-FID-MS'!#REF!)="","",('GC-FID-MS'!#REF!))</f>
        <v>#REF!</v>
      </c>
      <c r="AN165" s="67" t="e">
        <f>IF(('GC-FID-MS'!#REF!)="","",('GC-FID-MS'!#REF!))</f>
        <v>#REF!</v>
      </c>
      <c r="AO165" s="67" t="e">
        <f>IF(('GC-FID-MS'!#REF!)="","",('GC-FID-MS'!#REF!))</f>
        <v>#REF!</v>
      </c>
      <c r="AP165" s="298" t="e">
        <f>IF(('GC-FID-MS'!#REF!)="","",('GC-FID-MS'!#REF!))</f>
        <v>#REF!</v>
      </c>
      <c r="AQ165" s="298" t="e">
        <f>IF(('GC-FID-MS'!#REF!)="","",('GC-FID-MS'!#REF!))</f>
        <v>#REF!</v>
      </c>
    </row>
    <row r="166" spans="1:43" ht="12.75" customHeight="1" x14ac:dyDescent="0.3">
      <c r="A166" s="122" t="s">
        <v>187</v>
      </c>
      <c r="B166" s="111" t="e">
        <f>IF(('GC-FID-MS'!#REF!)="","",('GC-FID-MS'!#REF!))</f>
        <v>#REF!</v>
      </c>
      <c r="C166" s="141" t="e">
        <f>IF(('GC-FID-MS'!#REF!)="","",('GC-FID-MS'!#REF!))</f>
        <v>#REF!</v>
      </c>
      <c r="D166" s="142" t="e">
        <f>IF(('GC-FID-MS'!#REF!)="","",('GC-FID-MS'!#REF!))</f>
        <v>#REF!</v>
      </c>
      <c r="E166" s="143" t="e">
        <f>IF(('GC-FID-MS'!#REF!)="","",('GC-FID-MS'!#REF!))</f>
        <v>#REF!</v>
      </c>
      <c r="F166" s="142" t="e">
        <f>IF(('GC-FID-MS'!#REF!)="","",('GC-FID-MS'!#REF!))</f>
        <v>#REF!</v>
      </c>
      <c r="G166" s="111" t="e">
        <f>IF(('GC-FID-MS'!#REF!)="","",('GC-FID-MS'!#REF!))</f>
        <v>#REF!</v>
      </c>
      <c r="H166" s="111" t="e">
        <f>IF(('GC-FID-MS'!#REF!)="","",('GC-FID-MS'!#REF!))</f>
        <v>#REF!</v>
      </c>
      <c r="I166" s="144" t="e">
        <f>IF(('GC-FID-MS'!#REF!)="","",('GC-FID-MS'!#REF!))</f>
        <v>#REF!</v>
      </c>
      <c r="J166" s="154" t="e">
        <f>IF(('GC-FID-MS'!#REF!)="","",('GC-FID-MS'!#REF!))</f>
        <v>#REF!</v>
      </c>
      <c r="K166" s="154" t="e">
        <f>IF(('GC-FID-MS'!#REF!)="","",('GC-FID-MS'!#REF!))</f>
        <v>#REF!</v>
      </c>
      <c r="L166" s="154" t="e">
        <f>IF(('GC-FID-MS'!#REF!)="","",('GC-FID-MS'!#REF!))</f>
        <v>#REF!</v>
      </c>
      <c r="M166" s="154" t="e">
        <f>IF(('GC-FID-MS'!#REF!)="","",('GC-FID-MS'!#REF!))</f>
        <v>#REF!</v>
      </c>
      <c r="N166" s="154" t="e">
        <f>IF(('GC-FID-MS'!#REF!)="","",('GC-FID-MS'!#REF!))</f>
        <v>#REF!</v>
      </c>
      <c r="O166" s="154" t="e">
        <f>IF(('GC-FID-MS'!#REF!)="","",('GC-FID-MS'!#REF!))</f>
        <v>#REF!</v>
      </c>
      <c r="P166" s="67" t="e">
        <f>IF(('GC-FID-MS'!#REF!)="","",('GC-FID-MS'!#REF!))</f>
        <v>#REF!</v>
      </c>
      <c r="Q166" s="67" t="e">
        <f>IF(('GC-FID-MS'!#REF!)="","",('GC-FID-MS'!#REF!))</f>
        <v>#REF!</v>
      </c>
      <c r="R166" s="67" t="e">
        <f>IF(('GC-FID-MS'!#REF!)="","",('GC-FID-MS'!#REF!))</f>
        <v>#REF!</v>
      </c>
      <c r="S166" s="67" t="e">
        <f>IF(('GC-FID-MS'!#REF!)="","",('GC-FID-MS'!#REF!))</f>
        <v>#REF!</v>
      </c>
      <c r="T166" s="67" t="e">
        <f>IF(('GC-FID-MS'!#REF!)="","",('GC-FID-MS'!#REF!))</f>
        <v>#REF!</v>
      </c>
      <c r="U166" s="67" t="e">
        <f>IF(('GC-FID-MS'!#REF!)="","",('GC-FID-MS'!#REF!))</f>
        <v>#REF!</v>
      </c>
      <c r="V166" s="67" t="e">
        <f>IF(('GC-FID-MS'!#REF!)="","",('GC-FID-MS'!#REF!))</f>
        <v>#REF!</v>
      </c>
      <c r="W166" s="67" t="e">
        <f>IF(('GC-FID-MS'!#REF!)="","",('GC-FID-MS'!#REF!))</f>
        <v>#REF!</v>
      </c>
      <c r="X166" s="67" t="e">
        <f>IF(('GC-FID-MS'!#REF!)="","",('GC-FID-MS'!#REF!))</f>
        <v>#REF!</v>
      </c>
      <c r="Y166" s="67" t="e">
        <f>IF(('GC-FID-MS'!#REF!)="","",('GC-FID-MS'!#REF!))</f>
        <v>#REF!</v>
      </c>
      <c r="Z166" s="67" t="e">
        <f>IF(('GC-FID-MS'!#REF!)="","",('GC-FID-MS'!#REF!))</f>
        <v>#REF!</v>
      </c>
      <c r="AA166" s="67" t="e">
        <f>IF(('GC-FID-MS'!#REF!)="","",('GC-FID-MS'!#REF!))</f>
        <v>#REF!</v>
      </c>
      <c r="AB166" s="67" t="e">
        <f>IF(('GC-FID-MS'!#REF!)="","",('GC-FID-MS'!#REF!))</f>
        <v>#REF!</v>
      </c>
      <c r="AC166" s="67" t="e">
        <f>IF(('GC-FID-MS'!#REF!)="","",('GC-FID-MS'!#REF!))</f>
        <v>#REF!</v>
      </c>
      <c r="AD166" s="67" t="e">
        <f>IF(('GC-FID-MS'!#REF!)="","",('GC-FID-MS'!#REF!))</f>
        <v>#REF!</v>
      </c>
      <c r="AE166" s="67" t="e">
        <f>IF(('GC-FID-MS'!#REF!)="","",('GC-FID-MS'!#REF!))</f>
        <v>#REF!</v>
      </c>
      <c r="AF166" s="67" t="e">
        <f>IF(('GC-FID-MS'!#REF!)="","",('GC-FID-MS'!#REF!))</f>
        <v>#REF!</v>
      </c>
      <c r="AG166" s="67" t="e">
        <f>IF(('GC-FID-MS'!#REF!)="","",('GC-FID-MS'!#REF!))</f>
        <v>#REF!</v>
      </c>
      <c r="AH166" s="67" t="e">
        <f>IF(('GC-FID-MS'!#REF!)="","",('GC-FID-MS'!#REF!))</f>
        <v>#REF!</v>
      </c>
      <c r="AI166" s="67" t="e">
        <f>IF(('GC-FID-MS'!#REF!)="","",('GC-FID-MS'!#REF!))</f>
        <v>#REF!</v>
      </c>
      <c r="AJ166" s="67" t="e">
        <f>IF(('GC-FID-MS'!#REF!)="","",('GC-FID-MS'!#REF!))</f>
        <v>#REF!</v>
      </c>
      <c r="AK166" s="67" t="e">
        <f>IF(('GC-FID-MS'!#REF!)="","",('GC-FID-MS'!#REF!))</f>
        <v>#REF!</v>
      </c>
      <c r="AL166" s="67" t="e">
        <f>IF(('GC-FID-MS'!#REF!)="","",('GC-FID-MS'!#REF!))</f>
        <v>#REF!</v>
      </c>
      <c r="AM166" s="67" t="e">
        <f>IF(('GC-FID-MS'!#REF!)="","",('GC-FID-MS'!#REF!))</f>
        <v>#REF!</v>
      </c>
      <c r="AN166" s="67" t="e">
        <f>IF(('GC-FID-MS'!#REF!)="","",('GC-FID-MS'!#REF!))</f>
        <v>#REF!</v>
      </c>
      <c r="AO166" s="67" t="e">
        <f>IF(('GC-FID-MS'!#REF!)="","",('GC-FID-MS'!#REF!))</f>
        <v>#REF!</v>
      </c>
      <c r="AP166" s="298" t="e">
        <f>IF(('GC-FID-MS'!#REF!)="","",('GC-FID-MS'!#REF!))</f>
        <v>#REF!</v>
      </c>
      <c r="AQ166" s="298" t="e">
        <f>IF(('GC-FID-MS'!#REF!)="","",('GC-FID-MS'!#REF!))</f>
        <v>#REF!</v>
      </c>
    </row>
    <row r="167" spans="1:43" ht="12.75" customHeight="1" x14ac:dyDescent="0.3">
      <c r="A167" s="122" t="s">
        <v>187</v>
      </c>
      <c r="B167" s="111" t="e">
        <f>IF(('GC-FID-MS'!#REF!)="","",('GC-FID-MS'!#REF!))</f>
        <v>#REF!</v>
      </c>
      <c r="C167" s="141" t="e">
        <f>IF(('GC-FID-MS'!#REF!)="","",('GC-FID-MS'!#REF!))</f>
        <v>#REF!</v>
      </c>
      <c r="D167" s="142" t="e">
        <f>IF(('GC-FID-MS'!#REF!)="","",('GC-FID-MS'!#REF!))</f>
        <v>#REF!</v>
      </c>
      <c r="E167" s="143" t="e">
        <f>IF(('GC-FID-MS'!#REF!)="","",('GC-FID-MS'!#REF!))</f>
        <v>#REF!</v>
      </c>
      <c r="F167" s="142" t="e">
        <f>IF(('GC-FID-MS'!#REF!)="","",('GC-FID-MS'!#REF!))</f>
        <v>#REF!</v>
      </c>
      <c r="G167" s="111" t="e">
        <f>IF(('GC-FID-MS'!#REF!)="","",('GC-FID-MS'!#REF!))</f>
        <v>#REF!</v>
      </c>
      <c r="H167" s="111" t="e">
        <f>IF(('GC-FID-MS'!#REF!)="","",('GC-FID-MS'!#REF!))</f>
        <v>#REF!</v>
      </c>
      <c r="I167" s="144" t="e">
        <f>IF(('GC-FID-MS'!#REF!)="","",('GC-FID-MS'!#REF!))</f>
        <v>#REF!</v>
      </c>
      <c r="J167" s="154" t="e">
        <f>IF(('GC-FID-MS'!#REF!)="","",('GC-FID-MS'!#REF!))</f>
        <v>#REF!</v>
      </c>
      <c r="K167" s="154" t="e">
        <f>IF(('GC-FID-MS'!#REF!)="","",('GC-FID-MS'!#REF!))</f>
        <v>#REF!</v>
      </c>
      <c r="L167" s="154" t="e">
        <f>IF(('GC-FID-MS'!#REF!)="","",('GC-FID-MS'!#REF!))</f>
        <v>#REF!</v>
      </c>
      <c r="M167" s="154" t="e">
        <f>IF(('GC-FID-MS'!#REF!)="","",('GC-FID-MS'!#REF!))</f>
        <v>#REF!</v>
      </c>
      <c r="N167" s="154" t="e">
        <f>IF(('GC-FID-MS'!#REF!)="","",('GC-FID-MS'!#REF!))</f>
        <v>#REF!</v>
      </c>
      <c r="O167" s="154" t="e">
        <f>IF(('GC-FID-MS'!#REF!)="","",('GC-FID-MS'!#REF!))</f>
        <v>#REF!</v>
      </c>
      <c r="P167" s="67" t="e">
        <f>IF(('GC-FID-MS'!#REF!)="","",('GC-FID-MS'!#REF!))</f>
        <v>#REF!</v>
      </c>
      <c r="Q167" s="67" t="e">
        <f>IF(('GC-FID-MS'!#REF!)="","",('GC-FID-MS'!#REF!))</f>
        <v>#REF!</v>
      </c>
      <c r="R167" s="67" t="e">
        <f>IF(('GC-FID-MS'!#REF!)="","",('GC-FID-MS'!#REF!))</f>
        <v>#REF!</v>
      </c>
      <c r="S167" s="67" t="e">
        <f>IF(('GC-FID-MS'!#REF!)="","",('GC-FID-MS'!#REF!))</f>
        <v>#REF!</v>
      </c>
      <c r="T167" s="67" t="e">
        <f>IF(('GC-FID-MS'!#REF!)="","",('GC-FID-MS'!#REF!))</f>
        <v>#REF!</v>
      </c>
      <c r="U167" s="67" t="e">
        <f>IF(('GC-FID-MS'!#REF!)="","",('GC-FID-MS'!#REF!))</f>
        <v>#REF!</v>
      </c>
      <c r="V167" s="67" t="e">
        <f>IF(('GC-FID-MS'!#REF!)="","",('GC-FID-MS'!#REF!))</f>
        <v>#REF!</v>
      </c>
      <c r="W167" s="67" t="e">
        <f>IF(('GC-FID-MS'!#REF!)="","",('GC-FID-MS'!#REF!))</f>
        <v>#REF!</v>
      </c>
      <c r="X167" s="67" t="e">
        <f>IF(('GC-FID-MS'!#REF!)="","",('GC-FID-MS'!#REF!))</f>
        <v>#REF!</v>
      </c>
      <c r="Y167" s="67" t="e">
        <f>IF(('GC-FID-MS'!#REF!)="","",('GC-FID-MS'!#REF!))</f>
        <v>#REF!</v>
      </c>
      <c r="Z167" s="67" t="e">
        <f>IF(('GC-FID-MS'!#REF!)="","",('GC-FID-MS'!#REF!))</f>
        <v>#REF!</v>
      </c>
      <c r="AA167" s="67" t="e">
        <f>IF(('GC-FID-MS'!#REF!)="","",('GC-FID-MS'!#REF!))</f>
        <v>#REF!</v>
      </c>
      <c r="AB167" s="67" t="e">
        <f>IF(('GC-FID-MS'!#REF!)="","",('GC-FID-MS'!#REF!))</f>
        <v>#REF!</v>
      </c>
      <c r="AC167" s="67" t="e">
        <f>IF(('GC-FID-MS'!#REF!)="","",('GC-FID-MS'!#REF!))</f>
        <v>#REF!</v>
      </c>
      <c r="AD167" s="67" t="e">
        <f>IF(('GC-FID-MS'!#REF!)="","",('GC-FID-MS'!#REF!))</f>
        <v>#REF!</v>
      </c>
      <c r="AE167" s="67" t="e">
        <f>IF(('GC-FID-MS'!#REF!)="","",('GC-FID-MS'!#REF!))</f>
        <v>#REF!</v>
      </c>
      <c r="AF167" s="67" t="e">
        <f>IF(('GC-FID-MS'!#REF!)="","",('GC-FID-MS'!#REF!))</f>
        <v>#REF!</v>
      </c>
      <c r="AG167" s="67" t="e">
        <f>IF(('GC-FID-MS'!#REF!)="","",('GC-FID-MS'!#REF!))</f>
        <v>#REF!</v>
      </c>
      <c r="AH167" s="67" t="e">
        <f>IF(('GC-FID-MS'!#REF!)="","",('GC-FID-MS'!#REF!))</f>
        <v>#REF!</v>
      </c>
      <c r="AI167" s="67" t="e">
        <f>IF(('GC-FID-MS'!#REF!)="","",('GC-FID-MS'!#REF!))</f>
        <v>#REF!</v>
      </c>
      <c r="AJ167" s="67" t="e">
        <f>IF(('GC-FID-MS'!#REF!)="","",('GC-FID-MS'!#REF!))</f>
        <v>#REF!</v>
      </c>
      <c r="AK167" s="67" t="e">
        <f>IF(('GC-FID-MS'!#REF!)="","",('GC-FID-MS'!#REF!))</f>
        <v>#REF!</v>
      </c>
      <c r="AL167" s="67" t="e">
        <f>IF(('GC-FID-MS'!#REF!)="","",('GC-FID-MS'!#REF!))</f>
        <v>#REF!</v>
      </c>
      <c r="AM167" s="67" t="e">
        <f>IF(('GC-FID-MS'!#REF!)="","",('GC-FID-MS'!#REF!))</f>
        <v>#REF!</v>
      </c>
      <c r="AN167" s="67" t="e">
        <f>IF(('GC-FID-MS'!#REF!)="","",('GC-FID-MS'!#REF!))</f>
        <v>#REF!</v>
      </c>
      <c r="AO167" s="67" t="e">
        <f>IF(('GC-FID-MS'!#REF!)="","",('GC-FID-MS'!#REF!))</f>
        <v>#REF!</v>
      </c>
      <c r="AP167" s="298" t="e">
        <f>IF(('GC-FID-MS'!#REF!)="","",('GC-FID-MS'!#REF!))</f>
        <v>#REF!</v>
      </c>
      <c r="AQ167" s="298" t="e">
        <f>IF(('GC-FID-MS'!#REF!)="","",('GC-FID-MS'!#REF!))</f>
        <v>#REF!</v>
      </c>
    </row>
    <row r="168" spans="1:43" ht="12.75" customHeight="1" x14ac:dyDescent="0.3">
      <c r="A168" s="122" t="s">
        <v>187</v>
      </c>
      <c r="B168" s="111" t="e">
        <f>IF(('GC-FID-MS'!#REF!)="","",('GC-FID-MS'!#REF!))</f>
        <v>#REF!</v>
      </c>
      <c r="C168" s="141" t="e">
        <f>IF(('GC-FID-MS'!#REF!)="","",('GC-FID-MS'!#REF!))</f>
        <v>#REF!</v>
      </c>
      <c r="D168" s="142" t="e">
        <f>IF(('GC-FID-MS'!#REF!)="","",('GC-FID-MS'!#REF!))</f>
        <v>#REF!</v>
      </c>
      <c r="E168" s="143" t="e">
        <f>IF(('GC-FID-MS'!#REF!)="","",('GC-FID-MS'!#REF!))</f>
        <v>#REF!</v>
      </c>
      <c r="F168" s="142" t="e">
        <f>IF(('GC-FID-MS'!#REF!)="","",('GC-FID-MS'!#REF!))</f>
        <v>#REF!</v>
      </c>
      <c r="G168" s="111" t="e">
        <f>IF(('GC-FID-MS'!#REF!)="","",('GC-FID-MS'!#REF!))</f>
        <v>#REF!</v>
      </c>
      <c r="H168" s="111" t="e">
        <f>IF(('GC-FID-MS'!#REF!)="","",('GC-FID-MS'!#REF!))</f>
        <v>#REF!</v>
      </c>
      <c r="I168" s="144" t="e">
        <f>IF(('GC-FID-MS'!#REF!)="","",('GC-FID-MS'!#REF!))</f>
        <v>#REF!</v>
      </c>
      <c r="J168" s="154" t="e">
        <f>IF(('GC-FID-MS'!#REF!)="","",('GC-FID-MS'!#REF!))</f>
        <v>#REF!</v>
      </c>
      <c r="K168" s="154" t="e">
        <f>IF(('GC-FID-MS'!#REF!)="","",('GC-FID-MS'!#REF!))</f>
        <v>#REF!</v>
      </c>
      <c r="L168" s="154" t="e">
        <f>IF(('GC-FID-MS'!#REF!)="","",('GC-FID-MS'!#REF!))</f>
        <v>#REF!</v>
      </c>
      <c r="M168" s="154" t="e">
        <f>IF(('GC-FID-MS'!#REF!)="","",('GC-FID-MS'!#REF!))</f>
        <v>#REF!</v>
      </c>
      <c r="N168" s="154" t="e">
        <f>IF(('GC-FID-MS'!#REF!)="","",('GC-FID-MS'!#REF!))</f>
        <v>#REF!</v>
      </c>
      <c r="O168" s="154" t="e">
        <f>IF(('GC-FID-MS'!#REF!)="","",('GC-FID-MS'!#REF!))</f>
        <v>#REF!</v>
      </c>
      <c r="P168" s="67" t="e">
        <f>IF(('GC-FID-MS'!#REF!)="","",('GC-FID-MS'!#REF!))</f>
        <v>#REF!</v>
      </c>
      <c r="Q168" s="67" t="e">
        <f>IF(('GC-FID-MS'!#REF!)="","",('GC-FID-MS'!#REF!))</f>
        <v>#REF!</v>
      </c>
      <c r="R168" s="67" t="e">
        <f>IF(('GC-FID-MS'!#REF!)="","",('GC-FID-MS'!#REF!))</f>
        <v>#REF!</v>
      </c>
      <c r="S168" s="67" t="e">
        <f>IF(('GC-FID-MS'!#REF!)="","",('GC-FID-MS'!#REF!))</f>
        <v>#REF!</v>
      </c>
      <c r="T168" s="67" t="e">
        <f>IF(('GC-FID-MS'!#REF!)="","",('GC-FID-MS'!#REF!))</f>
        <v>#REF!</v>
      </c>
      <c r="U168" s="67" t="e">
        <f>IF(('GC-FID-MS'!#REF!)="","",('GC-FID-MS'!#REF!))</f>
        <v>#REF!</v>
      </c>
      <c r="V168" s="67" t="e">
        <f>IF(('GC-FID-MS'!#REF!)="","",('GC-FID-MS'!#REF!))</f>
        <v>#REF!</v>
      </c>
      <c r="W168" s="67" t="e">
        <f>IF(('GC-FID-MS'!#REF!)="","",('GC-FID-MS'!#REF!))</f>
        <v>#REF!</v>
      </c>
      <c r="X168" s="67" t="e">
        <f>IF(('GC-FID-MS'!#REF!)="","",('GC-FID-MS'!#REF!))</f>
        <v>#REF!</v>
      </c>
      <c r="Y168" s="67" t="e">
        <f>IF(('GC-FID-MS'!#REF!)="","",('GC-FID-MS'!#REF!))</f>
        <v>#REF!</v>
      </c>
      <c r="Z168" s="67" t="e">
        <f>IF(('GC-FID-MS'!#REF!)="","",('GC-FID-MS'!#REF!))</f>
        <v>#REF!</v>
      </c>
      <c r="AA168" s="67" t="e">
        <f>IF(('GC-FID-MS'!#REF!)="","",('GC-FID-MS'!#REF!))</f>
        <v>#REF!</v>
      </c>
      <c r="AB168" s="67" t="e">
        <f>IF(('GC-FID-MS'!#REF!)="","",('GC-FID-MS'!#REF!))</f>
        <v>#REF!</v>
      </c>
      <c r="AC168" s="67" t="e">
        <f>IF(('GC-FID-MS'!#REF!)="","",('GC-FID-MS'!#REF!))</f>
        <v>#REF!</v>
      </c>
      <c r="AD168" s="67" t="e">
        <f>IF(('GC-FID-MS'!#REF!)="","",('GC-FID-MS'!#REF!))</f>
        <v>#REF!</v>
      </c>
      <c r="AE168" s="67" t="e">
        <f>IF(('GC-FID-MS'!#REF!)="","",('GC-FID-MS'!#REF!))</f>
        <v>#REF!</v>
      </c>
      <c r="AF168" s="67" t="e">
        <f>IF(('GC-FID-MS'!#REF!)="","",('GC-FID-MS'!#REF!))</f>
        <v>#REF!</v>
      </c>
      <c r="AG168" s="67" t="e">
        <f>IF(('GC-FID-MS'!#REF!)="","",('GC-FID-MS'!#REF!))</f>
        <v>#REF!</v>
      </c>
      <c r="AH168" s="67" t="e">
        <f>IF(('GC-FID-MS'!#REF!)="","",('GC-FID-MS'!#REF!))</f>
        <v>#REF!</v>
      </c>
      <c r="AI168" s="67" t="e">
        <f>IF(('GC-FID-MS'!#REF!)="","",('GC-FID-MS'!#REF!))</f>
        <v>#REF!</v>
      </c>
      <c r="AJ168" s="67" t="e">
        <f>IF(('GC-FID-MS'!#REF!)="","",('GC-FID-MS'!#REF!))</f>
        <v>#REF!</v>
      </c>
      <c r="AK168" s="67" t="e">
        <f>IF(('GC-FID-MS'!#REF!)="","",('GC-FID-MS'!#REF!))</f>
        <v>#REF!</v>
      </c>
      <c r="AL168" s="67" t="e">
        <f>IF(('GC-FID-MS'!#REF!)="","",('GC-FID-MS'!#REF!))</f>
        <v>#REF!</v>
      </c>
      <c r="AM168" s="67" t="e">
        <f>IF(('GC-FID-MS'!#REF!)="","",('GC-FID-MS'!#REF!))</f>
        <v>#REF!</v>
      </c>
      <c r="AN168" s="67" t="e">
        <f>IF(('GC-FID-MS'!#REF!)="","",('GC-FID-MS'!#REF!))</f>
        <v>#REF!</v>
      </c>
      <c r="AO168" s="67" t="e">
        <f>IF(('GC-FID-MS'!#REF!)="","",('GC-FID-MS'!#REF!))</f>
        <v>#REF!</v>
      </c>
      <c r="AP168" s="298" t="e">
        <f>IF(('GC-FID-MS'!#REF!)="","",('GC-FID-MS'!#REF!))</f>
        <v>#REF!</v>
      </c>
      <c r="AQ168" s="298" t="e">
        <f>IF(('GC-FID-MS'!#REF!)="","",('GC-FID-MS'!#REF!))</f>
        <v>#REF!</v>
      </c>
    </row>
    <row r="169" spans="1:43" ht="12.75" customHeight="1" x14ac:dyDescent="0.3">
      <c r="A169" s="122" t="s">
        <v>187</v>
      </c>
      <c r="B169" s="111" t="e">
        <f>IF(('GC-FID-MS'!#REF!)="","",('GC-FID-MS'!#REF!))</f>
        <v>#REF!</v>
      </c>
      <c r="C169" s="141" t="e">
        <f>IF(('GC-FID-MS'!#REF!)="","",('GC-FID-MS'!#REF!))</f>
        <v>#REF!</v>
      </c>
      <c r="D169" s="142" t="e">
        <f>IF(('GC-FID-MS'!#REF!)="","",('GC-FID-MS'!#REF!))</f>
        <v>#REF!</v>
      </c>
      <c r="E169" s="143" t="e">
        <f>IF(('GC-FID-MS'!#REF!)="","",('GC-FID-MS'!#REF!))</f>
        <v>#REF!</v>
      </c>
      <c r="F169" s="142" t="e">
        <f>IF(('GC-FID-MS'!#REF!)="","",('GC-FID-MS'!#REF!))</f>
        <v>#REF!</v>
      </c>
      <c r="G169" s="111" t="e">
        <f>IF(('GC-FID-MS'!#REF!)="","",('GC-FID-MS'!#REF!))</f>
        <v>#REF!</v>
      </c>
      <c r="H169" s="111" t="e">
        <f>IF(('GC-FID-MS'!#REF!)="","",('GC-FID-MS'!#REF!))</f>
        <v>#REF!</v>
      </c>
      <c r="I169" s="144" t="e">
        <f>IF(('GC-FID-MS'!#REF!)="","",('GC-FID-MS'!#REF!))</f>
        <v>#REF!</v>
      </c>
      <c r="J169" s="154" t="e">
        <f>IF(('GC-FID-MS'!#REF!)="","",('GC-FID-MS'!#REF!))</f>
        <v>#REF!</v>
      </c>
      <c r="K169" s="154" t="e">
        <f>IF(('GC-FID-MS'!#REF!)="","",('GC-FID-MS'!#REF!))</f>
        <v>#REF!</v>
      </c>
      <c r="L169" s="154" t="e">
        <f>IF(('GC-FID-MS'!#REF!)="","",('GC-FID-MS'!#REF!))</f>
        <v>#REF!</v>
      </c>
      <c r="M169" s="154" t="e">
        <f>IF(('GC-FID-MS'!#REF!)="","",('GC-FID-MS'!#REF!))</f>
        <v>#REF!</v>
      </c>
      <c r="N169" s="154" t="e">
        <f>IF(('GC-FID-MS'!#REF!)="","",('GC-FID-MS'!#REF!))</f>
        <v>#REF!</v>
      </c>
      <c r="O169" s="154" t="e">
        <f>IF(('GC-FID-MS'!#REF!)="","",('GC-FID-MS'!#REF!))</f>
        <v>#REF!</v>
      </c>
      <c r="P169" s="67" t="e">
        <f>IF(('GC-FID-MS'!#REF!)="","",('GC-FID-MS'!#REF!))</f>
        <v>#REF!</v>
      </c>
      <c r="Q169" s="67" t="e">
        <f>IF(('GC-FID-MS'!#REF!)="","",('GC-FID-MS'!#REF!))</f>
        <v>#REF!</v>
      </c>
      <c r="R169" s="67" t="e">
        <f>IF(('GC-FID-MS'!#REF!)="","",('GC-FID-MS'!#REF!))</f>
        <v>#REF!</v>
      </c>
      <c r="S169" s="67" t="e">
        <f>IF(('GC-FID-MS'!#REF!)="","",('GC-FID-MS'!#REF!))</f>
        <v>#REF!</v>
      </c>
      <c r="T169" s="67" t="e">
        <f>IF(('GC-FID-MS'!#REF!)="","",('GC-FID-MS'!#REF!))</f>
        <v>#REF!</v>
      </c>
      <c r="U169" s="67" t="e">
        <f>IF(('GC-FID-MS'!#REF!)="","",('GC-FID-MS'!#REF!))</f>
        <v>#REF!</v>
      </c>
      <c r="V169" s="67" t="e">
        <f>IF(('GC-FID-MS'!#REF!)="","",('GC-FID-MS'!#REF!))</f>
        <v>#REF!</v>
      </c>
      <c r="W169" s="67" t="e">
        <f>IF(('GC-FID-MS'!#REF!)="","",('GC-FID-MS'!#REF!))</f>
        <v>#REF!</v>
      </c>
      <c r="X169" s="67" t="e">
        <f>IF(('GC-FID-MS'!#REF!)="","",('GC-FID-MS'!#REF!))</f>
        <v>#REF!</v>
      </c>
      <c r="Y169" s="67" t="e">
        <f>IF(('GC-FID-MS'!#REF!)="","",('GC-FID-MS'!#REF!))</f>
        <v>#REF!</v>
      </c>
      <c r="Z169" s="67" t="e">
        <f>IF(('GC-FID-MS'!#REF!)="","",('GC-FID-MS'!#REF!))</f>
        <v>#REF!</v>
      </c>
      <c r="AA169" s="67" t="e">
        <f>IF(('GC-FID-MS'!#REF!)="","",('GC-FID-MS'!#REF!))</f>
        <v>#REF!</v>
      </c>
      <c r="AB169" s="67" t="e">
        <f>IF(('GC-FID-MS'!#REF!)="","",('GC-FID-MS'!#REF!))</f>
        <v>#REF!</v>
      </c>
      <c r="AC169" s="67" t="e">
        <f>IF(('GC-FID-MS'!#REF!)="","",('GC-FID-MS'!#REF!))</f>
        <v>#REF!</v>
      </c>
      <c r="AD169" s="67" t="e">
        <f>IF(('GC-FID-MS'!#REF!)="","",('GC-FID-MS'!#REF!))</f>
        <v>#REF!</v>
      </c>
      <c r="AE169" s="67" t="e">
        <f>IF(('GC-FID-MS'!#REF!)="","",('GC-FID-MS'!#REF!))</f>
        <v>#REF!</v>
      </c>
      <c r="AF169" s="67" t="e">
        <f>IF(('GC-FID-MS'!#REF!)="","",('GC-FID-MS'!#REF!))</f>
        <v>#REF!</v>
      </c>
      <c r="AG169" s="67" t="e">
        <f>IF(('GC-FID-MS'!#REF!)="","",('GC-FID-MS'!#REF!))</f>
        <v>#REF!</v>
      </c>
      <c r="AH169" s="67" t="e">
        <f>IF(('GC-FID-MS'!#REF!)="","",('GC-FID-MS'!#REF!))</f>
        <v>#REF!</v>
      </c>
      <c r="AI169" s="67" t="e">
        <f>IF(('GC-FID-MS'!#REF!)="","",('GC-FID-MS'!#REF!))</f>
        <v>#REF!</v>
      </c>
      <c r="AJ169" s="67" t="e">
        <f>IF(('GC-FID-MS'!#REF!)="","",('GC-FID-MS'!#REF!))</f>
        <v>#REF!</v>
      </c>
      <c r="AK169" s="67" t="e">
        <f>IF(('GC-FID-MS'!#REF!)="","",('GC-FID-MS'!#REF!))</f>
        <v>#REF!</v>
      </c>
      <c r="AL169" s="67" t="e">
        <f>IF(('GC-FID-MS'!#REF!)="","",('GC-FID-MS'!#REF!))</f>
        <v>#REF!</v>
      </c>
      <c r="AM169" s="67" t="e">
        <f>IF(('GC-FID-MS'!#REF!)="","",('GC-FID-MS'!#REF!))</f>
        <v>#REF!</v>
      </c>
      <c r="AN169" s="67" t="e">
        <f>IF(('GC-FID-MS'!#REF!)="","",('GC-FID-MS'!#REF!))</f>
        <v>#REF!</v>
      </c>
      <c r="AO169" s="67" t="e">
        <f>IF(('GC-FID-MS'!#REF!)="","",('GC-FID-MS'!#REF!))</f>
        <v>#REF!</v>
      </c>
      <c r="AP169" s="298" t="e">
        <f>IF(('GC-FID-MS'!#REF!)="","",('GC-FID-MS'!#REF!))</f>
        <v>#REF!</v>
      </c>
      <c r="AQ169" s="298" t="e">
        <f>IF(('GC-FID-MS'!#REF!)="","",('GC-FID-MS'!#REF!))</f>
        <v>#REF!</v>
      </c>
    </row>
    <row r="170" spans="1:43" ht="12.75" customHeight="1" x14ac:dyDescent="0.3">
      <c r="A170" s="122" t="s">
        <v>187</v>
      </c>
      <c r="B170" s="111" t="e">
        <f>IF(('GC-FID-MS'!#REF!)="","",('GC-FID-MS'!#REF!))</f>
        <v>#REF!</v>
      </c>
      <c r="C170" s="141" t="e">
        <f>IF(('GC-FID-MS'!#REF!)="","",('GC-FID-MS'!#REF!))</f>
        <v>#REF!</v>
      </c>
      <c r="D170" s="142" t="e">
        <f>IF(('GC-FID-MS'!#REF!)="","",('GC-FID-MS'!#REF!))</f>
        <v>#REF!</v>
      </c>
      <c r="E170" s="143" t="e">
        <f>IF(('GC-FID-MS'!#REF!)="","",('GC-FID-MS'!#REF!))</f>
        <v>#REF!</v>
      </c>
      <c r="F170" s="142" t="e">
        <f>IF(('GC-FID-MS'!#REF!)="","",('GC-FID-MS'!#REF!))</f>
        <v>#REF!</v>
      </c>
      <c r="G170" s="111" t="e">
        <f>IF(('GC-FID-MS'!#REF!)="","",('GC-FID-MS'!#REF!))</f>
        <v>#REF!</v>
      </c>
      <c r="H170" s="111" t="e">
        <f>IF(('GC-FID-MS'!#REF!)="","",('GC-FID-MS'!#REF!))</f>
        <v>#REF!</v>
      </c>
      <c r="I170" s="144" t="e">
        <f>IF(('GC-FID-MS'!#REF!)="","",('GC-FID-MS'!#REF!))</f>
        <v>#REF!</v>
      </c>
      <c r="J170" s="154" t="e">
        <f>IF(('GC-FID-MS'!#REF!)="","",('GC-FID-MS'!#REF!))</f>
        <v>#REF!</v>
      </c>
      <c r="K170" s="154" t="e">
        <f>IF(('GC-FID-MS'!#REF!)="","",('GC-FID-MS'!#REF!))</f>
        <v>#REF!</v>
      </c>
      <c r="L170" s="154" t="e">
        <f>IF(('GC-FID-MS'!#REF!)="","",('GC-FID-MS'!#REF!))</f>
        <v>#REF!</v>
      </c>
      <c r="M170" s="154" t="e">
        <f>IF(('GC-FID-MS'!#REF!)="","",('GC-FID-MS'!#REF!))</f>
        <v>#REF!</v>
      </c>
      <c r="N170" s="154" t="e">
        <f>IF(('GC-FID-MS'!#REF!)="","",('GC-FID-MS'!#REF!))</f>
        <v>#REF!</v>
      </c>
      <c r="O170" s="154" t="e">
        <f>IF(('GC-FID-MS'!#REF!)="","",('GC-FID-MS'!#REF!))</f>
        <v>#REF!</v>
      </c>
      <c r="P170" s="67" t="e">
        <f>IF(('GC-FID-MS'!#REF!)="","",('GC-FID-MS'!#REF!))</f>
        <v>#REF!</v>
      </c>
      <c r="Q170" s="67" t="e">
        <f>IF(('GC-FID-MS'!#REF!)="","",('GC-FID-MS'!#REF!))</f>
        <v>#REF!</v>
      </c>
      <c r="R170" s="67" t="e">
        <f>IF(('GC-FID-MS'!#REF!)="","",('GC-FID-MS'!#REF!))</f>
        <v>#REF!</v>
      </c>
      <c r="S170" s="67" t="e">
        <f>IF(('GC-FID-MS'!#REF!)="","",('GC-FID-MS'!#REF!))</f>
        <v>#REF!</v>
      </c>
      <c r="T170" s="67" t="e">
        <f>IF(('GC-FID-MS'!#REF!)="","",('GC-FID-MS'!#REF!))</f>
        <v>#REF!</v>
      </c>
      <c r="U170" s="67" t="e">
        <f>IF(('GC-FID-MS'!#REF!)="","",('GC-FID-MS'!#REF!))</f>
        <v>#REF!</v>
      </c>
      <c r="V170" s="67" t="e">
        <f>IF(('GC-FID-MS'!#REF!)="","",('GC-FID-MS'!#REF!))</f>
        <v>#REF!</v>
      </c>
      <c r="W170" s="67" t="e">
        <f>IF(('GC-FID-MS'!#REF!)="","",('GC-FID-MS'!#REF!))</f>
        <v>#REF!</v>
      </c>
      <c r="X170" s="67" t="e">
        <f>IF(('GC-FID-MS'!#REF!)="","",('GC-FID-MS'!#REF!))</f>
        <v>#REF!</v>
      </c>
      <c r="Y170" s="67" t="e">
        <f>IF(('GC-FID-MS'!#REF!)="","",('GC-FID-MS'!#REF!))</f>
        <v>#REF!</v>
      </c>
      <c r="Z170" s="67" t="e">
        <f>IF(('GC-FID-MS'!#REF!)="","",('GC-FID-MS'!#REF!))</f>
        <v>#REF!</v>
      </c>
      <c r="AA170" s="67" t="e">
        <f>IF(('GC-FID-MS'!#REF!)="","",('GC-FID-MS'!#REF!))</f>
        <v>#REF!</v>
      </c>
      <c r="AB170" s="67" t="e">
        <f>IF(('GC-FID-MS'!#REF!)="","",('GC-FID-MS'!#REF!))</f>
        <v>#REF!</v>
      </c>
      <c r="AC170" s="67" t="e">
        <f>IF(('GC-FID-MS'!#REF!)="","",('GC-FID-MS'!#REF!))</f>
        <v>#REF!</v>
      </c>
      <c r="AD170" s="67" t="e">
        <f>IF(('GC-FID-MS'!#REF!)="","",('GC-FID-MS'!#REF!))</f>
        <v>#REF!</v>
      </c>
      <c r="AE170" s="67" t="e">
        <f>IF(('GC-FID-MS'!#REF!)="","",('GC-FID-MS'!#REF!))</f>
        <v>#REF!</v>
      </c>
      <c r="AF170" s="67" t="e">
        <f>IF(('GC-FID-MS'!#REF!)="","",('GC-FID-MS'!#REF!))</f>
        <v>#REF!</v>
      </c>
      <c r="AG170" s="67" t="e">
        <f>IF(('GC-FID-MS'!#REF!)="","",('GC-FID-MS'!#REF!))</f>
        <v>#REF!</v>
      </c>
      <c r="AH170" s="67" t="e">
        <f>IF(('GC-FID-MS'!#REF!)="","",('GC-FID-MS'!#REF!))</f>
        <v>#REF!</v>
      </c>
      <c r="AI170" s="67" t="e">
        <f>IF(('GC-FID-MS'!#REF!)="","",('GC-FID-MS'!#REF!))</f>
        <v>#REF!</v>
      </c>
      <c r="AJ170" s="67" t="e">
        <f>IF(('GC-FID-MS'!#REF!)="","",('GC-FID-MS'!#REF!))</f>
        <v>#REF!</v>
      </c>
      <c r="AK170" s="67" t="e">
        <f>IF(('GC-FID-MS'!#REF!)="","",('GC-FID-MS'!#REF!))</f>
        <v>#REF!</v>
      </c>
      <c r="AL170" s="67" t="e">
        <f>IF(('GC-FID-MS'!#REF!)="","",('GC-FID-MS'!#REF!))</f>
        <v>#REF!</v>
      </c>
      <c r="AM170" s="67" t="e">
        <f>IF(('GC-FID-MS'!#REF!)="","",('GC-FID-MS'!#REF!))</f>
        <v>#REF!</v>
      </c>
      <c r="AN170" s="67" t="e">
        <f>IF(('GC-FID-MS'!#REF!)="","",('GC-FID-MS'!#REF!))</f>
        <v>#REF!</v>
      </c>
      <c r="AO170" s="67" t="e">
        <f>IF(('GC-FID-MS'!#REF!)="","",('GC-FID-MS'!#REF!))</f>
        <v>#REF!</v>
      </c>
      <c r="AP170" s="298" t="e">
        <f>IF(('GC-FID-MS'!#REF!)="","",('GC-FID-MS'!#REF!))</f>
        <v>#REF!</v>
      </c>
      <c r="AQ170" s="298" t="e">
        <f>IF(('GC-FID-MS'!#REF!)="","",('GC-FID-MS'!#REF!))</f>
        <v>#REF!</v>
      </c>
    </row>
    <row r="171" spans="1:43" ht="12.75" customHeight="1" x14ac:dyDescent="0.3">
      <c r="A171" s="122" t="s">
        <v>187</v>
      </c>
      <c r="B171" s="111" t="e">
        <f>IF(('GC-FID-MS'!#REF!)="","",('GC-FID-MS'!#REF!))</f>
        <v>#REF!</v>
      </c>
      <c r="C171" s="141" t="e">
        <f>IF(('GC-FID-MS'!#REF!)="","",('GC-FID-MS'!#REF!))</f>
        <v>#REF!</v>
      </c>
      <c r="D171" s="142" t="e">
        <f>IF(('GC-FID-MS'!#REF!)="","",('GC-FID-MS'!#REF!))</f>
        <v>#REF!</v>
      </c>
      <c r="E171" s="143" t="e">
        <f>IF(('GC-FID-MS'!#REF!)="","",('GC-FID-MS'!#REF!))</f>
        <v>#REF!</v>
      </c>
      <c r="F171" s="142" t="e">
        <f>IF(('GC-FID-MS'!#REF!)="","",('GC-FID-MS'!#REF!))</f>
        <v>#REF!</v>
      </c>
      <c r="G171" s="111" t="e">
        <f>IF(('GC-FID-MS'!#REF!)="","",('GC-FID-MS'!#REF!))</f>
        <v>#REF!</v>
      </c>
      <c r="H171" s="111" t="e">
        <f>IF(('GC-FID-MS'!#REF!)="","",('GC-FID-MS'!#REF!))</f>
        <v>#REF!</v>
      </c>
      <c r="I171" s="144" t="e">
        <f>IF(('GC-FID-MS'!#REF!)="","",('GC-FID-MS'!#REF!))</f>
        <v>#REF!</v>
      </c>
      <c r="J171" s="154" t="e">
        <f>IF(('GC-FID-MS'!#REF!)="","",('GC-FID-MS'!#REF!))</f>
        <v>#REF!</v>
      </c>
      <c r="K171" s="154" t="e">
        <f>IF(('GC-FID-MS'!#REF!)="","",('GC-FID-MS'!#REF!))</f>
        <v>#REF!</v>
      </c>
      <c r="L171" s="154" t="e">
        <f>IF(('GC-FID-MS'!#REF!)="","",('GC-FID-MS'!#REF!))</f>
        <v>#REF!</v>
      </c>
      <c r="M171" s="154" t="e">
        <f>IF(('GC-FID-MS'!#REF!)="","",('GC-FID-MS'!#REF!))</f>
        <v>#REF!</v>
      </c>
      <c r="N171" s="154" t="e">
        <f>IF(('GC-FID-MS'!#REF!)="","",('GC-FID-MS'!#REF!))</f>
        <v>#REF!</v>
      </c>
      <c r="O171" s="154" t="e">
        <f>IF(('GC-FID-MS'!#REF!)="","",('GC-FID-MS'!#REF!))</f>
        <v>#REF!</v>
      </c>
      <c r="P171" s="67" t="e">
        <f>IF(('GC-FID-MS'!#REF!)="","",('GC-FID-MS'!#REF!))</f>
        <v>#REF!</v>
      </c>
      <c r="Q171" s="67" t="e">
        <f>IF(('GC-FID-MS'!#REF!)="","",('GC-FID-MS'!#REF!))</f>
        <v>#REF!</v>
      </c>
      <c r="R171" s="67" t="e">
        <f>IF(('GC-FID-MS'!#REF!)="","",('GC-FID-MS'!#REF!))</f>
        <v>#REF!</v>
      </c>
      <c r="S171" s="67" t="e">
        <f>IF(('GC-FID-MS'!#REF!)="","",('GC-FID-MS'!#REF!))</f>
        <v>#REF!</v>
      </c>
      <c r="T171" s="67" t="e">
        <f>IF(('GC-FID-MS'!#REF!)="","",('GC-FID-MS'!#REF!))</f>
        <v>#REF!</v>
      </c>
      <c r="U171" s="67" t="e">
        <f>IF(('GC-FID-MS'!#REF!)="","",('GC-FID-MS'!#REF!))</f>
        <v>#REF!</v>
      </c>
      <c r="V171" s="67" t="e">
        <f>IF(('GC-FID-MS'!#REF!)="","",('GC-FID-MS'!#REF!))</f>
        <v>#REF!</v>
      </c>
      <c r="W171" s="67" t="e">
        <f>IF(('GC-FID-MS'!#REF!)="","",('GC-FID-MS'!#REF!))</f>
        <v>#REF!</v>
      </c>
      <c r="X171" s="67" t="e">
        <f>IF(('GC-FID-MS'!#REF!)="","",('GC-FID-MS'!#REF!))</f>
        <v>#REF!</v>
      </c>
      <c r="Y171" s="67" t="e">
        <f>IF(('GC-FID-MS'!#REF!)="","",('GC-FID-MS'!#REF!))</f>
        <v>#REF!</v>
      </c>
      <c r="Z171" s="67" t="e">
        <f>IF(('GC-FID-MS'!#REF!)="","",('GC-FID-MS'!#REF!))</f>
        <v>#REF!</v>
      </c>
      <c r="AA171" s="67" t="e">
        <f>IF(('GC-FID-MS'!#REF!)="","",('GC-FID-MS'!#REF!))</f>
        <v>#REF!</v>
      </c>
      <c r="AB171" s="67" t="e">
        <f>IF(('GC-FID-MS'!#REF!)="","",('GC-FID-MS'!#REF!))</f>
        <v>#REF!</v>
      </c>
      <c r="AC171" s="67" t="e">
        <f>IF(('GC-FID-MS'!#REF!)="","",('GC-FID-MS'!#REF!))</f>
        <v>#REF!</v>
      </c>
      <c r="AD171" s="67" t="e">
        <f>IF(('GC-FID-MS'!#REF!)="","",('GC-FID-MS'!#REF!))</f>
        <v>#REF!</v>
      </c>
      <c r="AE171" s="67" t="e">
        <f>IF(('GC-FID-MS'!#REF!)="","",('GC-FID-MS'!#REF!))</f>
        <v>#REF!</v>
      </c>
      <c r="AF171" s="67" t="e">
        <f>IF(('GC-FID-MS'!#REF!)="","",('GC-FID-MS'!#REF!))</f>
        <v>#REF!</v>
      </c>
      <c r="AG171" s="67" t="e">
        <f>IF(('GC-FID-MS'!#REF!)="","",('GC-FID-MS'!#REF!))</f>
        <v>#REF!</v>
      </c>
      <c r="AH171" s="67" t="e">
        <f>IF(('GC-FID-MS'!#REF!)="","",('GC-FID-MS'!#REF!))</f>
        <v>#REF!</v>
      </c>
      <c r="AI171" s="67" t="e">
        <f>IF(('GC-FID-MS'!#REF!)="","",('GC-FID-MS'!#REF!))</f>
        <v>#REF!</v>
      </c>
      <c r="AJ171" s="67" t="e">
        <f>IF(('GC-FID-MS'!#REF!)="","",('GC-FID-MS'!#REF!))</f>
        <v>#REF!</v>
      </c>
      <c r="AK171" s="67" t="e">
        <f>IF(('GC-FID-MS'!#REF!)="","",('GC-FID-MS'!#REF!))</f>
        <v>#REF!</v>
      </c>
      <c r="AL171" s="67" t="e">
        <f>IF(('GC-FID-MS'!#REF!)="","",('GC-FID-MS'!#REF!))</f>
        <v>#REF!</v>
      </c>
      <c r="AM171" s="67" t="e">
        <f>IF(('GC-FID-MS'!#REF!)="","",('GC-FID-MS'!#REF!))</f>
        <v>#REF!</v>
      </c>
      <c r="AN171" s="67" t="e">
        <f>IF(('GC-FID-MS'!#REF!)="","",('GC-FID-MS'!#REF!))</f>
        <v>#REF!</v>
      </c>
      <c r="AO171" s="67" t="e">
        <f>IF(('GC-FID-MS'!#REF!)="","",('GC-FID-MS'!#REF!))</f>
        <v>#REF!</v>
      </c>
      <c r="AP171" s="298" t="e">
        <f>IF(('GC-FID-MS'!#REF!)="","",('GC-FID-MS'!#REF!))</f>
        <v>#REF!</v>
      </c>
      <c r="AQ171" s="298" t="e">
        <f>IF(('GC-FID-MS'!#REF!)="","",('GC-FID-MS'!#REF!))</f>
        <v>#REF!</v>
      </c>
    </row>
    <row r="172" spans="1:43" ht="12.75" customHeight="1" x14ac:dyDescent="0.3">
      <c r="A172" s="122" t="s">
        <v>187</v>
      </c>
      <c r="B172" s="111" t="e">
        <f>IF(('GC-FID-MS'!#REF!)="","",('GC-FID-MS'!#REF!))</f>
        <v>#REF!</v>
      </c>
      <c r="C172" s="141" t="e">
        <f>IF(('GC-FID-MS'!#REF!)="","",('GC-FID-MS'!#REF!))</f>
        <v>#REF!</v>
      </c>
      <c r="D172" s="142" t="e">
        <f>IF(('GC-FID-MS'!#REF!)="","",('GC-FID-MS'!#REF!))</f>
        <v>#REF!</v>
      </c>
      <c r="E172" s="143" t="e">
        <f>IF(('GC-FID-MS'!#REF!)="","",('GC-FID-MS'!#REF!))</f>
        <v>#REF!</v>
      </c>
      <c r="F172" s="142" t="e">
        <f>IF(('GC-FID-MS'!#REF!)="","",('GC-FID-MS'!#REF!))</f>
        <v>#REF!</v>
      </c>
      <c r="G172" s="111" t="e">
        <f>IF(('GC-FID-MS'!#REF!)="","",('GC-FID-MS'!#REF!))</f>
        <v>#REF!</v>
      </c>
      <c r="H172" s="111" t="e">
        <f>IF(('GC-FID-MS'!#REF!)="","",('GC-FID-MS'!#REF!))</f>
        <v>#REF!</v>
      </c>
      <c r="I172" s="144" t="e">
        <f>IF(('GC-FID-MS'!#REF!)="","",('GC-FID-MS'!#REF!))</f>
        <v>#REF!</v>
      </c>
      <c r="J172" s="154" t="e">
        <f>IF(('GC-FID-MS'!#REF!)="","",('GC-FID-MS'!#REF!))</f>
        <v>#REF!</v>
      </c>
      <c r="K172" s="154" t="e">
        <f>IF(('GC-FID-MS'!#REF!)="","",('GC-FID-MS'!#REF!))</f>
        <v>#REF!</v>
      </c>
      <c r="L172" s="154" t="e">
        <f>IF(('GC-FID-MS'!#REF!)="","",('GC-FID-MS'!#REF!))</f>
        <v>#REF!</v>
      </c>
      <c r="M172" s="154" t="e">
        <f>IF(('GC-FID-MS'!#REF!)="","",('GC-FID-MS'!#REF!))</f>
        <v>#REF!</v>
      </c>
      <c r="N172" s="154" t="e">
        <f>IF(('GC-FID-MS'!#REF!)="","",('GC-FID-MS'!#REF!))</f>
        <v>#REF!</v>
      </c>
      <c r="O172" s="154" t="e">
        <f>IF(('GC-FID-MS'!#REF!)="","",('GC-FID-MS'!#REF!))</f>
        <v>#REF!</v>
      </c>
      <c r="P172" s="67" t="e">
        <f>IF(('GC-FID-MS'!#REF!)="","",('GC-FID-MS'!#REF!))</f>
        <v>#REF!</v>
      </c>
      <c r="Q172" s="67" t="e">
        <f>IF(('GC-FID-MS'!#REF!)="","",('GC-FID-MS'!#REF!))</f>
        <v>#REF!</v>
      </c>
      <c r="R172" s="67" t="e">
        <f>IF(('GC-FID-MS'!#REF!)="","",('GC-FID-MS'!#REF!))</f>
        <v>#REF!</v>
      </c>
      <c r="S172" s="67" t="e">
        <f>IF(('GC-FID-MS'!#REF!)="","",('GC-FID-MS'!#REF!))</f>
        <v>#REF!</v>
      </c>
      <c r="T172" s="67" t="e">
        <f>IF(('GC-FID-MS'!#REF!)="","",('GC-FID-MS'!#REF!))</f>
        <v>#REF!</v>
      </c>
      <c r="U172" s="67" t="e">
        <f>IF(('GC-FID-MS'!#REF!)="","",('GC-FID-MS'!#REF!))</f>
        <v>#REF!</v>
      </c>
      <c r="V172" s="67" t="e">
        <f>IF(('GC-FID-MS'!#REF!)="","",('GC-FID-MS'!#REF!))</f>
        <v>#REF!</v>
      </c>
      <c r="W172" s="67" t="e">
        <f>IF(('GC-FID-MS'!#REF!)="","",('GC-FID-MS'!#REF!))</f>
        <v>#REF!</v>
      </c>
      <c r="X172" s="67" t="e">
        <f>IF(('GC-FID-MS'!#REF!)="","",('GC-FID-MS'!#REF!))</f>
        <v>#REF!</v>
      </c>
      <c r="Y172" s="67" t="e">
        <f>IF(('GC-FID-MS'!#REF!)="","",('GC-FID-MS'!#REF!))</f>
        <v>#REF!</v>
      </c>
      <c r="Z172" s="67" t="e">
        <f>IF(('GC-FID-MS'!#REF!)="","",('GC-FID-MS'!#REF!))</f>
        <v>#REF!</v>
      </c>
      <c r="AA172" s="67" t="e">
        <f>IF(('GC-FID-MS'!#REF!)="","",('GC-FID-MS'!#REF!))</f>
        <v>#REF!</v>
      </c>
      <c r="AB172" s="67" t="e">
        <f>IF(('GC-FID-MS'!#REF!)="","",('GC-FID-MS'!#REF!))</f>
        <v>#REF!</v>
      </c>
      <c r="AC172" s="67" t="e">
        <f>IF(('GC-FID-MS'!#REF!)="","",('GC-FID-MS'!#REF!))</f>
        <v>#REF!</v>
      </c>
      <c r="AD172" s="67" t="e">
        <f>IF(('GC-FID-MS'!#REF!)="","",('GC-FID-MS'!#REF!))</f>
        <v>#REF!</v>
      </c>
      <c r="AE172" s="67" t="e">
        <f>IF(('GC-FID-MS'!#REF!)="","",('GC-FID-MS'!#REF!))</f>
        <v>#REF!</v>
      </c>
      <c r="AF172" s="67" t="e">
        <f>IF(('GC-FID-MS'!#REF!)="","",('GC-FID-MS'!#REF!))</f>
        <v>#REF!</v>
      </c>
      <c r="AG172" s="67" t="e">
        <f>IF(('GC-FID-MS'!#REF!)="","",('GC-FID-MS'!#REF!))</f>
        <v>#REF!</v>
      </c>
      <c r="AH172" s="67" t="e">
        <f>IF(('GC-FID-MS'!#REF!)="","",('GC-FID-MS'!#REF!))</f>
        <v>#REF!</v>
      </c>
      <c r="AI172" s="67" t="e">
        <f>IF(('GC-FID-MS'!#REF!)="","",('GC-FID-MS'!#REF!))</f>
        <v>#REF!</v>
      </c>
      <c r="AJ172" s="67" t="e">
        <f>IF(('GC-FID-MS'!#REF!)="","",('GC-FID-MS'!#REF!))</f>
        <v>#REF!</v>
      </c>
      <c r="AK172" s="67" t="e">
        <f>IF(('GC-FID-MS'!#REF!)="","",('GC-FID-MS'!#REF!))</f>
        <v>#REF!</v>
      </c>
      <c r="AL172" s="67" t="e">
        <f>IF(('GC-FID-MS'!#REF!)="","",('GC-FID-MS'!#REF!))</f>
        <v>#REF!</v>
      </c>
      <c r="AM172" s="67" t="e">
        <f>IF(('GC-FID-MS'!#REF!)="","",('GC-FID-MS'!#REF!))</f>
        <v>#REF!</v>
      </c>
      <c r="AN172" s="67" t="e">
        <f>IF(('GC-FID-MS'!#REF!)="","",('GC-FID-MS'!#REF!))</f>
        <v>#REF!</v>
      </c>
      <c r="AO172" s="67" t="e">
        <f>IF(('GC-FID-MS'!#REF!)="","",('GC-FID-MS'!#REF!))</f>
        <v>#REF!</v>
      </c>
      <c r="AP172" s="298" t="e">
        <f>IF(('GC-FID-MS'!#REF!)="","",('GC-FID-MS'!#REF!))</f>
        <v>#REF!</v>
      </c>
      <c r="AQ172" s="298" t="e">
        <f>IF(('GC-FID-MS'!#REF!)="","",('GC-FID-MS'!#REF!))</f>
        <v>#REF!</v>
      </c>
    </row>
    <row r="173" spans="1:43" ht="12.75" customHeight="1" x14ac:dyDescent="0.3">
      <c r="A173" s="122" t="s">
        <v>187</v>
      </c>
      <c r="B173" s="111" t="e">
        <f>IF(('GC-FID-MS'!#REF!)="","",('GC-FID-MS'!#REF!))</f>
        <v>#REF!</v>
      </c>
      <c r="C173" s="141" t="e">
        <f>IF(('GC-FID-MS'!#REF!)="","",('GC-FID-MS'!#REF!))</f>
        <v>#REF!</v>
      </c>
      <c r="D173" s="142" t="e">
        <f>IF(('GC-FID-MS'!#REF!)="","",('GC-FID-MS'!#REF!))</f>
        <v>#REF!</v>
      </c>
      <c r="E173" s="143" t="e">
        <f>IF(('GC-FID-MS'!#REF!)="","",('GC-FID-MS'!#REF!))</f>
        <v>#REF!</v>
      </c>
      <c r="F173" s="142" t="e">
        <f>IF(('GC-FID-MS'!#REF!)="","",('GC-FID-MS'!#REF!))</f>
        <v>#REF!</v>
      </c>
      <c r="G173" s="111" t="e">
        <f>IF(('GC-FID-MS'!#REF!)="","",('GC-FID-MS'!#REF!))</f>
        <v>#REF!</v>
      </c>
      <c r="H173" s="111" t="e">
        <f>IF(('GC-FID-MS'!#REF!)="","",('GC-FID-MS'!#REF!))</f>
        <v>#REF!</v>
      </c>
      <c r="I173" s="144" t="e">
        <f>IF(('GC-FID-MS'!#REF!)="","",('GC-FID-MS'!#REF!))</f>
        <v>#REF!</v>
      </c>
      <c r="J173" s="154" t="e">
        <f>IF(('GC-FID-MS'!#REF!)="","",('GC-FID-MS'!#REF!))</f>
        <v>#REF!</v>
      </c>
      <c r="K173" s="154" t="e">
        <f>IF(('GC-FID-MS'!#REF!)="","",('GC-FID-MS'!#REF!))</f>
        <v>#REF!</v>
      </c>
      <c r="L173" s="154" t="e">
        <f>IF(('GC-FID-MS'!#REF!)="","",('GC-FID-MS'!#REF!))</f>
        <v>#REF!</v>
      </c>
      <c r="M173" s="154" t="e">
        <f>IF(('GC-FID-MS'!#REF!)="","",('GC-FID-MS'!#REF!))</f>
        <v>#REF!</v>
      </c>
      <c r="N173" s="154" t="e">
        <f>IF(('GC-FID-MS'!#REF!)="","",('GC-FID-MS'!#REF!))</f>
        <v>#REF!</v>
      </c>
      <c r="O173" s="154" t="e">
        <f>IF(('GC-FID-MS'!#REF!)="","",('GC-FID-MS'!#REF!))</f>
        <v>#REF!</v>
      </c>
      <c r="P173" s="67" t="e">
        <f>IF(('GC-FID-MS'!#REF!)="","",('GC-FID-MS'!#REF!))</f>
        <v>#REF!</v>
      </c>
      <c r="Q173" s="67" t="e">
        <f>IF(('GC-FID-MS'!#REF!)="","",('GC-FID-MS'!#REF!))</f>
        <v>#REF!</v>
      </c>
      <c r="R173" s="67" t="e">
        <f>IF(('GC-FID-MS'!#REF!)="","",('GC-FID-MS'!#REF!))</f>
        <v>#REF!</v>
      </c>
      <c r="S173" s="67" t="e">
        <f>IF(('GC-FID-MS'!#REF!)="","",('GC-FID-MS'!#REF!))</f>
        <v>#REF!</v>
      </c>
      <c r="T173" s="67" t="e">
        <f>IF(('GC-FID-MS'!#REF!)="","",('GC-FID-MS'!#REF!))</f>
        <v>#REF!</v>
      </c>
      <c r="U173" s="67" t="e">
        <f>IF(('GC-FID-MS'!#REF!)="","",('GC-FID-MS'!#REF!))</f>
        <v>#REF!</v>
      </c>
      <c r="V173" s="67" t="e">
        <f>IF(('GC-FID-MS'!#REF!)="","",('GC-FID-MS'!#REF!))</f>
        <v>#REF!</v>
      </c>
      <c r="W173" s="67" t="e">
        <f>IF(('GC-FID-MS'!#REF!)="","",('GC-FID-MS'!#REF!))</f>
        <v>#REF!</v>
      </c>
      <c r="X173" s="67" t="e">
        <f>IF(('GC-FID-MS'!#REF!)="","",('GC-FID-MS'!#REF!))</f>
        <v>#REF!</v>
      </c>
      <c r="Y173" s="67" t="e">
        <f>IF(('GC-FID-MS'!#REF!)="","",('GC-FID-MS'!#REF!))</f>
        <v>#REF!</v>
      </c>
      <c r="Z173" s="67" t="e">
        <f>IF(('GC-FID-MS'!#REF!)="","",('GC-FID-MS'!#REF!))</f>
        <v>#REF!</v>
      </c>
      <c r="AA173" s="67" t="e">
        <f>IF(('GC-FID-MS'!#REF!)="","",('GC-FID-MS'!#REF!))</f>
        <v>#REF!</v>
      </c>
      <c r="AB173" s="67" t="e">
        <f>IF(('GC-FID-MS'!#REF!)="","",('GC-FID-MS'!#REF!))</f>
        <v>#REF!</v>
      </c>
      <c r="AC173" s="67" t="e">
        <f>IF(('GC-FID-MS'!#REF!)="","",('GC-FID-MS'!#REF!))</f>
        <v>#REF!</v>
      </c>
      <c r="AD173" s="67" t="e">
        <f>IF(('GC-FID-MS'!#REF!)="","",('GC-FID-MS'!#REF!))</f>
        <v>#REF!</v>
      </c>
      <c r="AE173" s="67" t="e">
        <f>IF(('GC-FID-MS'!#REF!)="","",('GC-FID-MS'!#REF!))</f>
        <v>#REF!</v>
      </c>
      <c r="AF173" s="67" t="e">
        <f>IF(('GC-FID-MS'!#REF!)="","",('GC-FID-MS'!#REF!))</f>
        <v>#REF!</v>
      </c>
      <c r="AG173" s="67" t="e">
        <f>IF(('GC-FID-MS'!#REF!)="","",('GC-FID-MS'!#REF!))</f>
        <v>#REF!</v>
      </c>
      <c r="AH173" s="67" t="e">
        <f>IF(('GC-FID-MS'!#REF!)="","",('GC-FID-MS'!#REF!))</f>
        <v>#REF!</v>
      </c>
      <c r="AI173" s="67" t="e">
        <f>IF(('GC-FID-MS'!#REF!)="","",('GC-FID-MS'!#REF!))</f>
        <v>#REF!</v>
      </c>
      <c r="AJ173" s="67" t="e">
        <f>IF(('GC-FID-MS'!#REF!)="","",('GC-FID-MS'!#REF!))</f>
        <v>#REF!</v>
      </c>
      <c r="AK173" s="67" t="e">
        <f>IF(('GC-FID-MS'!#REF!)="","",('GC-FID-MS'!#REF!))</f>
        <v>#REF!</v>
      </c>
      <c r="AL173" s="67" t="e">
        <f>IF(('GC-FID-MS'!#REF!)="","",('GC-FID-MS'!#REF!))</f>
        <v>#REF!</v>
      </c>
      <c r="AM173" s="67" t="e">
        <f>IF(('GC-FID-MS'!#REF!)="","",('GC-FID-MS'!#REF!))</f>
        <v>#REF!</v>
      </c>
      <c r="AN173" s="67" t="e">
        <f>IF(('GC-FID-MS'!#REF!)="","",('GC-FID-MS'!#REF!))</f>
        <v>#REF!</v>
      </c>
      <c r="AO173" s="67" t="e">
        <f>IF(('GC-FID-MS'!#REF!)="","",('GC-FID-MS'!#REF!))</f>
        <v>#REF!</v>
      </c>
      <c r="AP173" s="298" t="e">
        <f>IF(('GC-FID-MS'!#REF!)="","",('GC-FID-MS'!#REF!))</f>
        <v>#REF!</v>
      </c>
      <c r="AQ173" s="298" t="e">
        <f>IF(('GC-FID-MS'!#REF!)="","",('GC-FID-MS'!#REF!))</f>
        <v>#REF!</v>
      </c>
    </row>
    <row r="174" spans="1:43" ht="12.75" customHeight="1" x14ac:dyDescent="0.3">
      <c r="A174" s="122" t="s">
        <v>187</v>
      </c>
      <c r="B174" s="111" t="e">
        <f>IF(('GC-FID-MS'!#REF!)="","",('GC-FID-MS'!#REF!))</f>
        <v>#REF!</v>
      </c>
      <c r="C174" s="141" t="e">
        <f>IF(('GC-FID-MS'!#REF!)="","",('GC-FID-MS'!#REF!))</f>
        <v>#REF!</v>
      </c>
      <c r="D174" s="142" t="e">
        <f>IF(('GC-FID-MS'!#REF!)="","",('GC-FID-MS'!#REF!))</f>
        <v>#REF!</v>
      </c>
      <c r="E174" s="143" t="e">
        <f>IF(('GC-FID-MS'!#REF!)="","",('GC-FID-MS'!#REF!))</f>
        <v>#REF!</v>
      </c>
      <c r="F174" s="142" t="e">
        <f>IF(('GC-FID-MS'!#REF!)="","",('GC-FID-MS'!#REF!))</f>
        <v>#REF!</v>
      </c>
      <c r="G174" s="111" t="e">
        <f>IF(('GC-FID-MS'!#REF!)="","",('GC-FID-MS'!#REF!))</f>
        <v>#REF!</v>
      </c>
      <c r="H174" s="111" t="e">
        <f>IF(('GC-FID-MS'!#REF!)="","",('GC-FID-MS'!#REF!))</f>
        <v>#REF!</v>
      </c>
      <c r="I174" s="144" t="e">
        <f>IF(('GC-FID-MS'!#REF!)="","",('GC-FID-MS'!#REF!))</f>
        <v>#REF!</v>
      </c>
      <c r="J174" s="154" t="e">
        <f>IF(('GC-FID-MS'!#REF!)="","",('GC-FID-MS'!#REF!))</f>
        <v>#REF!</v>
      </c>
      <c r="K174" s="154" t="e">
        <f>IF(('GC-FID-MS'!#REF!)="","",('GC-FID-MS'!#REF!))</f>
        <v>#REF!</v>
      </c>
      <c r="L174" s="154" t="e">
        <f>IF(('GC-FID-MS'!#REF!)="","",('GC-FID-MS'!#REF!))</f>
        <v>#REF!</v>
      </c>
      <c r="M174" s="154" t="e">
        <f>IF(('GC-FID-MS'!#REF!)="","",('GC-FID-MS'!#REF!))</f>
        <v>#REF!</v>
      </c>
      <c r="N174" s="154" t="e">
        <f>IF(('GC-FID-MS'!#REF!)="","",('GC-FID-MS'!#REF!))</f>
        <v>#REF!</v>
      </c>
      <c r="O174" s="154" t="e">
        <f>IF(('GC-FID-MS'!#REF!)="","",('GC-FID-MS'!#REF!))</f>
        <v>#REF!</v>
      </c>
      <c r="P174" s="67" t="e">
        <f>IF(('GC-FID-MS'!#REF!)="","",('GC-FID-MS'!#REF!))</f>
        <v>#REF!</v>
      </c>
      <c r="Q174" s="67" t="e">
        <f>IF(('GC-FID-MS'!#REF!)="","",('GC-FID-MS'!#REF!))</f>
        <v>#REF!</v>
      </c>
      <c r="R174" s="67" t="e">
        <f>IF(('GC-FID-MS'!#REF!)="","",('GC-FID-MS'!#REF!))</f>
        <v>#REF!</v>
      </c>
      <c r="S174" s="67" t="e">
        <f>IF(('GC-FID-MS'!#REF!)="","",('GC-FID-MS'!#REF!))</f>
        <v>#REF!</v>
      </c>
      <c r="T174" s="67" t="e">
        <f>IF(('GC-FID-MS'!#REF!)="","",('GC-FID-MS'!#REF!))</f>
        <v>#REF!</v>
      </c>
      <c r="U174" s="67" t="e">
        <f>IF(('GC-FID-MS'!#REF!)="","",('GC-FID-MS'!#REF!))</f>
        <v>#REF!</v>
      </c>
      <c r="V174" s="67" t="e">
        <f>IF(('GC-FID-MS'!#REF!)="","",('GC-FID-MS'!#REF!))</f>
        <v>#REF!</v>
      </c>
      <c r="W174" s="67" t="e">
        <f>IF(('GC-FID-MS'!#REF!)="","",('GC-FID-MS'!#REF!))</f>
        <v>#REF!</v>
      </c>
      <c r="X174" s="67" t="e">
        <f>IF(('GC-FID-MS'!#REF!)="","",('GC-FID-MS'!#REF!))</f>
        <v>#REF!</v>
      </c>
      <c r="Y174" s="67" t="e">
        <f>IF(('GC-FID-MS'!#REF!)="","",('GC-FID-MS'!#REF!))</f>
        <v>#REF!</v>
      </c>
      <c r="Z174" s="67" t="e">
        <f>IF(('GC-FID-MS'!#REF!)="","",('GC-FID-MS'!#REF!))</f>
        <v>#REF!</v>
      </c>
      <c r="AA174" s="67" t="e">
        <f>IF(('GC-FID-MS'!#REF!)="","",('GC-FID-MS'!#REF!))</f>
        <v>#REF!</v>
      </c>
      <c r="AB174" s="67" t="e">
        <f>IF(('GC-FID-MS'!#REF!)="","",('GC-FID-MS'!#REF!))</f>
        <v>#REF!</v>
      </c>
      <c r="AC174" s="67" t="e">
        <f>IF(('GC-FID-MS'!#REF!)="","",('GC-FID-MS'!#REF!))</f>
        <v>#REF!</v>
      </c>
      <c r="AD174" s="67" t="e">
        <f>IF(('GC-FID-MS'!#REF!)="","",('GC-FID-MS'!#REF!))</f>
        <v>#REF!</v>
      </c>
      <c r="AE174" s="67" t="e">
        <f>IF(('GC-FID-MS'!#REF!)="","",('GC-FID-MS'!#REF!))</f>
        <v>#REF!</v>
      </c>
      <c r="AF174" s="67" t="e">
        <f>IF(('GC-FID-MS'!#REF!)="","",('GC-FID-MS'!#REF!))</f>
        <v>#REF!</v>
      </c>
      <c r="AG174" s="67" t="e">
        <f>IF(('GC-FID-MS'!#REF!)="","",('GC-FID-MS'!#REF!))</f>
        <v>#REF!</v>
      </c>
      <c r="AH174" s="67" t="e">
        <f>IF(('GC-FID-MS'!#REF!)="","",('GC-FID-MS'!#REF!))</f>
        <v>#REF!</v>
      </c>
      <c r="AI174" s="67" t="e">
        <f>IF(('GC-FID-MS'!#REF!)="","",('GC-FID-MS'!#REF!))</f>
        <v>#REF!</v>
      </c>
      <c r="AJ174" s="67" t="e">
        <f>IF(('GC-FID-MS'!#REF!)="","",('GC-FID-MS'!#REF!))</f>
        <v>#REF!</v>
      </c>
      <c r="AK174" s="67" t="e">
        <f>IF(('GC-FID-MS'!#REF!)="","",('GC-FID-MS'!#REF!))</f>
        <v>#REF!</v>
      </c>
      <c r="AL174" s="67" t="e">
        <f>IF(('GC-FID-MS'!#REF!)="","",('GC-FID-MS'!#REF!))</f>
        <v>#REF!</v>
      </c>
      <c r="AM174" s="67" t="e">
        <f>IF(('GC-FID-MS'!#REF!)="","",('GC-FID-MS'!#REF!))</f>
        <v>#REF!</v>
      </c>
      <c r="AN174" s="67" t="e">
        <f>IF(('GC-FID-MS'!#REF!)="","",('GC-FID-MS'!#REF!))</f>
        <v>#REF!</v>
      </c>
      <c r="AO174" s="67" t="e">
        <f>IF(('GC-FID-MS'!#REF!)="","",('GC-FID-MS'!#REF!))</f>
        <v>#REF!</v>
      </c>
      <c r="AP174" s="298" t="e">
        <f>IF(('GC-FID-MS'!#REF!)="","",('GC-FID-MS'!#REF!))</f>
        <v>#REF!</v>
      </c>
      <c r="AQ174" s="298" t="e">
        <f>IF(('GC-FID-MS'!#REF!)="","",('GC-FID-MS'!#REF!))</f>
        <v>#REF!</v>
      </c>
    </row>
    <row r="175" spans="1:43" ht="12.75" customHeight="1" x14ac:dyDescent="0.3">
      <c r="A175" s="122" t="s">
        <v>187</v>
      </c>
      <c r="B175" s="111" t="e">
        <f>IF(('GC-FID-MS'!#REF!)="","",('GC-FID-MS'!#REF!))</f>
        <v>#REF!</v>
      </c>
      <c r="C175" s="141" t="e">
        <f>IF(('GC-FID-MS'!#REF!)="","",('GC-FID-MS'!#REF!))</f>
        <v>#REF!</v>
      </c>
      <c r="D175" s="142" t="e">
        <f>IF(('GC-FID-MS'!#REF!)="","",('GC-FID-MS'!#REF!))</f>
        <v>#REF!</v>
      </c>
      <c r="E175" s="143" t="e">
        <f>IF(('GC-FID-MS'!#REF!)="","",('GC-FID-MS'!#REF!))</f>
        <v>#REF!</v>
      </c>
      <c r="F175" s="142" t="e">
        <f>IF(('GC-FID-MS'!#REF!)="","",('GC-FID-MS'!#REF!))</f>
        <v>#REF!</v>
      </c>
      <c r="G175" s="111" t="e">
        <f>IF(('GC-FID-MS'!#REF!)="","",('GC-FID-MS'!#REF!))</f>
        <v>#REF!</v>
      </c>
      <c r="H175" s="111" t="e">
        <f>IF(('GC-FID-MS'!#REF!)="","",('GC-FID-MS'!#REF!))</f>
        <v>#REF!</v>
      </c>
      <c r="I175" s="144" t="e">
        <f>IF(('GC-FID-MS'!#REF!)="","",('GC-FID-MS'!#REF!))</f>
        <v>#REF!</v>
      </c>
      <c r="J175" s="154" t="e">
        <f>IF(('GC-FID-MS'!#REF!)="","",('GC-FID-MS'!#REF!))</f>
        <v>#REF!</v>
      </c>
      <c r="K175" s="154" t="e">
        <f>IF(('GC-FID-MS'!#REF!)="","",('GC-FID-MS'!#REF!))</f>
        <v>#REF!</v>
      </c>
      <c r="L175" s="154" t="e">
        <f>IF(('GC-FID-MS'!#REF!)="","",('GC-FID-MS'!#REF!))</f>
        <v>#REF!</v>
      </c>
      <c r="M175" s="154" t="e">
        <f>IF(('GC-FID-MS'!#REF!)="","",('GC-FID-MS'!#REF!))</f>
        <v>#REF!</v>
      </c>
      <c r="N175" s="154" t="e">
        <f>IF(('GC-FID-MS'!#REF!)="","",('GC-FID-MS'!#REF!))</f>
        <v>#REF!</v>
      </c>
      <c r="O175" s="154" t="e">
        <f>IF(('GC-FID-MS'!#REF!)="","",('GC-FID-MS'!#REF!))</f>
        <v>#REF!</v>
      </c>
      <c r="P175" s="67" t="e">
        <f>IF(('GC-FID-MS'!#REF!)="","",('GC-FID-MS'!#REF!))</f>
        <v>#REF!</v>
      </c>
      <c r="Q175" s="67" t="e">
        <f>IF(('GC-FID-MS'!#REF!)="","",('GC-FID-MS'!#REF!))</f>
        <v>#REF!</v>
      </c>
      <c r="R175" s="67" t="e">
        <f>IF(('GC-FID-MS'!#REF!)="","",('GC-FID-MS'!#REF!))</f>
        <v>#REF!</v>
      </c>
      <c r="S175" s="67" t="e">
        <f>IF(('GC-FID-MS'!#REF!)="","",('GC-FID-MS'!#REF!))</f>
        <v>#REF!</v>
      </c>
      <c r="T175" s="67" t="e">
        <f>IF(('GC-FID-MS'!#REF!)="","",('GC-FID-MS'!#REF!))</f>
        <v>#REF!</v>
      </c>
      <c r="U175" s="67" t="e">
        <f>IF(('GC-FID-MS'!#REF!)="","",('GC-FID-MS'!#REF!))</f>
        <v>#REF!</v>
      </c>
      <c r="V175" s="67" t="e">
        <f>IF(('GC-FID-MS'!#REF!)="","",('GC-FID-MS'!#REF!))</f>
        <v>#REF!</v>
      </c>
      <c r="W175" s="67" t="e">
        <f>IF(('GC-FID-MS'!#REF!)="","",('GC-FID-MS'!#REF!))</f>
        <v>#REF!</v>
      </c>
      <c r="X175" s="67" t="e">
        <f>IF(('GC-FID-MS'!#REF!)="","",('GC-FID-MS'!#REF!))</f>
        <v>#REF!</v>
      </c>
      <c r="Y175" s="67" t="e">
        <f>IF(('GC-FID-MS'!#REF!)="","",('GC-FID-MS'!#REF!))</f>
        <v>#REF!</v>
      </c>
      <c r="Z175" s="67" t="e">
        <f>IF(('GC-FID-MS'!#REF!)="","",('GC-FID-MS'!#REF!))</f>
        <v>#REF!</v>
      </c>
      <c r="AA175" s="67" t="e">
        <f>IF(('GC-FID-MS'!#REF!)="","",('GC-FID-MS'!#REF!))</f>
        <v>#REF!</v>
      </c>
      <c r="AB175" s="67" t="e">
        <f>IF(('GC-FID-MS'!#REF!)="","",('GC-FID-MS'!#REF!))</f>
        <v>#REF!</v>
      </c>
      <c r="AC175" s="67" t="e">
        <f>IF(('GC-FID-MS'!#REF!)="","",('GC-FID-MS'!#REF!))</f>
        <v>#REF!</v>
      </c>
      <c r="AD175" s="67" t="e">
        <f>IF(('GC-FID-MS'!#REF!)="","",('GC-FID-MS'!#REF!))</f>
        <v>#REF!</v>
      </c>
      <c r="AE175" s="67" t="e">
        <f>IF(('GC-FID-MS'!#REF!)="","",('GC-FID-MS'!#REF!))</f>
        <v>#REF!</v>
      </c>
      <c r="AF175" s="67" t="e">
        <f>IF(('GC-FID-MS'!#REF!)="","",('GC-FID-MS'!#REF!))</f>
        <v>#REF!</v>
      </c>
      <c r="AG175" s="67" t="e">
        <f>IF(('GC-FID-MS'!#REF!)="","",('GC-FID-MS'!#REF!))</f>
        <v>#REF!</v>
      </c>
      <c r="AH175" s="67" t="e">
        <f>IF(('GC-FID-MS'!#REF!)="","",('GC-FID-MS'!#REF!))</f>
        <v>#REF!</v>
      </c>
      <c r="AI175" s="67" t="e">
        <f>IF(('GC-FID-MS'!#REF!)="","",('GC-FID-MS'!#REF!))</f>
        <v>#REF!</v>
      </c>
      <c r="AJ175" s="67" t="e">
        <f>IF(('GC-FID-MS'!#REF!)="","",('GC-FID-MS'!#REF!))</f>
        <v>#REF!</v>
      </c>
      <c r="AK175" s="67" t="e">
        <f>IF(('GC-FID-MS'!#REF!)="","",('GC-FID-MS'!#REF!))</f>
        <v>#REF!</v>
      </c>
      <c r="AL175" s="67" t="e">
        <f>IF(('GC-FID-MS'!#REF!)="","",('GC-FID-MS'!#REF!))</f>
        <v>#REF!</v>
      </c>
      <c r="AM175" s="67" t="e">
        <f>IF(('GC-FID-MS'!#REF!)="","",('GC-FID-MS'!#REF!))</f>
        <v>#REF!</v>
      </c>
      <c r="AN175" s="67" t="e">
        <f>IF(('GC-FID-MS'!#REF!)="","",('GC-FID-MS'!#REF!))</f>
        <v>#REF!</v>
      </c>
      <c r="AO175" s="67" t="e">
        <f>IF(('GC-FID-MS'!#REF!)="","",('GC-FID-MS'!#REF!))</f>
        <v>#REF!</v>
      </c>
      <c r="AP175" s="298" t="e">
        <f>IF(('GC-FID-MS'!#REF!)="","",('GC-FID-MS'!#REF!))</f>
        <v>#REF!</v>
      </c>
      <c r="AQ175" s="298" t="e">
        <f>IF(('GC-FID-MS'!#REF!)="","",('GC-FID-MS'!#REF!))</f>
        <v>#REF!</v>
      </c>
    </row>
    <row r="176" spans="1:43" ht="12.75" customHeight="1" x14ac:dyDescent="0.3">
      <c r="A176" s="122" t="s">
        <v>187</v>
      </c>
      <c r="B176" s="111" t="e">
        <f>IF(('GC-FID-MS'!#REF!)="","",('GC-FID-MS'!#REF!))</f>
        <v>#REF!</v>
      </c>
      <c r="C176" s="141" t="e">
        <f>IF(('GC-FID-MS'!#REF!)="","",('GC-FID-MS'!#REF!))</f>
        <v>#REF!</v>
      </c>
      <c r="D176" s="142" t="e">
        <f>IF(('GC-FID-MS'!#REF!)="","",('GC-FID-MS'!#REF!))</f>
        <v>#REF!</v>
      </c>
      <c r="E176" s="143" t="e">
        <f>IF(('GC-FID-MS'!#REF!)="","",('GC-FID-MS'!#REF!))</f>
        <v>#REF!</v>
      </c>
      <c r="F176" s="142" t="e">
        <f>IF(('GC-FID-MS'!#REF!)="","",('GC-FID-MS'!#REF!))</f>
        <v>#REF!</v>
      </c>
      <c r="G176" s="111" t="e">
        <f>IF(('GC-FID-MS'!#REF!)="","",('GC-FID-MS'!#REF!))</f>
        <v>#REF!</v>
      </c>
      <c r="H176" s="111" t="e">
        <f>IF(('GC-FID-MS'!#REF!)="","",('GC-FID-MS'!#REF!))</f>
        <v>#REF!</v>
      </c>
      <c r="I176" s="144" t="e">
        <f>IF(('GC-FID-MS'!#REF!)="","",('GC-FID-MS'!#REF!))</f>
        <v>#REF!</v>
      </c>
      <c r="J176" s="154" t="e">
        <f>IF(('GC-FID-MS'!#REF!)="","",('GC-FID-MS'!#REF!))</f>
        <v>#REF!</v>
      </c>
      <c r="K176" s="154" t="e">
        <f>IF(('GC-FID-MS'!#REF!)="","",('GC-FID-MS'!#REF!))</f>
        <v>#REF!</v>
      </c>
      <c r="L176" s="154" t="e">
        <f>IF(('GC-FID-MS'!#REF!)="","",('GC-FID-MS'!#REF!))</f>
        <v>#REF!</v>
      </c>
      <c r="M176" s="154" t="e">
        <f>IF(('GC-FID-MS'!#REF!)="","",('GC-FID-MS'!#REF!))</f>
        <v>#REF!</v>
      </c>
      <c r="N176" s="154" t="e">
        <f>IF(('GC-FID-MS'!#REF!)="","",('GC-FID-MS'!#REF!))</f>
        <v>#REF!</v>
      </c>
      <c r="O176" s="154" t="e">
        <f>IF(('GC-FID-MS'!#REF!)="","",('GC-FID-MS'!#REF!))</f>
        <v>#REF!</v>
      </c>
      <c r="P176" s="67" t="e">
        <f>IF(('GC-FID-MS'!#REF!)="","",('GC-FID-MS'!#REF!))</f>
        <v>#REF!</v>
      </c>
      <c r="Q176" s="67" t="e">
        <f>IF(('GC-FID-MS'!#REF!)="","",('GC-FID-MS'!#REF!))</f>
        <v>#REF!</v>
      </c>
      <c r="R176" s="67" t="e">
        <f>IF(('GC-FID-MS'!#REF!)="","",('GC-FID-MS'!#REF!))</f>
        <v>#REF!</v>
      </c>
      <c r="S176" s="67" t="e">
        <f>IF(('GC-FID-MS'!#REF!)="","",('GC-FID-MS'!#REF!))</f>
        <v>#REF!</v>
      </c>
      <c r="T176" s="67" t="e">
        <f>IF(('GC-FID-MS'!#REF!)="","",('GC-FID-MS'!#REF!))</f>
        <v>#REF!</v>
      </c>
      <c r="U176" s="67" t="e">
        <f>IF(('GC-FID-MS'!#REF!)="","",('GC-FID-MS'!#REF!))</f>
        <v>#REF!</v>
      </c>
      <c r="V176" s="67" t="e">
        <f>IF(('GC-FID-MS'!#REF!)="","",('GC-FID-MS'!#REF!))</f>
        <v>#REF!</v>
      </c>
      <c r="W176" s="67" t="e">
        <f>IF(('GC-FID-MS'!#REF!)="","",('GC-FID-MS'!#REF!))</f>
        <v>#REF!</v>
      </c>
      <c r="X176" s="67" t="e">
        <f>IF(('GC-FID-MS'!#REF!)="","",('GC-FID-MS'!#REF!))</f>
        <v>#REF!</v>
      </c>
      <c r="Y176" s="67" t="e">
        <f>IF(('GC-FID-MS'!#REF!)="","",('GC-FID-MS'!#REF!))</f>
        <v>#REF!</v>
      </c>
      <c r="Z176" s="67" t="e">
        <f>IF(('GC-FID-MS'!#REF!)="","",('GC-FID-MS'!#REF!))</f>
        <v>#REF!</v>
      </c>
      <c r="AA176" s="67" t="e">
        <f>IF(('GC-FID-MS'!#REF!)="","",('GC-FID-MS'!#REF!))</f>
        <v>#REF!</v>
      </c>
      <c r="AB176" s="67" t="e">
        <f>IF(('GC-FID-MS'!#REF!)="","",('GC-FID-MS'!#REF!))</f>
        <v>#REF!</v>
      </c>
      <c r="AC176" s="67" t="e">
        <f>IF(('GC-FID-MS'!#REF!)="","",('GC-FID-MS'!#REF!))</f>
        <v>#REF!</v>
      </c>
      <c r="AD176" s="67" t="e">
        <f>IF(('GC-FID-MS'!#REF!)="","",('GC-FID-MS'!#REF!))</f>
        <v>#REF!</v>
      </c>
      <c r="AE176" s="67" t="e">
        <f>IF(('GC-FID-MS'!#REF!)="","",('GC-FID-MS'!#REF!))</f>
        <v>#REF!</v>
      </c>
      <c r="AF176" s="67" t="e">
        <f>IF(('GC-FID-MS'!#REF!)="","",('GC-FID-MS'!#REF!))</f>
        <v>#REF!</v>
      </c>
      <c r="AG176" s="67" t="e">
        <f>IF(('GC-FID-MS'!#REF!)="","",('GC-FID-MS'!#REF!))</f>
        <v>#REF!</v>
      </c>
      <c r="AH176" s="67" t="e">
        <f>IF(('GC-FID-MS'!#REF!)="","",('GC-FID-MS'!#REF!))</f>
        <v>#REF!</v>
      </c>
      <c r="AI176" s="67" t="e">
        <f>IF(('GC-FID-MS'!#REF!)="","",('GC-FID-MS'!#REF!))</f>
        <v>#REF!</v>
      </c>
      <c r="AJ176" s="67" t="e">
        <f>IF(('GC-FID-MS'!#REF!)="","",('GC-FID-MS'!#REF!))</f>
        <v>#REF!</v>
      </c>
      <c r="AK176" s="67" t="e">
        <f>IF(('GC-FID-MS'!#REF!)="","",('GC-FID-MS'!#REF!))</f>
        <v>#REF!</v>
      </c>
      <c r="AL176" s="67" t="e">
        <f>IF(('GC-FID-MS'!#REF!)="","",('GC-FID-MS'!#REF!))</f>
        <v>#REF!</v>
      </c>
      <c r="AM176" s="67" t="e">
        <f>IF(('GC-FID-MS'!#REF!)="","",('GC-FID-MS'!#REF!))</f>
        <v>#REF!</v>
      </c>
      <c r="AN176" s="67" t="e">
        <f>IF(('GC-FID-MS'!#REF!)="","",('GC-FID-MS'!#REF!))</f>
        <v>#REF!</v>
      </c>
      <c r="AO176" s="67" t="e">
        <f>IF(('GC-FID-MS'!#REF!)="","",('GC-FID-MS'!#REF!))</f>
        <v>#REF!</v>
      </c>
      <c r="AP176" s="298" t="e">
        <f>IF(('GC-FID-MS'!#REF!)="","",('GC-FID-MS'!#REF!))</f>
        <v>#REF!</v>
      </c>
      <c r="AQ176" s="298" t="e">
        <f>IF(('GC-FID-MS'!#REF!)="","",('GC-FID-MS'!#REF!))</f>
        <v>#REF!</v>
      </c>
    </row>
    <row r="177" spans="1:43" ht="12.75" customHeight="1" x14ac:dyDescent="0.3">
      <c r="A177" s="122" t="s">
        <v>187</v>
      </c>
      <c r="B177" s="111" t="e">
        <f>IF(('GC-FID-MS'!#REF!)="","",('GC-FID-MS'!#REF!))</f>
        <v>#REF!</v>
      </c>
      <c r="C177" s="141" t="e">
        <f>IF(('GC-FID-MS'!#REF!)="","",('GC-FID-MS'!#REF!))</f>
        <v>#REF!</v>
      </c>
      <c r="D177" s="142" t="e">
        <f>IF(('GC-FID-MS'!#REF!)="","",('GC-FID-MS'!#REF!))</f>
        <v>#REF!</v>
      </c>
      <c r="E177" s="143" t="e">
        <f>IF(('GC-FID-MS'!#REF!)="","",('GC-FID-MS'!#REF!))</f>
        <v>#REF!</v>
      </c>
      <c r="F177" s="142" t="e">
        <f>IF(('GC-FID-MS'!#REF!)="","",('GC-FID-MS'!#REF!))</f>
        <v>#REF!</v>
      </c>
      <c r="G177" s="111" t="e">
        <f>IF(('GC-FID-MS'!#REF!)="","",('GC-FID-MS'!#REF!))</f>
        <v>#REF!</v>
      </c>
      <c r="H177" s="111" t="e">
        <f>IF(('GC-FID-MS'!#REF!)="","",('GC-FID-MS'!#REF!))</f>
        <v>#REF!</v>
      </c>
      <c r="I177" s="144" t="e">
        <f>IF(('GC-FID-MS'!#REF!)="","",('GC-FID-MS'!#REF!))</f>
        <v>#REF!</v>
      </c>
      <c r="J177" s="154" t="e">
        <f>IF(('GC-FID-MS'!#REF!)="","",('GC-FID-MS'!#REF!))</f>
        <v>#REF!</v>
      </c>
      <c r="K177" s="154" t="e">
        <f>IF(('GC-FID-MS'!#REF!)="","",('GC-FID-MS'!#REF!))</f>
        <v>#REF!</v>
      </c>
      <c r="L177" s="154" t="e">
        <f>IF(('GC-FID-MS'!#REF!)="","",('GC-FID-MS'!#REF!))</f>
        <v>#REF!</v>
      </c>
      <c r="M177" s="154" t="e">
        <f>IF(('GC-FID-MS'!#REF!)="","",('GC-FID-MS'!#REF!))</f>
        <v>#REF!</v>
      </c>
      <c r="N177" s="154" t="e">
        <f>IF(('GC-FID-MS'!#REF!)="","",('GC-FID-MS'!#REF!))</f>
        <v>#REF!</v>
      </c>
      <c r="O177" s="154" t="e">
        <f>IF(('GC-FID-MS'!#REF!)="","",('GC-FID-MS'!#REF!))</f>
        <v>#REF!</v>
      </c>
      <c r="P177" s="67" t="e">
        <f>IF(('GC-FID-MS'!#REF!)="","",('GC-FID-MS'!#REF!))</f>
        <v>#REF!</v>
      </c>
      <c r="Q177" s="67" t="e">
        <f>IF(('GC-FID-MS'!#REF!)="","",('GC-FID-MS'!#REF!))</f>
        <v>#REF!</v>
      </c>
      <c r="R177" s="67" t="e">
        <f>IF(('GC-FID-MS'!#REF!)="","",('GC-FID-MS'!#REF!))</f>
        <v>#REF!</v>
      </c>
      <c r="S177" s="67" t="e">
        <f>IF(('GC-FID-MS'!#REF!)="","",('GC-FID-MS'!#REF!))</f>
        <v>#REF!</v>
      </c>
      <c r="T177" s="67" t="e">
        <f>IF(('GC-FID-MS'!#REF!)="","",('GC-FID-MS'!#REF!))</f>
        <v>#REF!</v>
      </c>
      <c r="U177" s="67" t="e">
        <f>IF(('GC-FID-MS'!#REF!)="","",('GC-FID-MS'!#REF!))</f>
        <v>#REF!</v>
      </c>
      <c r="V177" s="67" t="e">
        <f>IF(('GC-FID-MS'!#REF!)="","",('GC-FID-MS'!#REF!))</f>
        <v>#REF!</v>
      </c>
      <c r="W177" s="67" t="e">
        <f>IF(('GC-FID-MS'!#REF!)="","",('GC-FID-MS'!#REF!))</f>
        <v>#REF!</v>
      </c>
      <c r="X177" s="67" t="e">
        <f>IF(('GC-FID-MS'!#REF!)="","",('GC-FID-MS'!#REF!))</f>
        <v>#REF!</v>
      </c>
      <c r="Y177" s="67" t="e">
        <f>IF(('GC-FID-MS'!#REF!)="","",('GC-FID-MS'!#REF!))</f>
        <v>#REF!</v>
      </c>
      <c r="Z177" s="67" t="e">
        <f>IF(('GC-FID-MS'!#REF!)="","",('GC-FID-MS'!#REF!))</f>
        <v>#REF!</v>
      </c>
      <c r="AA177" s="67" t="e">
        <f>IF(('GC-FID-MS'!#REF!)="","",('GC-FID-MS'!#REF!))</f>
        <v>#REF!</v>
      </c>
      <c r="AB177" s="67" t="e">
        <f>IF(('GC-FID-MS'!#REF!)="","",('GC-FID-MS'!#REF!))</f>
        <v>#REF!</v>
      </c>
      <c r="AC177" s="67" t="e">
        <f>IF(('GC-FID-MS'!#REF!)="","",('GC-FID-MS'!#REF!))</f>
        <v>#REF!</v>
      </c>
      <c r="AD177" s="67" t="e">
        <f>IF(('GC-FID-MS'!#REF!)="","",('GC-FID-MS'!#REF!))</f>
        <v>#REF!</v>
      </c>
      <c r="AE177" s="67" t="e">
        <f>IF(('GC-FID-MS'!#REF!)="","",('GC-FID-MS'!#REF!))</f>
        <v>#REF!</v>
      </c>
      <c r="AF177" s="67" t="e">
        <f>IF(('GC-FID-MS'!#REF!)="","",('GC-FID-MS'!#REF!))</f>
        <v>#REF!</v>
      </c>
      <c r="AG177" s="67" t="e">
        <f>IF(('GC-FID-MS'!#REF!)="","",('GC-FID-MS'!#REF!))</f>
        <v>#REF!</v>
      </c>
      <c r="AH177" s="67" t="e">
        <f>IF(('GC-FID-MS'!#REF!)="","",('GC-FID-MS'!#REF!))</f>
        <v>#REF!</v>
      </c>
      <c r="AI177" s="67" t="e">
        <f>IF(('GC-FID-MS'!#REF!)="","",('GC-FID-MS'!#REF!))</f>
        <v>#REF!</v>
      </c>
      <c r="AJ177" s="67" t="e">
        <f>IF(('GC-FID-MS'!#REF!)="","",('GC-FID-MS'!#REF!))</f>
        <v>#REF!</v>
      </c>
      <c r="AK177" s="67" t="e">
        <f>IF(('GC-FID-MS'!#REF!)="","",('GC-FID-MS'!#REF!))</f>
        <v>#REF!</v>
      </c>
      <c r="AL177" s="67" t="e">
        <f>IF(('GC-FID-MS'!#REF!)="","",('GC-FID-MS'!#REF!))</f>
        <v>#REF!</v>
      </c>
      <c r="AM177" s="67" t="e">
        <f>IF(('GC-FID-MS'!#REF!)="","",('GC-FID-MS'!#REF!))</f>
        <v>#REF!</v>
      </c>
      <c r="AN177" s="67" t="e">
        <f>IF(('GC-FID-MS'!#REF!)="","",('GC-FID-MS'!#REF!))</f>
        <v>#REF!</v>
      </c>
      <c r="AO177" s="67" t="e">
        <f>IF(('GC-FID-MS'!#REF!)="","",('GC-FID-MS'!#REF!))</f>
        <v>#REF!</v>
      </c>
      <c r="AP177" s="298" t="e">
        <f>IF(('GC-FID-MS'!#REF!)="","",('GC-FID-MS'!#REF!))</f>
        <v>#REF!</v>
      </c>
      <c r="AQ177" s="298" t="e">
        <f>IF(('GC-FID-MS'!#REF!)="","",('GC-FID-MS'!#REF!))</f>
        <v>#REF!</v>
      </c>
    </row>
    <row r="178" spans="1:43" ht="12.75" customHeight="1" x14ac:dyDescent="0.3">
      <c r="A178" s="122" t="s">
        <v>187</v>
      </c>
      <c r="B178" s="111" t="e">
        <f>IF(('GC-FID-MS'!#REF!)="","",('GC-FID-MS'!#REF!))</f>
        <v>#REF!</v>
      </c>
      <c r="C178" s="141" t="e">
        <f>IF(('GC-FID-MS'!#REF!)="","",('GC-FID-MS'!#REF!))</f>
        <v>#REF!</v>
      </c>
      <c r="D178" s="142" t="e">
        <f>IF(('GC-FID-MS'!#REF!)="","",('GC-FID-MS'!#REF!))</f>
        <v>#REF!</v>
      </c>
      <c r="E178" s="143" t="e">
        <f>IF(('GC-FID-MS'!#REF!)="","",('GC-FID-MS'!#REF!))</f>
        <v>#REF!</v>
      </c>
      <c r="F178" s="142" t="e">
        <f>IF(('GC-FID-MS'!#REF!)="","",('GC-FID-MS'!#REF!))</f>
        <v>#REF!</v>
      </c>
      <c r="G178" s="111" t="e">
        <f>IF(('GC-FID-MS'!#REF!)="","",('GC-FID-MS'!#REF!))</f>
        <v>#REF!</v>
      </c>
      <c r="H178" s="111" t="e">
        <f>IF(('GC-FID-MS'!#REF!)="","",('GC-FID-MS'!#REF!))</f>
        <v>#REF!</v>
      </c>
      <c r="I178" s="144" t="e">
        <f>IF(('GC-FID-MS'!#REF!)="","",('GC-FID-MS'!#REF!))</f>
        <v>#REF!</v>
      </c>
      <c r="J178" s="154" t="e">
        <f>IF(('GC-FID-MS'!#REF!)="","",('GC-FID-MS'!#REF!))</f>
        <v>#REF!</v>
      </c>
      <c r="K178" s="154" t="e">
        <f>IF(('GC-FID-MS'!#REF!)="","",('GC-FID-MS'!#REF!))</f>
        <v>#REF!</v>
      </c>
      <c r="L178" s="154" t="e">
        <f>IF(('GC-FID-MS'!#REF!)="","",('GC-FID-MS'!#REF!))</f>
        <v>#REF!</v>
      </c>
      <c r="M178" s="154" t="e">
        <f>IF(('GC-FID-MS'!#REF!)="","",('GC-FID-MS'!#REF!))</f>
        <v>#REF!</v>
      </c>
      <c r="N178" s="154" t="e">
        <f>IF(('GC-FID-MS'!#REF!)="","",('GC-FID-MS'!#REF!))</f>
        <v>#REF!</v>
      </c>
      <c r="O178" s="154" t="e">
        <f>IF(('GC-FID-MS'!#REF!)="","",('GC-FID-MS'!#REF!))</f>
        <v>#REF!</v>
      </c>
      <c r="P178" s="67" t="e">
        <f>IF(('GC-FID-MS'!#REF!)="","",('GC-FID-MS'!#REF!))</f>
        <v>#REF!</v>
      </c>
      <c r="Q178" s="67" t="e">
        <f>IF(('GC-FID-MS'!#REF!)="","",('GC-FID-MS'!#REF!))</f>
        <v>#REF!</v>
      </c>
      <c r="R178" s="67" t="e">
        <f>IF(('GC-FID-MS'!#REF!)="","",('GC-FID-MS'!#REF!))</f>
        <v>#REF!</v>
      </c>
      <c r="S178" s="67" t="e">
        <f>IF(('GC-FID-MS'!#REF!)="","",('GC-FID-MS'!#REF!))</f>
        <v>#REF!</v>
      </c>
      <c r="T178" s="67" t="e">
        <f>IF(('GC-FID-MS'!#REF!)="","",('GC-FID-MS'!#REF!))</f>
        <v>#REF!</v>
      </c>
      <c r="U178" s="67" t="e">
        <f>IF(('GC-FID-MS'!#REF!)="","",('GC-FID-MS'!#REF!))</f>
        <v>#REF!</v>
      </c>
      <c r="V178" s="67" t="e">
        <f>IF(('GC-FID-MS'!#REF!)="","",('GC-FID-MS'!#REF!))</f>
        <v>#REF!</v>
      </c>
      <c r="W178" s="67" t="e">
        <f>IF(('GC-FID-MS'!#REF!)="","",('GC-FID-MS'!#REF!))</f>
        <v>#REF!</v>
      </c>
      <c r="X178" s="67" t="e">
        <f>IF(('GC-FID-MS'!#REF!)="","",('GC-FID-MS'!#REF!))</f>
        <v>#REF!</v>
      </c>
      <c r="Y178" s="67" t="e">
        <f>IF(('GC-FID-MS'!#REF!)="","",('GC-FID-MS'!#REF!))</f>
        <v>#REF!</v>
      </c>
      <c r="Z178" s="67" t="e">
        <f>IF(('GC-FID-MS'!#REF!)="","",('GC-FID-MS'!#REF!))</f>
        <v>#REF!</v>
      </c>
      <c r="AA178" s="67" t="e">
        <f>IF(('GC-FID-MS'!#REF!)="","",('GC-FID-MS'!#REF!))</f>
        <v>#REF!</v>
      </c>
      <c r="AB178" s="67" t="e">
        <f>IF(('GC-FID-MS'!#REF!)="","",('GC-FID-MS'!#REF!))</f>
        <v>#REF!</v>
      </c>
      <c r="AC178" s="67" t="e">
        <f>IF(('GC-FID-MS'!#REF!)="","",('GC-FID-MS'!#REF!))</f>
        <v>#REF!</v>
      </c>
      <c r="AD178" s="67" t="e">
        <f>IF(('GC-FID-MS'!#REF!)="","",('GC-FID-MS'!#REF!))</f>
        <v>#REF!</v>
      </c>
      <c r="AE178" s="67" t="e">
        <f>IF(('GC-FID-MS'!#REF!)="","",('GC-FID-MS'!#REF!))</f>
        <v>#REF!</v>
      </c>
      <c r="AF178" s="67" t="e">
        <f>IF(('GC-FID-MS'!#REF!)="","",('GC-FID-MS'!#REF!))</f>
        <v>#REF!</v>
      </c>
      <c r="AG178" s="67" t="e">
        <f>IF(('GC-FID-MS'!#REF!)="","",('GC-FID-MS'!#REF!))</f>
        <v>#REF!</v>
      </c>
      <c r="AH178" s="67" t="e">
        <f>IF(('GC-FID-MS'!#REF!)="","",('GC-FID-MS'!#REF!))</f>
        <v>#REF!</v>
      </c>
      <c r="AI178" s="67" t="e">
        <f>IF(('GC-FID-MS'!#REF!)="","",('GC-FID-MS'!#REF!))</f>
        <v>#REF!</v>
      </c>
      <c r="AJ178" s="67" t="e">
        <f>IF(('GC-FID-MS'!#REF!)="","",('GC-FID-MS'!#REF!))</f>
        <v>#REF!</v>
      </c>
      <c r="AK178" s="67" t="e">
        <f>IF(('GC-FID-MS'!#REF!)="","",('GC-FID-MS'!#REF!))</f>
        <v>#REF!</v>
      </c>
      <c r="AL178" s="67" t="e">
        <f>IF(('GC-FID-MS'!#REF!)="","",('GC-FID-MS'!#REF!))</f>
        <v>#REF!</v>
      </c>
      <c r="AM178" s="67" t="e">
        <f>IF(('GC-FID-MS'!#REF!)="","",('GC-FID-MS'!#REF!))</f>
        <v>#REF!</v>
      </c>
      <c r="AN178" s="67" t="e">
        <f>IF(('GC-FID-MS'!#REF!)="","",('GC-FID-MS'!#REF!))</f>
        <v>#REF!</v>
      </c>
      <c r="AO178" s="67" t="e">
        <f>IF(('GC-FID-MS'!#REF!)="","",('GC-FID-MS'!#REF!))</f>
        <v>#REF!</v>
      </c>
      <c r="AP178" s="298" t="e">
        <f>IF(('GC-FID-MS'!#REF!)="","",('GC-FID-MS'!#REF!))</f>
        <v>#REF!</v>
      </c>
      <c r="AQ178" s="298" t="e">
        <f>IF(('GC-FID-MS'!#REF!)="","",('GC-FID-MS'!#REF!))</f>
        <v>#REF!</v>
      </c>
    </row>
    <row r="179" spans="1:43" ht="12.75" customHeight="1" x14ac:dyDescent="0.3">
      <c r="A179" s="122" t="s">
        <v>187</v>
      </c>
      <c r="B179" s="111" t="e">
        <f>IF(('GC-FID-MS'!#REF!)="","",('GC-FID-MS'!#REF!))</f>
        <v>#REF!</v>
      </c>
      <c r="C179" s="141" t="e">
        <f>IF(('GC-FID-MS'!#REF!)="","",('GC-FID-MS'!#REF!))</f>
        <v>#REF!</v>
      </c>
      <c r="D179" s="142" t="e">
        <f>IF(('GC-FID-MS'!#REF!)="","",('GC-FID-MS'!#REF!))</f>
        <v>#REF!</v>
      </c>
      <c r="E179" s="143" t="e">
        <f>IF(('GC-FID-MS'!#REF!)="","",('GC-FID-MS'!#REF!))</f>
        <v>#REF!</v>
      </c>
      <c r="F179" s="142" t="e">
        <f>IF(('GC-FID-MS'!#REF!)="","",('GC-FID-MS'!#REF!))</f>
        <v>#REF!</v>
      </c>
      <c r="G179" s="111" t="e">
        <f>IF(('GC-FID-MS'!#REF!)="","",('GC-FID-MS'!#REF!))</f>
        <v>#REF!</v>
      </c>
      <c r="H179" s="111" t="e">
        <f>IF(('GC-FID-MS'!#REF!)="","",('GC-FID-MS'!#REF!))</f>
        <v>#REF!</v>
      </c>
      <c r="I179" s="144" t="e">
        <f>IF(('GC-FID-MS'!#REF!)="","",('GC-FID-MS'!#REF!))</f>
        <v>#REF!</v>
      </c>
      <c r="J179" s="154" t="e">
        <f>IF(('GC-FID-MS'!#REF!)="","",('GC-FID-MS'!#REF!))</f>
        <v>#REF!</v>
      </c>
      <c r="K179" s="154" t="e">
        <f>IF(('GC-FID-MS'!#REF!)="","",('GC-FID-MS'!#REF!))</f>
        <v>#REF!</v>
      </c>
      <c r="L179" s="154" t="e">
        <f>IF(('GC-FID-MS'!#REF!)="","",('GC-FID-MS'!#REF!))</f>
        <v>#REF!</v>
      </c>
      <c r="M179" s="154" t="e">
        <f>IF(('GC-FID-MS'!#REF!)="","",('GC-FID-MS'!#REF!))</f>
        <v>#REF!</v>
      </c>
      <c r="N179" s="154" t="e">
        <f>IF(('GC-FID-MS'!#REF!)="","",('GC-FID-MS'!#REF!))</f>
        <v>#REF!</v>
      </c>
      <c r="O179" s="154" t="e">
        <f>IF(('GC-FID-MS'!#REF!)="","",('GC-FID-MS'!#REF!))</f>
        <v>#REF!</v>
      </c>
      <c r="P179" s="67" t="e">
        <f>IF(('GC-FID-MS'!#REF!)="","",('GC-FID-MS'!#REF!))</f>
        <v>#REF!</v>
      </c>
      <c r="Q179" s="67" t="e">
        <f>IF(('GC-FID-MS'!#REF!)="","",('GC-FID-MS'!#REF!))</f>
        <v>#REF!</v>
      </c>
      <c r="R179" s="67" t="e">
        <f>IF(('GC-FID-MS'!#REF!)="","",('GC-FID-MS'!#REF!))</f>
        <v>#REF!</v>
      </c>
      <c r="S179" s="67" t="e">
        <f>IF(('GC-FID-MS'!#REF!)="","",('GC-FID-MS'!#REF!))</f>
        <v>#REF!</v>
      </c>
      <c r="T179" s="67" t="e">
        <f>IF(('GC-FID-MS'!#REF!)="","",('GC-FID-MS'!#REF!))</f>
        <v>#REF!</v>
      </c>
      <c r="U179" s="67" t="e">
        <f>IF(('GC-FID-MS'!#REF!)="","",('GC-FID-MS'!#REF!))</f>
        <v>#REF!</v>
      </c>
      <c r="V179" s="67" t="e">
        <f>IF(('GC-FID-MS'!#REF!)="","",('GC-FID-MS'!#REF!))</f>
        <v>#REF!</v>
      </c>
      <c r="W179" s="67" t="e">
        <f>IF(('GC-FID-MS'!#REF!)="","",('GC-FID-MS'!#REF!))</f>
        <v>#REF!</v>
      </c>
      <c r="X179" s="67" t="e">
        <f>IF(('GC-FID-MS'!#REF!)="","",('GC-FID-MS'!#REF!))</f>
        <v>#REF!</v>
      </c>
      <c r="Y179" s="67" t="e">
        <f>IF(('GC-FID-MS'!#REF!)="","",('GC-FID-MS'!#REF!))</f>
        <v>#REF!</v>
      </c>
      <c r="Z179" s="67" t="e">
        <f>IF(('GC-FID-MS'!#REF!)="","",('GC-FID-MS'!#REF!))</f>
        <v>#REF!</v>
      </c>
      <c r="AA179" s="67" t="e">
        <f>IF(('GC-FID-MS'!#REF!)="","",('GC-FID-MS'!#REF!))</f>
        <v>#REF!</v>
      </c>
      <c r="AB179" s="67" t="e">
        <f>IF(('GC-FID-MS'!#REF!)="","",('GC-FID-MS'!#REF!))</f>
        <v>#REF!</v>
      </c>
      <c r="AC179" s="67" t="e">
        <f>IF(('GC-FID-MS'!#REF!)="","",('GC-FID-MS'!#REF!))</f>
        <v>#REF!</v>
      </c>
      <c r="AD179" s="67" t="e">
        <f>IF(('GC-FID-MS'!#REF!)="","",('GC-FID-MS'!#REF!))</f>
        <v>#REF!</v>
      </c>
      <c r="AE179" s="67" t="e">
        <f>IF(('GC-FID-MS'!#REF!)="","",('GC-FID-MS'!#REF!))</f>
        <v>#REF!</v>
      </c>
      <c r="AF179" s="67" t="e">
        <f>IF(('GC-FID-MS'!#REF!)="","",('GC-FID-MS'!#REF!))</f>
        <v>#REF!</v>
      </c>
      <c r="AG179" s="67" t="e">
        <f>IF(('GC-FID-MS'!#REF!)="","",('GC-FID-MS'!#REF!))</f>
        <v>#REF!</v>
      </c>
      <c r="AH179" s="67" t="e">
        <f>IF(('GC-FID-MS'!#REF!)="","",('GC-FID-MS'!#REF!))</f>
        <v>#REF!</v>
      </c>
      <c r="AI179" s="67" t="e">
        <f>IF(('GC-FID-MS'!#REF!)="","",('GC-FID-MS'!#REF!))</f>
        <v>#REF!</v>
      </c>
      <c r="AJ179" s="67" t="e">
        <f>IF(('GC-FID-MS'!#REF!)="","",('GC-FID-MS'!#REF!))</f>
        <v>#REF!</v>
      </c>
      <c r="AK179" s="67" t="e">
        <f>IF(('GC-FID-MS'!#REF!)="","",('GC-FID-MS'!#REF!))</f>
        <v>#REF!</v>
      </c>
      <c r="AL179" s="67" t="e">
        <f>IF(('GC-FID-MS'!#REF!)="","",('GC-FID-MS'!#REF!))</f>
        <v>#REF!</v>
      </c>
      <c r="AM179" s="67" t="e">
        <f>IF(('GC-FID-MS'!#REF!)="","",('GC-FID-MS'!#REF!))</f>
        <v>#REF!</v>
      </c>
      <c r="AN179" s="67" t="e">
        <f>IF(('GC-FID-MS'!#REF!)="","",('GC-FID-MS'!#REF!))</f>
        <v>#REF!</v>
      </c>
      <c r="AO179" s="67" t="e">
        <f>IF(('GC-FID-MS'!#REF!)="","",('GC-FID-MS'!#REF!))</f>
        <v>#REF!</v>
      </c>
      <c r="AP179" s="298" t="e">
        <f>IF(('GC-FID-MS'!#REF!)="","",('GC-FID-MS'!#REF!))</f>
        <v>#REF!</v>
      </c>
      <c r="AQ179" s="298" t="e">
        <f>IF(('GC-FID-MS'!#REF!)="","",('GC-FID-MS'!#REF!))</f>
        <v>#REF!</v>
      </c>
    </row>
    <row r="180" spans="1:43" ht="12.75" customHeight="1" x14ac:dyDescent="0.3">
      <c r="A180" s="122" t="s">
        <v>187</v>
      </c>
      <c r="B180" s="111" t="e">
        <f>IF(('GC-FID-MS'!#REF!)="","",('GC-FID-MS'!#REF!))</f>
        <v>#REF!</v>
      </c>
      <c r="C180" s="141" t="e">
        <f>IF(('GC-FID-MS'!#REF!)="","",('GC-FID-MS'!#REF!))</f>
        <v>#REF!</v>
      </c>
      <c r="D180" s="142" t="e">
        <f>IF(('GC-FID-MS'!#REF!)="","",('GC-FID-MS'!#REF!))</f>
        <v>#REF!</v>
      </c>
      <c r="E180" s="143" t="e">
        <f>IF(('GC-FID-MS'!#REF!)="","",('GC-FID-MS'!#REF!))</f>
        <v>#REF!</v>
      </c>
      <c r="F180" s="142" t="e">
        <f>IF(('GC-FID-MS'!#REF!)="","",('GC-FID-MS'!#REF!))</f>
        <v>#REF!</v>
      </c>
      <c r="G180" s="111" t="e">
        <f>IF(('GC-FID-MS'!#REF!)="","",('GC-FID-MS'!#REF!))</f>
        <v>#REF!</v>
      </c>
      <c r="H180" s="111" t="e">
        <f>IF(('GC-FID-MS'!#REF!)="","",('GC-FID-MS'!#REF!))</f>
        <v>#REF!</v>
      </c>
      <c r="I180" s="144" t="e">
        <f>IF(('GC-FID-MS'!#REF!)="","",('GC-FID-MS'!#REF!))</f>
        <v>#REF!</v>
      </c>
      <c r="J180" s="154" t="e">
        <f>IF(('GC-FID-MS'!#REF!)="","",('GC-FID-MS'!#REF!))</f>
        <v>#REF!</v>
      </c>
      <c r="K180" s="154" t="e">
        <f>IF(('GC-FID-MS'!#REF!)="","",('GC-FID-MS'!#REF!))</f>
        <v>#REF!</v>
      </c>
      <c r="L180" s="154" t="e">
        <f>IF(('GC-FID-MS'!#REF!)="","",('GC-FID-MS'!#REF!))</f>
        <v>#REF!</v>
      </c>
      <c r="M180" s="154" t="e">
        <f>IF(('GC-FID-MS'!#REF!)="","",('GC-FID-MS'!#REF!))</f>
        <v>#REF!</v>
      </c>
      <c r="N180" s="154" t="e">
        <f>IF(('GC-FID-MS'!#REF!)="","",('GC-FID-MS'!#REF!))</f>
        <v>#REF!</v>
      </c>
      <c r="O180" s="154" t="e">
        <f>IF(('GC-FID-MS'!#REF!)="","",('GC-FID-MS'!#REF!))</f>
        <v>#REF!</v>
      </c>
      <c r="P180" s="67" t="e">
        <f>IF(('GC-FID-MS'!#REF!)="","",('GC-FID-MS'!#REF!))</f>
        <v>#REF!</v>
      </c>
      <c r="Q180" s="67" t="e">
        <f>IF(('GC-FID-MS'!#REF!)="","",('GC-FID-MS'!#REF!))</f>
        <v>#REF!</v>
      </c>
      <c r="R180" s="67" t="e">
        <f>IF(('GC-FID-MS'!#REF!)="","",('GC-FID-MS'!#REF!))</f>
        <v>#REF!</v>
      </c>
      <c r="S180" s="67" t="e">
        <f>IF(('GC-FID-MS'!#REF!)="","",('GC-FID-MS'!#REF!))</f>
        <v>#REF!</v>
      </c>
      <c r="T180" s="67" t="e">
        <f>IF(('GC-FID-MS'!#REF!)="","",('GC-FID-MS'!#REF!))</f>
        <v>#REF!</v>
      </c>
      <c r="U180" s="67" t="e">
        <f>IF(('GC-FID-MS'!#REF!)="","",('GC-FID-MS'!#REF!))</f>
        <v>#REF!</v>
      </c>
      <c r="V180" s="67" t="e">
        <f>IF(('GC-FID-MS'!#REF!)="","",('GC-FID-MS'!#REF!))</f>
        <v>#REF!</v>
      </c>
      <c r="W180" s="67" t="e">
        <f>IF(('GC-FID-MS'!#REF!)="","",('GC-FID-MS'!#REF!))</f>
        <v>#REF!</v>
      </c>
      <c r="X180" s="67" t="e">
        <f>IF(('GC-FID-MS'!#REF!)="","",('GC-FID-MS'!#REF!))</f>
        <v>#REF!</v>
      </c>
      <c r="Y180" s="67" t="e">
        <f>IF(('GC-FID-MS'!#REF!)="","",('GC-FID-MS'!#REF!))</f>
        <v>#REF!</v>
      </c>
      <c r="Z180" s="67" t="e">
        <f>IF(('GC-FID-MS'!#REF!)="","",('GC-FID-MS'!#REF!))</f>
        <v>#REF!</v>
      </c>
      <c r="AA180" s="67" t="e">
        <f>IF(('GC-FID-MS'!#REF!)="","",('GC-FID-MS'!#REF!))</f>
        <v>#REF!</v>
      </c>
      <c r="AB180" s="67" t="e">
        <f>IF(('GC-FID-MS'!#REF!)="","",('GC-FID-MS'!#REF!))</f>
        <v>#REF!</v>
      </c>
      <c r="AC180" s="67" t="e">
        <f>IF(('GC-FID-MS'!#REF!)="","",('GC-FID-MS'!#REF!))</f>
        <v>#REF!</v>
      </c>
      <c r="AD180" s="67" t="e">
        <f>IF(('GC-FID-MS'!#REF!)="","",('GC-FID-MS'!#REF!))</f>
        <v>#REF!</v>
      </c>
      <c r="AE180" s="67" t="e">
        <f>IF(('GC-FID-MS'!#REF!)="","",('GC-FID-MS'!#REF!))</f>
        <v>#REF!</v>
      </c>
      <c r="AF180" s="67" t="e">
        <f>IF(('GC-FID-MS'!#REF!)="","",('GC-FID-MS'!#REF!))</f>
        <v>#REF!</v>
      </c>
      <c r="AG180" s="67" t="e">
        <f>IF(('GC-FID-MS'!#REF!)="","",('GC-FID-MS'!#REF!))</f>
        <v>#REF!</v>
      </c>
      <c r="AH180" s="67" t="e">
        <f>IF(('GC-FID-MS'!#REF!)="","",('GC-FID-MS'!#REF!))</f>
        <v>#REF!</v>
      </c>
      <c r="AI180" s="67" t="e">
        <f>IF(('GC-FID-MS'!#REF!)="","",('GC-FID-MS'!#REF!))</f>
        <v>#REF!</v>
      </c>
      <c r="AJ180" s="67" t="e">
        <f>IF(('GC-FID-MS'!#REF!)="","",('GC-FID-MS'!#REF!))</f>
        <v>#REF!</v>
      </c>
      <c r="AK180" s="67" t="e">
        <f>IF(('GC-FID-MS'!#REF!)="","",('GC-FID-MS'!#REF!))</f>
        <v>#REF!</v>
      </c>
      <c r="AL180" s="67" t="e">
        <f>IF(('GC-FID-MS'!#REF!)="","",('GC-FID-MS'!#REF!))</f>
        <v>#REF!</v>
      </c>
      <c r="AM180" s="67" t="e">
        <f>IF(('GC-FID-MS'!#REF!)="","",('GC-FID-MS'!#REF!))</f>
        <v>#REF!</v>
      </c>
      <c r="AN180" s="67" t="e">
        <f>IF(('GC-FID-MS'!#REF!)="","",('GC-FID-MS'!#REF!))</f>
        <v>#REF!</v>
      </c>
      <c r="AO180" s="67" t="e">
        <f>IF(('GC-FID-MS'!#REF!)="","",('GC-FID-MS'!#REF!))</f>
        <v>#REF!</v>
      </c>
      <c r="AP180" s="298" t="e">
        <f>IF(('GC-FID-MS'!#REF!)="","",('GC-FID-MS'!#REF!))</f>
        <v>#REF!</v>
      </c>
      <c r="AQ180" s="298" t="e">
        <f>IF(('GC-FID-MS'!#REF!)="","",('GC-FID-MS'!#REF!))</f>
        <v>#REF!</v>
      </c>
    </row>
    <row r="181" spans="1:43" ht="12.75" customHeight="1" x14ac:dyDescent="0.3">
      <c r="A181" s="122" t="s">
        <v>187</v>
      </c>
      <c r="B181" s="111" t="e">
        <f>IF(('GC-FID-MS'!#REF!)="","",('GC-FID-MS'!#REF!))</f>
        <v>#REF!</v>
      </c>
      <c r="C181" s="141" t="e">
        <f>IF(('GC-FID-MS'!#REF!)="","",('GC-FID-MS'!#REF!))</f>
        <v>#REF!</v>
      </c>
      <c r="D181" s="142" t="e">
        <f>IF(('GC-FID-MS'!#REF!)="","",('GC-FID-MS'!#REF!))</f>
        <v>#REF!</v>
      </c>
      <c r="E181" s="143" t="e">
        <f>IF(('GC-FID-MS'!#REF!)="","",('GC-FID-MS'!#REF!))</f>
        <v>#REF!</v>
      </c>
      <c r="F181" s="142" t="e">
        <f>IF(('GC-FID-MS'!#REF!)="","",('GC-FID-MS'!#REF!))</f>
        <v>#REF!</v>
      </c>
      <c r="G181" s="111" t="e">
        <f>IF(('GC-FID-MS'!#REF!)="","",('GC-FID-MS'!#REF!))</f>
        <v>#REF!</v>
      </c>
      <c r="H181" s="111" t="e">
        <f>IF(('GC-FID-MS'!#REF!)="","",('GC-FID-MS'!#REF!))</f>
        <v>#REF!</v>
      </c>
      <c r="I181" s="144" t="e">
        <f>IF(('GC-FID-MS'!#REF!)="","",('GC-FID-MS'!#REF!))</f>
        <v>#REF!</v>
      </c>
      <c r="J181" s="154" t="e">
        <f>IF(('GC-FID-MS'!#REF!)="","",('GC-FID-MS'!#REF!))</f>
        <v>#REF!</v>
      </c>
      <c r="K181" s="154" t="e">
        <f>IF(('GC-FID-MS'!#REF!)="","",('GC-FID-MS'!#REF!))</f>
        <v>#REF!</v>
      </c>
      <c r="L181" s="154" t="e">
        <f>IF(('GC-FID-MS'!#REF!)="","",('GC-FID-MS'!#REF!))</f>
        <v>#REF!</v>
      </c>
      <c r="M181" s="154" t="e">
        <f>IF(('GC-FID-MS'!#REF!)="","",('GC-FID-MS'!#REF!))</f>
        <v>#REF!</v>
      </c>
      <c r="N181" s="154" t="e">
        <f>IF(('GC-FID-MS'!#REF!)="","",('GC-FID-MS'!#REF!))</f>
        <v>#REF!</v>
      </c>
      <c r="O181" s="154" t="e">
        <f>IF(('GC-FID-MS'!#REF!)="","",('GC-FID-MS'!#REF!))</f>
        <v>#REF!</v>
      </c>
      <c r="P181" s="67" t="e">
        <f>IF(('GC-FID-MS'!#REF!)="","",('GC-FID-MS'!#REF!))</f>
        <v>#REF!</v>
      </c>
      <c r="Q181" s="67" t="e">
        <f>IF(('GC-FID-MS'!#REF!)="","",('GC-FID-MS'!#REF!))</f>
        <v>#REF!</v>
      </c>
      <c r="R181" s="67" t="e">
        <f>IF(('GC-FID-MS'!#REF!)="","",('GC-FID-MS'!#REF!))</f>
        <v>#REF!</v>
      </c>
      <c r="S181" s="67" t="e">
        <f>IF(('GC-FID-MS'!#REF!)="","",('GC-FID-MS'!#REF!))</f>
        <v>#REF!</v>
      </c>
      <c r="T181" s="67" t="e">
        <f>IF(('GC-FID-MS'!#REF!)="","",('GC-FID-MS'!#REF!))</f>
        <v>#REF!</v>
      </c>
      <c r="U181" s="67" t="e">
        <f>IF(('GC-FID-MS'!#REF!)="","",('GC-FID-MS'!#REF!))</f>
        <v>#REF!</v>
      </c>
      <c r="V181" s="67" t="e">
        <f>IF(('GC-FID-MS'!#REF!)="","",('GC-FID-MS'!#REF!))</f>
        <v>#REF!</v>
      </c>
      <c r="W181" s="67" t="e">
        <f>IF(('GC-FID-MS'!#REF!)="","",('GC-FID-MS'!#REF!))</f>
        <v>#REF!</v>
      </c>
      <c r="X181" s="67" t="e">
        <f>IF(('GC-FID-MS'!#REF!)="","",('GC-FID-MS'!#REF!))</f>
        <v>#REF!</v>
      </c>
      <c r="Y181" s="67" t="e">
        <f>IF(('GC-FID-MS'!#REF!)="","",('GC-FID-MS'!#REF!))</f>
        <v>#REF!</v>
      </c>
      <c r="Z181" s="67" t="e">
        <f>IF(('GC-FID-MS'!#REF!)="","",('GC-FID-MS'!#REF!))</f>
        <v>#REF!</v>
      </c>
      <c r="AA181" s="67" t="e">
        <f>IF(('GC-FID-MS'!#REF!)="","",('GC-FID-MS'!#REF!))</f>
        <v>#REF!</v>
      </c>
      <c r="AB181" s="67" t="e">
        <f>IF(('GC-FID-MS'!#REF!)="","",('GC-FID-MS'!#REF!))</f>
        <v>#REF!</v>
      </c>
      <c r="AC181" s="67" t="e">
        <f>IF(('GC-FID-MS'!#REF!)="","",('GC-FID-MS'!#REF!))</f>
        <v>#REF!</v>
      </c>
      <c r="AD181" s="67" t="e">
        <f>IF(('GC-FID-MS'!#REF!)="","",('GC-FID-MS'!#REF!))</f>
        <v>#REF!</v>
      </c>
      <c r="AE181" s="67" t="e">
        <f>IF(('GC-FID-MS'!#REF!)="","",('GC-FID-MS'!#REF!))</f>
        <v>#REF!</v>
      </c>
      <c r="AF181" s="67" t="e">
        <f>IF(('GC-FID-MS'!#REF!)="","",('GC-FID-MS'!#REF!))</f>
        <v>#REF!</v>
      </c>
      <c r="AG181" s="67" t="e">
        <f>IF(('GC-FID-MS'!#REF!)="","",('GC-FID-MS'!#REF!))</f>
        <v>#REF!</v>
      </c>
      <c r="AH181" s="67" t="e">
        <f>IF(('GC-FID-MS'!#REF!)="","",('GC-FID-MS'!#REF!))</f>
        <v>#REF!</v>
      </c>
      <c r="AI181" s="67" t="e">
        <f>IF(('GC-FID-MS'!#REF!)="","",('GC-FID-MS'!#REF!))</f>
        <v>#REF!</v>
      </c>
      <c r="AJ181" s="67" t="e">
        <f>IF(('GC-FID-MS'!#REF!)="","",('GC-FID-MS'!#REF!))</f>
        <v>#REF!</v>
      </c>
      <c r="AK181" s="67" t="e">
        <f>IF(('GC-FID-MS'!#REF!)="","",('GC-FID-MS'!#REF!))</f>
        <v>#REF!</v>
      </c>
      <c r="AL181" s="67" t="e">
        <f>IF(('GC-FID-MS'!#REF!)="","",('GC-FID-MS'!#REF!))</f>
        <v>#REF!</v>
      </c>
      <c r="AM181" s="67" t="e">
        <f>IF(('GC-FID-MS'!#REF!)="","",('GC-FID-MS'!#REF!))</f>
        <v>#REF!</v>
      </c>
      <c r="AN181" s="67" t="e">
        <f>IF(('GC-FID-MS'!#REF!)="","",('GC-FID-MS'!#REF!))</f>
        <v>#REF!</v>
      </c>
      <c r="AO181" s="67" t="e">
        <f>IF(('GC-FID-MS'!#REF!)="","",('GC-FID-MS'!#REF!))</f>
        <v>#REF!</v>
      </c>
      <c r="AP181" s="298" t="e">
        <f>IF(('GC-FID-MS'!#REF!)="","",('GC-FID-MS'!#REF!))</f>
        <v>#REF!</v>
      </c>
      <c r="AQ181" s="298" t="e">
        <f>IF(('GC-FID-MS'!#REF!)="","",('GC-FID-MS'!#REF!))</f>
        <v>#REF!</v>
      </c>
    </row>
    <row r="182" spans="1:43" ht="12.75" customHeight="1" x14ac:dyDescent="0.3">
      <c r="A182" s="122" t="s">
        <v>187</v>
      </c>
      <c r="B182" s="111" t="e">
        <f>IF(('GC-FID-MS'!#REF!)="","",('GC-FID-MS'!#REF!))</f>
        <v>#REF!</v>
      </c>
      <c r="C182" s="141" t="e">
        <f>IF(('GC-FID-MS'!#REF!)="","",('GC-FID-MS'!#REF!))</f>
        <v>#REF!</v>
      </c>
      <c r="D182" s="142" t="e">
        <f>IF(('GC-FID-MS'!#REF!)="","",('GC-FID-MS'!#REF!))</f>
        <v>#REF!</v>
      </c>
      <c r="E182" s="143" t="e">
        <f>IF(('GC-FID-MS'!#REF!)="","",('GC-FID-MS'!#REF!))</f>
        <v>#REF!</v>
      </c>
      <c r="F182" s="142" t="e">
        <f>IF(('GC-FID-MS'!#REF!)="","",('GC-FID-MS'!#REF!))</f>
        <v>#REF!</v>
      </c>
      <c r="G182" s="111" t="e">
        <f>IF(('GC-FID-MS'!#REF!)="","",('GC-FID-MS'!#REF!))</f>
        <v>#REF!</v>
      </c>
      <c r="H182" s="111" t="e">
        <f>IF(('GC-FID-MS'!#REF!)="","",('GC-FID-MS'!#REF!))</f>
        <v>#REF!</v>
      </c>
      <c r="I182" s="144" t="e">
        <f>IF(('GC-FID-MS'!#REF!)="","",('GC-FID-MS'!#REF!))</f>
        <v>#REF!</v>
      </c>
      <c r="J182" s="154" t="e">
        <f>IF(('GC-FID-MS'!#REF!)="","",('GC-FID-MS'!#REF!))</f>
        <v>#REF!</v>
      </c>
      <c r="K182" s="154" t="e">
        <f>IF(('GC-FID-MS'!#REF!)="","",('GC-FID-MS'!#REF!))</f>
        <v>#REF!</v>
      </c>
      <c r="L182" s="154" t="e">
        <f>IF(('GC-FID-MS'!#REF!)="","",('GC-FID-MS'!#REF!))</f>
        <v>#REF!</v>
      </c>
      <c r="M182" s="154" t="e">
        <f>IF(('GC-FID-MS'!#REF!)="","",('GC-FID-MS'!#REF!))</f>
        <v>#REF!</v>
      </c>
      <c r="N182" s="154" t="e">
        <f>IF(('GC-FID-MS'!#REF!)="","",('GC-FID-MS'!#REF!))</f>
        <v>#REF!</v>
      </c>
      <c r="O182" s="154" t="e">
        <f>IF(('GC-FID-MS'!#REF!)="","",('GC-FID-MS'!#REF!))</f>
        <v>#REF!</v>
      </c>
      <c r="P182" s="67" t="e">
        <f>IF(('GC-FID-MS'!#REF!)="","",('GC-FID-MS'!#REF!))</f>
        <v>#REF!</v>
      </c>
      <c r="Q182" s="67" t="e">
        <f>IF(('GC-FID-MS'!#REF!)="","",('GC-FID-MS'!#REF!))</f>
        <v>#REF!</v>
      </c>
      <c r="R182" s="67" t="e">
        <f>IF(('GC-FID-MS'!#REF!)="","",('GC-FID-MS'!#REF!))</f>
        <v>#REF!</v>
      </c>
      <c r="S182" s="67" t="e">
        <f>IF(('GC-FID-MS'!#REF!)="","",('GC-FID-MS'!#REF!))</f>
        <v>#REF!</v>
      </c>
      <c r="T182" s="67" t="e">
        <f>IF(('GC-FID-MS'!#REF!)="","",('GC-FID-MS'!#REF!))</f>
        <v>#REF!</v>
      </c>
      <c r="U182" s="67" t="e">
        <f>IF(('GC-FID-MS'!#REF!)="","",('GC-FID-MS'!#REF!))</f>
        <v>#REF!</v>
      </c>
      <c r="V182" s="67" t="e">
        <f>IF(('GC-FID-MS'!#REF!)="","",('GC-FID-MS'!#REF!))</f>
        <v>#REF!</v>
      </c>
      <c r="W182" s="67" t="e">
        <f>IF(('GC-FID-MS'!#REF!)="","",('GC-FID-MS'!#REF!))</f>
        <v>#REF!</v>
      </c>
      <c r="X182" s="67" t="e">
        <f>IF(('GC-FID-MS'!#REF!)="","",('GC-FID-MS'!#REF!))</f>
        <v>#REF!</v>
      </c>
      <c r="Y182" s="67" t="e">
        <f>IF(('GC-FID-MS'!#REF!)="","",('GC-FID-MS'!#REF!))</f>
        <v>#REF!</v>
      </c>
      <c r="Z182" s="67" t="e">
        <f>IF(('GC-FID-MS'!#REF!)="","",('GC-FID-MS'!#REF!))</f>
        <v>#REF!</v>
      </c>
      <c r="AA182" s="67" t="e">
        <f>IF(('GC-FID-MS'!#REF!)="","",('GC-FID-MS'!#REF!))</f>
        <v>#REF!</v>
      </c>
      <c r="AB182" s="67" t="e">
        <f>IF(('GC-FID-MS'!#REF!)="","",('GC-FID-MS'!#REF!))</f>
        <v>#REF!</v>
      </c>
      <c r="AC182" s="67" t="e">
        <f>IF(('GC-FID-MS'!#REF!)="","",('GC-FID-MS'!#REF!))</f>
        <v>#REF!</v>
      </c>
      <c r="AD182" s="67" t="e">
        <f>IF(('GC-FID-MS'!#REF!)="","",('GC-FID-MS'!#REF!))</f>
        <v>#REF!</v>
      </c>
      <c r="AE182" s="67" t="e">
        <f>IF(('GC-FID-MS'!#REF!)="","",('GC-FID-MS'!#REF!))</f>
        <v>#REF!</v>
      </c>
      <c r="AF182" s="67" t="e">
        <f>IF(('GC-FID-MS'!#REF!)="","",('GC-FID-MS'!#REF!))</f>
        <v>#REF!</v>
      </c>
      <c r="AG182" s="67" t="e">
        <f>IF(('GC-FID-MS'!#REF!)="","",('GC-FID-MS'!#REF!))</f>
        <v>#REF!</v>
      </c>
      <c r="AH182" s="67" t="e">
        <f>IF(('GC-FID-MS'!#REF!)="","",('GC-FID-MS'!#REF!))</f>
        <v>#REF!</v>
      </c>
      <c r="AI182" s="67" t="e">
        <f>IF(('GC-FID-MS'!#REF!)="","",('GC-FID-MS'!#REF!))</f>
        <v>#REF!</v>
      </c>
      <c r="AJ182" s="67" t="e">
        <f>IF(('GC-FID-MS'!#REF!)="","",('GC-FID-MS'!#REF!))</f>
        <v>#REF!</v>
      </c>
      <c r="AK182" s="67" t="e">
        <f>IF(('GC-FID-MS'!#REF!)="","",('GC-FID-MS'!#REF!))</f>
        <v>#REF!</v>
      </c>
      <c r="AL182" s="67" t="e">
        <f>IF(('GC-FID-MS'!#REF!)="","",('GC-FID-MS'!#REF!))</f>
        <v>#REF!</v>
      </c>
      <c r="AM182" s="67" t="e">
        <f>IF(('GC-FID-MS'!#REF!)="","",('GC-FID-MS'!#REF!))</f>
        <v>#REF!</v>
      </c>
      <c r="AN182" s="67" t="e">
        <f>IF(('GC-FID-MS'!#REF!)="","",('GC-FID-MS'!#REF!))</f>
        <v>#REF!</v>
      </c>
      <c r="AO182" s="67" t="e">
        <f>IF(('GC-FID-MS'!#REF!)="","",('GC-FID-MS'!#REF!))</f>
        <v>#REF!</v>
      </c>
      <c r="AP182" s="298" t="e">
        <f>IF(('GC-FID-MS'!#REF!)="","",('GC-FID-MS'!#REF!))</f>
        <v>#REF!</v>
      </c>
      <c r="AQ182" s="298" t="e">
        <f>IF(('GC-FID-MS'!#REF!)="","",('GC-FID-MS'!#REF!))</f>
        <v>#REF!</v>
      </c>
    </row>
    <row r="183" spans="1:43" ht="12.75" customHeight="1" x14ac:dyDescent="0.3">
      <c r="A183" s="122" t="s">
        <v>187</v>
      </c>
      <c r="B183" s="111" t="e">
        <f>IF(('GC-FID-MS'!#REF!)="","",('GC-FID-MS'!#REF!))</f>
        <v>#REF!</v>
      </c>
      <c r="C183" s="141" t="e">
        <f>IF(('GC-FID-MS'!#REF!)="","",('GC-FID-MS'!#REF!))</f>
        <v>#REF!</v>
      </c>
      <c r="D183" s="142" t="e">
        <f>IF(('GC-FID-MS'!#REF!)="","",('GC-FID-MS'!#REF!))</f>
        <v>#REF!</v>
      </c>
      <c r="E183" s="143" t="e">
        <f>IF(('GC-FID-MS'!#REF!)="","",('GC-FID-MS'!#REF!))</f>
        <v>#REF!</v>
      </c>
      <c r="F183" s="142" t="e">
        <f>IF(('GC-FID-MS'!#REF!)="","",('GC-FID-MS'!#REF!))</f>
        <v>#REF!</v>
      </c>
      <c r="G183" s="111" t="e">
        <f>IF(('GC-FID-MS'!#REF!)="","",('GC-FID-MS'!#REF!))</f>
        <v>#REF!</v>
      </c>
      <c r="H183" s="111" t="e">
        <f>IF(('GC-FID-MS'!#REF!)="","",('GC-FID-MS'!#REF!))</f>
        <v>#REF!</v>
      </c>
      <c r="I183" s="144" t="e">
        <f>IF(('GC-FID-MS'!#REF!)="","",('GC-FID-MS'!#REF!))</f>
        <v>#REF!</v>
      </c>
      <c r="J183" s="154" t="e">
        <f>IF(('GC-FID-MS'!#REF!)="","",('GC-FID-MS'!#REF!))</f>
        <v>#REF!</v>
      </c>
      <c r="K183" s="154" t="e">
        <f>IF(('GC-FID-MS'!#REF!)="","",('GC-FID-MS'!#REF!))</f>
        <v>#REF!</v>
      </c>
      <c r="L183" s="154" t="e">
        <f>IF(('GC-FID-MS'!#REF!)="","",('GC-FID-MS'!#REF!))</f>
        <v>#REF!</v>
      </c>
      <c r="M183" s="154" t="e">
        <f>IF(('GC-FID-MS'!#REF!)="","",('GC-FID-MS'!#REF!))</f>
        <v>#REF!</v>
      </c>
      <c r="N183" s="154" t="e">
        <f>IF(('GC-FID-MS'!#REF!)="","",('GC-FID-MS'!#REF!))</f>
        <v>#REF!</v>
      </c>
      <c r="O183" s="154" t="e">
        <f>IF(('GC-FID-MS'!#REF!)="","",('GC-FID-MS'!#REF!))</f>
        <v>#REF!</v>
      </c>
      <c r="P183" s="67" t="e">
        <f>IF(('GC-FID-MS'!#REF!)="","",('GC-FID-MS'!#REF!))</f>
        <v>#REF!</v>
      </c>
      <c r="Q183" s="67" t="e">
        <f>IF(('GC-FID-MS'!#REF!)="","",('GC-FID-MS'!#REF!))</f>
        <v>#REF!</v>
      </c>
      <c r="R183" s="67" t="e">
        <f>IF(('GC-FID-MS'!#REF!)="","",('GC-FID-MS'!#REF!))</f>
        <v>#REF!</v>
      </c>
      <c r="S183" s="67" t="e">
        <f>IF(('GC-FID-MS'!#REF!)="","",('GC-FID-MS'!#REF!))</f>
        <v>#REF!</v>
      </c>
      <c r="T183" s="67" t="e">
        <f>IF(('GC-FID-MS'!#REF!)="","",('GC-FID-MS'!#REF!))</f>
        <v>#REF!</v>
      </c>
      <c r="U183" s="67" t="e">
        <f>IF(('GC-FID-MS'!#REF!)="","",('GC-FID-MS'!#REF!))</f>
        <v>#REF!</v>
      </c>
      <c r="V183" s="67" t="e">
        <f>IF(('GC-FID-MS'!#REF!)="","",('GC-FID-MS'!#REF!))</f>
        <v>#REF!</v>
      </c>
      <c r="W183" s="67" t="e">
        <f>IF(('GC-FID-MS'!#REF!)="","",('GC-FID-MS'!#REF!))</f>
        <v>#REF!</v>
      </c>
      <c r="X183" s="67" t="e">
        <f>IF(('GC-FID-MS'!#REF!)="","",('GC-FID-MS'!#REF!))</f>
        <v>#REF!</v>
      </c>
      <c r="Y183" s="67" t="e">
        <f>IF(('GC-FID-MS'!#REF!)="","",('GC-FID-MS'!#REF!))</f>
        <v>#REF!</v>
      </c>
      <c r="Z183" s="67" t="e">
        <f>IF(('GC-FID-MS'!#REF!)="","",('GC-FID-MS'!#REF!))</f>
        <v>#REF!</v>
      </c>
      <c r="AA183" s="67" t="e">
        <f>IF(('GC-FID-MS'!#REF!)="","",('GC-FID-MS'!#REF!))</f>
        <v>#REF!</v>
      </c>
      <c r="AB183" s="67" t="e">
        <f>IF(('GC-FID-MS'!#REF!)="","",('GC-FID-MS'!#REF!))</f>
        <v>#REF!</v>
      </c>
      <c r="AC183" s="67" t="e">
        <f>IF(('GC-FID-MS'!#REF!)="","",('GC-FID-MS'!#REF!))</f>
        <v>#REF!</v>
      </c>
      <c r="AD183" s="67" t="e">
        <f>IF(('GC-FID-MS'!#REF!)="","",('GC-FID-MS'!#REF!))</f>
        <v>#REF!</v>
      </c>
      <c r="AE183" s="67" t="e">
        <f>IF(('GC-FID-MS'!#REF!)="","",('GC-FID-MS'!#REF!))</f>
        <v>#REF!</v>
      </c>
      <c r="AF183" s="67" t="e">
        <f>IF(('GC-FID-MS'!#REF!)="","",('GC-FID-MS'!#REF!))</f>
        <v>#REF!</v>
      </c>
      <c r="AG183" s="67" t="e">
        <f>IF(('GC-FID-MS'!#REF!)="","",('GC-FID-MS'!#REF!))</f>
        <v>#REF!</v>
      </c>
      <c r="AH183" s="67" t="e">
        <f>IF(('GC-FID-MS'!#REF!)="","",('GC-FID-MS'!#REF!))</f>
        <v>#REF!</v>
      </c>
      <c r="AI183" s="67" t="e">
        <f>IF(('GC-FID-MS'!#REF!)="","",('GC-FID-MS'!#REF!))</f>
        <v>#REF!</v>
      </c>
      <c r="AJ183" s="67" t="e">
        <f>IF(('GC-FID-MS'!#REF!)="","",('GC-FID-MS'!#REF!))</f>
        <v>#REF!</v>
      </c>
      <c r="AK183" s="67" t="e">
        <f>IF(('GC-FID-MS'!#REF!)="","",('GC-FID-MS'!#REF!))</f>
        <v>#REF!</v>
      </c>
      <c r="AL183" s="67" t="e">
        <f>IF(('GC-FID-MS'!#REF!)="","",('GC-FID-MS'!#REF!))</f>
        <v>#REF!</v>
      </c>
      <c r="AM183" s="67" t="e">
        <f>IF(('GC-FID-MS'!#REF!)="","",('GC-FID-MS'!#REF!))</f>
        <v>#REF!</v>
      </c>
      <c r="AN183" s="67" t="e">
        <f>IF(('GC-FID-MS'!#REF!)="","",('GC-FID-MS'!#REF!))</f>
        <v>#REF!</v>
      </c>
      <c r="AO183" s="67" t="e">
        <f>IF(('GC-FID-MS'!#REF!)="","",('GC-FID-MS'!#REF!))</f>
        <v>#REF!</v>
      </c>
      <c r="AP183" s="298" t="e">
        <f>IF(('GC-FID-MS'!#REF!)="","",('GC-FID-MS'!#REF!))</f>
        <v>#REF!</v>
      </c>
      <c r="AQ183" s="298" t="e">
        <f>IF(('GC-FID-MS'!#REF!)="","",('GC-FID-MS'!#REF!))</f>
        <v>#REF!</v>
      </c>
    </row>
    <row r="184" spans="1:43" ht="12.75" customHeight="1" x14ac:dyDescent="0.3">
      <c r="A184" s="122" t="s">
        <v>187</v>
      </c>
      <c r="B184" s="111" t="e">
        <f>IF(('GC-FID-MS'!#REF!)="","",('GC-FID-MS'!#REF!))</f>
        <v>#REF!</v>
      </c>
      <c r="C184" s="141" t="e">
        <f>IF(('GC-FID-MS'!#REF!)="","",('GC-FID-MS'!#REF!))</f>
        <v>#REF!</v>
      </c>
      <c r="D184" s="142" t="e">
        <f>IF(('GC-FID-MS'!#REF!)="","",('GC-FID-MS'!#REF!))</f>
        <v>#REF!</v>
      </c>
      <c r="E184" s="143" t="e">
        <f>IF(('GC-FID-MS'!#REF!)="","",('GC-FID-MS'!#REF!))</f>
        <v>#REF!</v>
      </c>
      <c r="F184" s="142" t="e">
        <f>IF(('GC-FID-MS'!#REF!)="","",('GC-FID-MS'!#REF!))</f>
        <v>#REF!</v>
      </c>
      <c r="G184" s="111" t="e">
        <f>IF(('GC-FID-MS'!#REF!)="","",('GC-FID-MS'!#REF!))</f>
        <v>#REF!</v>
      </c>
      <c r="H184" s="111" t="e">
        <f>IF(('GC-FID-MS'!#REF!)="","",('GC-FID-MS'!#REF!))</f>
        <v>#REF!</v>
      </c>
      <c r="I184" s="144" t="e">
        <f>IF(('GC-FID-MS'!#REF!)="","",('GC-FID-MS'!#REF!))</f>
        <v>#REF!</v>
      </c>
      <c r="J184" s="154" t="e">
        <f>IF(('GC-FID-MS'!#REF!)="","",('GC-FID-MS'!#REF!))</f>
        <v>#REF!</v>
      </c>
      <c r="K184" s="154" t="e">
        <f>IF(('GC-FID-MS'!#REF!)="","",('GC-FID-MS'!#REF!))</f>
        <v>#REF!</v>
      </c>
      <c r="L184" s="154" t="e">
        <f>IF(('GC-FID-MS'!#REF!)="","",('GC-FID-MS'!#REF!))</f>
        <v>#REF!</v>
      </c>
      <c r="M184" s="154" t="e">
        <f>IF(('GC-FID-MS'!#REF!)="","",('GC-FID-MS'!#REF!))</f>
        <v>#REF!</v>
      </c>
      <c r="N184" s="154" t="e">
        <f>IF(('GC-FID-MS'!#REF!)="","",('GC-FID-MS'!#REF!))</f>
        <v>#REF!</v>
      </c>
      <c r="O184" s="154" t="e">
        <f>IF(('GC-FID-MS'!#REF!)="","",('GC-FID-MS'!#REF!))</f>
        <v>#REF!</v>
      </c>
      <c r="P184" s="67" t="e">
        <f>IF(('GC-FID-MS'!#REF!)="","",('GC-FID-MS'!#REF!))</f>
        <v>#REF!</v>
      </c>
      <c r="Q184" s="67" t="e">
        <f>IF(('GC-FID-MS'!#REF!)="","",('GC-FID-MS'!#REF!))</f>
        <v>#REF!</v>
      </c>
      <c r="R184" s="67" t="e">
        <f>IF(('GC-FID-MS'!#REF!)="","",('GC-FID-MS'!#REF!))</f>
        <v>#REF!</v>
      </c>
      <c r="S184" s="67" t="e">
        <f>IF(('GC-FID-MS'!#REF!)="","",('GC-FID-MS'!#REF!))</f>
        <v>#REF!</v>
      </c>
      <c r="T184" s="67" t="e">
        <f>IF(('GC-FID-MS'!#REF!)="","",('GC-FID-MS'!#REF!))</f>
        <v>#REF!</v>
      </c>
      <c r="U184" s="67" t="e">
        <f>IF(('GC-FID-MS'!#REF!)="","",('GC-FID-MS'!#REF!))</f>
        <v>#REF!</v>
      </c>
      <c r="V184" s="67" t="e">
        <f>IF(('GC-FID-MS'!#REF!)="","",('GC-FID-MS'!#REF!))</f>
        <v>#REF!</v>
      </c>
      <c r="W184" s="67" t="e">
        <f>IF(('GC-FID-MS'!#REF!)="","",('GC-FID-MS'!#REF!))</f>
        <v>#REF!</v>
      </c>
      <c r="X184" s="67" t="e">
        <f>IF(('GC-FID-MS'!#REF!)="","",('GC-FID-MS'!#REF!))</f>
        <v>#REF!</v>
      </c>
      <c r="Y184" s="67" t="e">
        <f>IF(('GC-FID-MS'!#REF!)="","",('GC-FID-MS'!#REF!))</f>
        <v>#REF!</v>
      </c>
      <c r="Z184" s="67" t="e">
        <f>IF(('GC-FID-MS'!#REF!)="","",('GC-FID-MS'!#REF!))</f>
        <v>#REF!</v>
      </c>
      <c r="AA184" s="67" t="e">
        <f>IF(('GC-FID-MS'!#REF!)="","",('GC-FID-MS'!#REF!))</f>
        <v>#REF!</v>
      </c>
      <c r="AB184" s="67" t="e">
        <f>IF(('GC-FID-MS'!#REF!)="","",('GC-FID-MS'!#REF!))</f>
        <v>#REF!</v>
      </c>
      <c r="AC184" s="67" t="e">
        <f>IF(('GC-FID-MS'!#REF!)="","",('GC-FID-MS'!#REF!))</f>
        <v>#REF!</v>
      </c>
      <c r="AD184" s="67" t="e">
        <f>IF(('GC-FID-MS'!#REF!)="","",('GC-FID-MS'!#REF!))</f>
        <v>#REF!</v>
      </c>
      <c r="AE184" s="67" t="e">
        <f>IF(('GC-FID-MS'!#REF!)="","",('GC-FID-MS'!#REF!))</f>
        <v>#REF!</v>
      </c>
      <c r="AF184" s="67" t="e">
        <f>IF(('GC-FID-MS'!#REF!)="","",('GC-FID-MS'!#REF!))</f>
        <v>#REF!</v>
      </c>
      <c r="AG184" s="67" t="e">
        <f>IF(('GC-FID-MS'!#REF!)="","",('GC-FID-MS'!#REF!))</f>
        <v>#REF!</v>
      </c>
      <c r="AH184" s="67" t="e">
        <f>IF(('GC-FID-MS'!#REF!)="","",('GC-FID-MS'!#REF!))</f>
        <v>#REF!</v>
      </c>
      <c r="AI184" s="67" t="e">
        <f>IF(('GC-FID-MS'!#REF!)="","",('GC-FID-MS'!#REF!))</f>
        <v>#REF!</v>
      </c>
      <c r="AJ184" s="67" t="e">
        <f>IF(('GC-FID-MS'!#REF!)="","",('GC-FID-MS'!#REF!))</f>
        <v>#REF!</v>
      </c>
      <c r="AK184" s="67" t="e">
        <f>IF(('GC-FID-MS'!#REF!)="","",('GC-FID-MS'!#REF!))</f>
        <v>#REF!</v>
      </c>
      <c r="AL184" s="67" t="e">
        <f>IF(('GC-FID-MS'!#REF!)="","",('GC-FID-MS'!#REF!))</f>
        <v>#REF!</v>
      </c>
      <c r="AM184" s="67" t="e">
        <f>IF(('GC-FID-MS'!#REF!)="","",('GC-FID-MS'!#REF!))</f>
        <v>#REF!</v>
      </c>
      <c r="AN184" s="67" t="e">
        <f>IF(('GC-FID-MS'!#REF!)="","",('GC-FID-MS'!#REF!))</f>
        <v>#REF!</v>
      </c>
      <c r="AO184" s="67" t="e">
        <f>IF(('GC-FID-MS'!#REF!)="","",('GC-FID-MS'!#REF!))</f>
        <v>#REF!</v>
      </c>
      <c r="AP184" s="298" t="e">
        <f>IF(('GC-FID-MS'!#REF!)="","",('GC-FID-MS'!#REF!))</f>
        <v>#REF!</v>
      </c>
      <c r="AQ184" s="298" t="e">
        <f>IF(('GC-FID-MS'!#REF!)="","",('GC-FID-MS'!#REF!))</f>
        <v>#REF!</v>
      </c>
    </row>
    <row r="185" spans="1:43" ht="12.75" customHeight="1" x14ac:dyDescent="0.3">
      <c r="A185" s="122" t="s">
        <v>187</v>
      </c>
      <c r="B185" s="111" t="e">
        <f>IF(('GC-FID-MS'!#REF!)="","",('GC-FID-MS'!#REF!))</f>
        <v>#REF!</v>
      </c>
      <c r="C185" s="141" t="e">
        <f>IF(('GC-FID-MS'!#REF!)="","",('GC-FID-MS'!#REF!))</f>
        <v>#REF!</v>
      </c>
      <c r="D185" s="142" t="e">
        <f>IF(('GC-FID-MS'!#REF!)="","",('GC-FID-MS'!#REF!))</f>
        <v>#REF!</v>
      </c>
      <c r="E185" s="143" t="e">
        <f>IF(('GC-FID-MS'!#REF!)="","",('GC-FID-MS'!#REF!))</f>
        <v>#REF!</v>
      </c>
      <c r="F185" s="142" t="e">
        <f>IF(('GC-FID-MS'!#REF!)="","",('GC-FID-MS'!#REF!))</f>
        <v>#REF!</v>
      </c>
      <c r="G185" s="111" t="e">
        <f>IF(('GC-FID-MS'!#REF!)="","",('GC-FID-MS'!#REF!))</f>
        <v>#REF!</v>
      </c>
      <c r="H185" s="111" t="e">
        <f>IF(('GC-FID-MS'!#REF!)="","",('GC-FID-MS'!#REF!))</f>
        <v>#REF!</v>
      </c>
      <c r="I185" s="144" t="e">
        <f>IF(('GC-FID-MS'!#REF!)="","",('GC-FID-MS'!#REF!))</f>
        <v>#REF!</v>
      </c>
      <c r="J185" s="154" t="e">
        <f>IF(('GC-FID-MS'!#REF!)="","",('GC-FID-MS'!#REF!))</f>
        <v>#REF!</v>
      </c>
      <c r="K185" s="154" t="e">
        <f>IF(('GC-FID-MS'!#REF!)="","",('GC-FID-MS'!#REF!))</f>
        <v>#REF!</v>
      </c>
      <c r="L185" s="154" t="e">
        <f>IF(('GC-FID-MS'!#REF!)="","",('GC-FID-MS'!#REF!))</f>
        <v>#REF!</v>
      </c>
      <c r="M185" s="154" t="e">
        <f>IF(('GC-FID-MS'!#REF!)="","",('GC-FID-MS'!#REF!))</f>
        <v>#REF!</v>
      </c>
      <c r="N185" s="154" t="e">
        <f>IF(('GC-FID-MS'!#REF!)="","",('GC-FID-MS'!#REF!))</f>
        <v>#REF!</v>
      </c>
      <c r="O185" s="154" t="e">
        <f>IF(('GC-FID-MS'!#REF!)="","",('GC-FID-MS'!#REF!))</f>
        <v>#REF!</v>
      </c>
      <c r="P185" s="67" t="e">
        <f>IF(('GC-FID-MS'!#REF!)="","",('GC-FID-MS'!#REF!))</f>
        <v>#REF!</v>
      </c>
      <c r="Q185" s="67" t="e">
        <f>IF(('GC-FID-MS'!#REF!)="","",('GC-FID-MS'!#REF!))</f>
        <v>#REF!</v>
      </c>
      <c r="R185" s="67" t="e">
        <f>IF(('GC-FID-MS'!#REF!)="","",('GC-FID-MS'!#REF!))</f>
        <v>#REF!</v>
      </c>
      <c r="S185" s="67" t="e">
        <f>IF(('GC-FID-MS'!#REF!)="","",('GC-FID-MS'!#REF!))</f>
        <v>#REF!</v>
      </c>
      <c r="T185" s="67" t="e">
        <f>IF(('GC-FID-MS'!#REF!)="","",('GC-FID-MS'!#REF!))</f>
        <v>#REF!</v>
      </c>
      <c r="U185" s="67" t="e">
        <f>IF(('GC-FID-MS'!#REF!)="","",('GC-FID-MS'!#REF!))</f>
        <v>#REF!</v>
      </c>
      <c r="V185" s="67" t="e">
        <f>IF(('GC-FID-MS'!#REF!)="","",('GC-FID-MS'!#REF!))</f>
        <v>#REF!</v>
      </c>
      <c r="W185" s="67" t="e">
        <f>IF(('GC-FID-MS'!#REF!)="","",('GC-FID-MS'!#REF!))</f>
        <v>#REF!</v>
      </c>
      <c r="X185" s="67" t="e">
        <f>IF(('GC-FID-MS'!#REF!)="","",('GC-FID-MS'!#REF!))</f>
        <v>#REF!</v>
      </c>
      <c r="Y185" s="67" t="e">
        <f>IF(('GC-FID-MS'!#REF!)="","",('GC-FID-MS'!#REF!))</f>
        <v>#REF!</v>
      </c>
      <c r="Z185" s="67" t="e">
        <f>IF(('GC-FID-MS'!#REF!)="","",('GC-FID-MS'!#REF!))</f>
        <v>#REF!</v>
      </c>
      <c r="AA185" s="67" t="e">
        <f>IF(('GC-FID-MS'!#REF!)="","",('GC-FID-MS'!#REF!))</f>
        <v>#REF!</v>
      </c>
      <c r="AB185" s="67" t="e">
        <f>IF(('GC-FID-MS'!#REF!)="","",('GC-FID-MS'!#REF!))</f>
        <v>#REF!</v>
      </c>
      <c r="AC185" s="67" t="e">
        <f>IF(('GC-FID-MS'!#REF!)="","",('GC-FID-MS'!#REF!))</f>
        <v>#REF!</v>
      </c>
      <c r="AD185" s="67" t="e">
        <f>IF(('GC-FID-MS'!#REF!)="","",('GC-FID-MS'!#REF!))</f>
        <v>#REF!</v>
      </c>
      <c r="AE185" s="67" t="e">
        <f>IF(('GC-FID-MS'!#REF!)="","",('GC-FID-MS'!#REF!))</f>
        <v>#REF!</v>
      </c>
      <c r="AF185" s="67" t="e">
        <f>IF(('GC-FID-MS'!#REF!)="","",('GC-FID-MS'!#REF!))</f>
        <v>#REF!</v>
      </c>
      <c r="AG185" s="67" t="e">
        <f>IF(('GC-FID-MS'!#REF!)="","",('GC-FID-MS'!#REF!))</f>
        <v>#REF!</v>
      </c>
      <c r="AH185" s="67" t="e">
        <f>IF(('GC-FID-MS'!#REF!)="","",('GC-FID-MS'!#REF!))</f>
        <v>#REF!</v>
      </c>
      <c r="AI185" s="67" t="e">
        <f>IF(('GC-FID-MS'!#REF!)="","",('GC-FID-MS'!#REF!))</f>
        <v>#REF!</v>
      </c>
      <c r="AJ185" s="67" t="e">
        <f>IF(('GC-FID-MS'!#REF!)="","",('GC-FID-MS'!#REF!))</f>
        <v>#REF!</v>
      </c>
      <c r="AK185" s="67" t="e">
        <f>IF(('GC-FID-MS'!#REF!)="","",('GC-FID-MS'!#REF!))</f>
        <v>#REF!</v>
      </c>
      <c r="AL185" s="67" t="e">
        <f>IF(('GC-FID-MS'!#REF!)="","",('GC-FID-MS'!#REF!))</f>
        <v>#REF!</v>
      </c>
      <c r="AM185" s="67" t="e">
        <f>IF(('GC-FID-MS'!#REF!)="","",('GC-FID-MS'!#REF!))</f>
        <v>#REF!</v>
      </c>
      <c r="AN185" s="67" t="e">
        <f>IF(('GC-FID-MS'!#REF!)="","",('GC-FID-MS'!#REF!))</f>
        <v>#REF!</v>
      </c>
      <c r="AO185" s="67" t="e">
        <f>IF(('GC-FID-MS'!#REF!)="","",('GC-FID-MS'!#REF!))</f>
        <v>#REF!</v>
      </c>
      <c r="AP185" s="298" t="e">
        <f>IF(('GC-FID-MS'!#REF!)="","",('GC-FID-MS'!#REF!))</f>
        <v>#REF!</v>
      </c>
      <c r="AQ185" s="298" t="e">
        <f>IF(('GC-FID-MS'!#REF!)="","",('GC-FID-MS'!#REF!))</f>
        <v>#REF!</v>
      </c>
    </row>
    <row r="186" spans="1:43" ht="12.75" customHeight="1" x14ac:dyDescent="0.3">
      <c r="A186" s="122" t="s">
        <v>187</v>
      </c>
      <c r="B186" s="111" t="e">
        <f>IF(('GC-FID-MS'!#REF!)="","",('GC-FID-MS'!#REF!))</f>
        <v>#REF!</v>
      </c>
      <c r="C186" s="141" t="e">
        <f>IF(('GC-FID-MS'!#REF!)="","",('GC-FID-MS'!#REF!))</f>
        <v>#REF!</v>
      </c>
      <c r="D186" s="142" t="e">
        <f>IF(('GC-FID-MS'!#REF!)="","",('GC-FID-MS'!#REF!))</f>
        <v>#REF!</v>
      </c>
      <c r="E186" s="143" t="e">
        <f>IF(('GC-FID-MS'!#REF!)="","",('GC-FID-MS'!#REF!))</f>
        <v>#REF!</v>
      </c>
      <c r="F186" s="142" t="e">
        <f>IF(('GC-FID-MS'!#REF!)="","",('GC-FID-MS'!#REF!))</f>
        <v>#REF!</v>
      </c>
      <c r="G186" s="111" t="e">
        <f>IF(('GC-FID-MS'!#REF!)="","",('GC-FID-MS'!#REF!))</f>
        <v>#REF!</v>
      </c>
      <c r="H186" s="111" t="e">
        <f>IF(('GC-FID-MS'!#REF!)="","",('GC-FID-MS'!#REF!))</f>
        <v>#REF!</v>
      </c>
      <c r="I186" s="144" t="e">
        <f>IF(('GC-FID-MS'!#REF!)="","",('GC-FID-MS'!#REF!))</f>
        <v>#REF!</v>
      </c>
      <c r="J186" s="154" t="e">
        <f>IF(('GC-FID-MS'!#REF!)="","",('GC-FID-MS'!#REF!))</f>
        <v>#REF!</v>
      </c>
      <c r="K186" s="154" t="e">
        <f>IF(('GC-FID-MS'!#REF!)="","",('GC-FID-MS'!#REF!))</f>
        <v>#REF!</v>
      </c>
      <c r="L186" s="154" t="e">
        <f>IF(('GC-FID-MS'!#REF!)="","",('GC-FID-MS'!#REF!))</f>
        <v>#REF!</v>
      </c>
      <c r="M186" s="154" t="e">
        <f>IF(('GC-FID-MS'!#REF!)="","",('GC-FID-MS'!#REF!))</f>
        <v>#REF!</v>
      </c>
      <c r="N186" s="154" t="e">
        <f>IF(('GC-FID-MS'!#REF!)="","",('GC-FID-MS'!#REF!))</f>
        <v>#REF!</v>
      </c>
      <c r="O186" s="154" t="e">
        <f>IF(('GC-FID-MS'!#REF!)="","",('GC-FID-MS'!#REF!))</f>
        <v>#REF!</v>
      </c>
      <c r="P186" s="67" t="e">
        <f>IF(('GC-FID-MS'!#REF!)="","",('GC-FID-MS'!#REF!))</f>
        <v>#REF!</v>
      </c>
      <c r="Q186" s="67" t="e">
        <f>IF(('GC-FID-MS'!#REF!)="","",('GC-FID-MS'!#REF!))</f>
        <v>#REF!</v>
      </c>
      <c r="R186" s="67" t="e">
        <f>IF(('GC-FID-MS'!#REF!)="","",('GC-FID-MS'!#REF!))</f>
        <v>#REF!</v>
      </c>
      <c r="S186" s="67" t="e">
        <f>IF(('GC-FID-MS'!#REF!)="","",('GC-FID-MS'!#REF!))</f>
        <v>#REF!</v>
      </c>
      <c r="T186" s="67" t="e">
        <f>IF(('GC-FID-MS'!#REF!)="","",('GC-FID-MS'!#REF!))</f>
        <v>#REF!</v>
      </c>
      <c r="U186" s="67" t="e">
        <f>IF(('GC-FID-MS'!#REF!)="","",('GC-FID-MS'!#REF!))</f>
        <v>#REF!</v>
      </c>
      <c r="V186" s="67" t="e">
        <f>IF(('GC-FID-MS'!#REF!)="","",('GC-FID-MS'!#REF!))</f>
        <v>#REF!</v>
      </c>
      <c r="W186" s="67" t="e">
        <f>IF(('GC-FID-MS'!#REF!)="","",('GC-FID-MS'!#REF!))</f>
        <v>#REF!</v>
      </c>
      <c r="X186" s="67" t="e">
        <f>IF(('GC-FID-MS'!#REF!)="","",('GC-FID-MS'!#REF!))</f>
        <v>#REF!</v>
      </c>
      <c r="Y186" s="67" t="e">
        <f>IF(('GC-FID-MS'!#REF!)="","",('GC-FID-MS'!#REF!))</f>
        <v>#REF!</v>
      </c>
      <c r="Z186" s="67" t="e">
        <f>IF(('GC-FID-MS'!#REF!)="","",('GC-FID-MS'!#REF!))</f>
        <v>#REF!</v>
      </c>
      <c r="AA186" s="67" t="e">
        <f>IF(('GC-FID-MS'!#REF!)="","",('GC-FID-MS'!#REF!))</f>
        <v>#REF!</v>
      </c>
      <c r="AB186" s="67" t="e">
        <f>IF(('GC-FID-MS'!#REF!)="","",('GC-FID-MS'!#REF!))</f>
        <v>#REF!</v>
      </c>
      <c r="AC186" s="67" t="e">
        <f>IF(('GC-FID-MS'!#REF!)="","",('GC-FID-MS'!#REF!))</f>
        <v>#REF!</v>
      </c>
      <c r="AD186" s="67" t="e">
        <f>IF(('GC-FID-MS'!#REF!)="","",('GC-FID-MS'!#REF!))</f>
        <v>#REF!</v>
      </c>
      <c r="AE186" s="67" t="e">
        <f>IF(('GC-FID-MS'!#REF!)="","",('GC-FID-MS'!#REF!))</f>
        <v>#REF!</v>
      </c>
      <c r="AF186" s="67" t="e">
        <f>IF(('GC-FID-MS'!#REF!)="","",('GC-FID-MS'!#REF!))</f>
        <v>#REF!</v>
      </c>
      <c r="AG186" s="67" t="e">
        <f>IF(('GC-FID-MS'!#REF!)="","",('GC-FID-MS'!#REF!))</f>
        <v>#REF!</v>
      </c>
      <c r="AH186" s="67" t="e">
        <f>IF(('GC-FID-MS'!#REF!)="","",('GC-FID-MS'!#REF!))</f>
        <v>#REF!</v>
      </c>
      <c r="AI186" s="67" t="e">
        <f>IF(('GC-FID-MS'!#REF!)="","",('GC-FID-MS'!#REF!))</f>
        <v>#REF!</v>
      </c>
      <c r="AJ186" s="67" t="e">
        <f>IF(('GC-FID-MS'!#REF!)="","",('GC-FID-MS'!#REF!))</f>
        <v>#REF!</v>
      </c>
      <c r="AK186" s="67" t="e">
        <f>IF(('GC-FID-MS'!#REF!)="","",('GC-FID-MS'!#REF!))</f>
        <v>#REF!</v>
      </c>
      <c r="AL186" s="67" t="e">
        <f>IF(('GC-FID-MS'!#REF!)="","",('GC-FID-MS'!#REF!))</f>
        <v>#REF!</v>
      </c>
      <c r="AM186" s="67" t="e">
        <f>IF(('GC-FID-MS'!#REF!)="","",('GC-FID-MS'!#REF!))</f>
        <v>#REF!</v>
      </c>
      <c r="AN186" s="67" t="e">
        <f>IF(('GC-FID-MS'!#REF!)="","",('GC-FID-MS'!#REF!))</f>
        <v>#REF!</v>
      </c>
      <c r="AO186" s="67" t="e">
        <f>IF(('GC-FID-MS'!#REF!)="","",('GC-FID-MS'!#REF!))</f>
        <v>#REF!</v>
      </c>
      <c r="AP186" s="298" t="e">
        <f>IF(('GC-FID-MS'!#REF!)="","",('GC-FID-MS'!#REF!))</f>
        <v>#REF!</v>
      </c>
      <c r="AQ186" s="298" t="e">
        <f>IF(('GC-FID-MS'!#REF!)="","",('GC-FID-MS'!#REF!))</f>
        <v>#REF!</v>
      </c>
    </row>
    <row r="187" spans="1:43" ht="12.75" customHeight="1" x14ac:dyDescent="0.3">
      <c r="A187" s="122" t="s">
        <v>187</v>
      </c>
      <c r="B187" s="111" t="e">
        <f>IF(('GC-FID-MS'!#REF!)="","",('GC-FID-MS'!#REF!))</f>
        <v>#REF!</v>
      </c>
      <c r="C187" s="141" t="e">
        <f>IF(('GC-FID-MS'!#REF!)="","",('GC-FID-MS'!#REF!))</f>
        <v>#REF!</v>
      </c>
      <c r="D187" s="142" t="e">
        <f>IF(('GC-FID-MS'!#REF!)="","",('GC-FID-MS'!#REF!))</f>
        <v>#REF!</v>
      </c>
      <c r="E187" s="143" t="e">
        <f>IF(('GC-FID-MS'!#REF!)="","",('GC-FID-MS'!#REF!))</f>
        <v>#REF!</v>
      </c>
      <c r="F187" s="142" t="e">
        <f>IF(('GC-FID-MS'!#REF!)="","",('GC-FID-MS'!#REF!))</f>
        <v>#REF!</v>
      </c>
      <c r="G187" s="111" t="e">
        <f>IF(('GC-FID-MS'!#REF!)="","",('GC-FID-MS'!#REF!))</f>
        <v>#REF!</v>
      </c>
      <c r="H187" s="111" t="e">
        <f>IF(('GC-FID-MS'!#REF!)="","",('GC-FID-MS'!#REF!))</f>
        <v>#REF!</v>
      </c>
      <c r="I187" s="144" t="e">
        <f>IF(('GC-FID-MS'!#REF!)="","",('GC-FID-MS'!#REF!))</f>
        <v>#REF!</v>
      </c>
      <c r="J187" s="154" t="e">
        <f>IF(('GC-FID-MS'!#REF!)="","",('GC-FID-MS'!#REF!))</f>
        <v>#REF!</v>
      </c>
      <c r="K187" s="154" t="e">
        <f>IF(('GC-FID-MS'!#REF!)="","",('GC-FID-MS'!#REF!))</f>
        <v>#REF!</v>
      </c>
      <c r="L187" s="154" t="e">
        <f>IF(('GC-FID-MS'!#REF!)="","",('GC-FID-MS'!#REF!))</f>
        <v>#REF!</v>
      </c>
      <c r="M187" s="154" t="e">
        <f>IF(('GC-FID-MS'!#REF!)="","",('GC-FID-MS'!#REF!))</f>
        <v>#REF!</v>
      </c>
      <c r="N187" s="154" t="e">
        <f>IF(('GC-FID-MS'!#REF!)="","",('GC-FID-MS'!#REF!))</f>
        <v>#REF!</v>
      </c>
      <c r="O187" s="154" t="e">
        <f>IF(('GC-FID-MS'!#REF!)="","",('GC-FID-MS'!#REF!))</f>
        <v>#REF!</v>
      </c>
      <c r="P187" s="67" t="e">
        <f>IF(('GC-FID-MS'!#REF!)="","",('GC-FID-MS'!#REF!))</f>
        <v>#REF!</v>
      </c>
      <c r="Q187" s="67" t="e">
        <f>IF(('GC-FID-MS'!#REF!)="","",('GC-FID-MS'!#REF!))</f>
        <v>#REF!</v>
      </c>
      <c r="R187" s="67" t="e">
        <f>IF(('GC-FID-MS'!#REF!)="","",('GC-FID-MS'!#REF!))</f>
        <v>#REF!</v>
      </c>
      <c r="S187" s="67" t="e">
        <f>IF(('GC-FID-MS'!#REF!)="","",('GC-FID-MS'!#REF!))</f>
        <v>#REF!</v>
      </c>
      <c r="T187" s="67" t="e">
        <f>IF(('GC-FID-MS'!#REF!)="","",('GC-FID-MS'!#REF!))</f>
        <v>#REF!</v>
      </c>
      <c r="U187" s="67" t="e">
        <f>IF(('GC-FID-MS'!#REF!)="","",('GC-FID-MS'!#REF!))</f>
        <v>#REF!</v>
      </c>
      <c r="V187" s="67" t="e">
        <f>IF(('GC-FID-MS'!#REF!)="","",('GC-FID-MS'!#REF!))</f>
        <v>#REF!</v>
      </c>
      <c r="W187" s="67" t="e">
        <f>IF(('GC-FID-MS'!#REF!)="","",('GC-FID-MS'!#REF!))</f>
        <v>#REF!</v>
      </c>
      <c r="X187" s="67" t="e">
        <f>IF(('GC-FID-MS'!#REF!)="","",('GC-FID-MS'!#REF!))</f>
        <v>#REF!</v>
      </c>
      <c r="Y187" s="67" t="e">
        <f>IF(('GC-FID-MS'!#REF!)="","",('GC-FID-MS'!#REF!))</f>
        <v>#REF!</v>
      </c>
      <c r="Z187" s="67" t="e">
        <f>IF(('GC-FID-MS'!#REF!)="","",('GC-FID-MS'!#REF!))</f>
        <v>#REF!</v>
      </c>
      <c r="AA187" s="67" t="e">
        <f>IF(('GC-FID-MS'!#REF!)="","",('GC-FID-MS'!#REF!))</f>
        <v>#REF!</v>
      </c>
      <c r="AB187" s="67" t="e">
        <f>IF(('GC-FID-MS'!#REF!)="","",('GC-FID-MS'!#REF!))</f>
        <v>#REF!</v>
      </c>
      <c r="AC187" s="67" t="e">
        <f>IF(('GC-FID-MS'!#REF!)="","",('GC-FID-MS'!#REF!))</f>
        <v>#REF!</v>
      </c>
      <c r="AD187" s="67" t="e">
        <f>IF(('GC-FID-MS'!#REF!)="","",('GC-FID-MS'!#REF!))</f>
        <v>#REF!</v>
      </c>
      <c r="AE187" s="67" t="e">
        <f>IF(('GC-FID-MS'!#REF!)="","",('GC-FID-MS'!#REF!))</f>
        <v>#REF!</v>
      </c>
      <c r="AF187" s="67" t="e">
        <f>IF(('GC-FID-MS'!#REF!)="","",('GC-FID-MS'!#REF!))</f>
        <v>#REF!</v>
      </c>
      <c r="AG187" s="67" t="e">
        <f>IF(('GC-FID-MS'!#REF!)="","",('GC-FID-MS'!#REF!))</f>
        <v>#REF!</v>
      </c>
      <c r="AH187" s="67" t="e">
        <f>IF(('GC-FID-MS'!#REF!)="","",('GC-FID-MS'!#REF!))</f>
        <v>#REF!</v>
      </c>
      <c r="AI187" s="67" t="e">
        <f>IF(('GC-FID-MS'!#REF!)="","",('GC-FID-MS'!#REF!))</f>
        <v>#REF!</v>
      </c>
      <c r="AJ187" s="67" t="e">
        <f>IF(('GC-FID-MS'!#REF!)="","",('GC-FID-MS'!#REF!))</f>
        <v>#REF!</v>
      </c>
      <c r="AK187" s="67" t="e">
        <f>IF(('GC-FID-MS'!#REF!)="","",('GC-FID-MS'!#REF!))</f>
        <v>#REF!</v>
      </c>
      <c r="AL187" s="67" t="e">
        <f>IF(('GC-FID-MS'!#REF!)="","",('GC-FID-MS'!#REF!))</f>
        <v>#REF!</v>
      </c>
      <c r="AM187" s="67" t="e">
        <f>IF(('GC-FID-MS'!#REF!)="","",('GC-FID-MS'!#REF!))</f>
        <v>#REF!</v>
      </c>
      <c r="AN187" s="67" t="e">
        <f>IF(('GC-FID-MS'!#REF!)="","",('GC-FID-MS'!#REF!))</f>
        <v>#REF!</v>
      </c>
      <c r="AO187" s="67" t="e">
        <f>IF(('GC-FID-MS'!#REF!)="","",('GC-FID-MS'!#REF!))</f>
        <v>#REF!</v>
      </c>
      <c r="AP187" s="298" t="e">
        <f>IF(('GC-FID-MS'!#REF!)="","",('GC-FID-MS'!#REF!))</f>
        <v>#REF!</v>
      </c>
      <c r="AQ187" s="298" t="e">
        <f>IF(('GC-FID-MS'!#REF!)="","",('GC-FID-MS'!#REF!))</f>
        <v>#REF!</v>
      </c>
    </row>
    <row r="188" spans="1:43" ht="12.75" customHeight="1" x14ac:dyDescent="0.3">
      <c r="A188" s="122" t="s">
        <v>187</v>
      </c>
      <c r="B188" s="111" t="e">
        <f>IF(('GC-FID-MS'!#REF!)="","",('GC-FID-MS'!#REF!))</f>
        <v>#REF!</v>
      </c>
      <c r="C188" s="141" t="e">
        <f>IF(('GC-FID-MS'!#REF!)="","",('GC-FID-MS'!#REF!))</f>
        <v>#REF!</v>
      </c>
      <c r="D188" s="142" t="e">
        <f>IF(('GC-FID-MS'!#REF!)="","",('GC-FID-MS'!#REF!))</f>
        <v>#REF!</v>
      </c>
      <c r="E188" s="143" t="e">
        <f>IF(('GC-FID-MS'!#REF!)="","",('GC-FID-MS'!#REF!))</f>
        <v>#REF!</v>
      </c>
      <c r="F188" s="142" t="e">
        <f>IF(('GC-FID-MS'!#REF!)="","",('GC-FID-MS'!#REF!))</f>
        <v>#REF!</v>
      </c>
      <c r="G188" s="111" t="e">
        <f>IF(('GC-FID-MS'!#REF!)="","",('GC-FID-MS'!#REF!))</f>
        <v>#REF!</v>
      </c>
      <c r="H188" s="111" t="e">
        <f>IF(('GC-FID-MS'!#REF!)="","",('GC-FID-MS'!#REF!))</f>
        <v>#REF!</v>
      </c>
      <c r="I188" s="144" t="e">
        <f>IF(('GC-FID-MS'!#REF!)="","",('GC-FID-MS'!#REF!))</f>
        <v>#REF!</v>
      </c>
      <c r="J188" s="154" t="e">
        <f>IF(('GC-FID-MS'!#REF!)="","",('GC-FID-MS'!#REF!))</f>
        <v>#REF!</v>
      </c>
      <c r="K188" s="154" t="e">
        <f>IF(('GC-FID-MS'!#REF!)="","",('GC-FID-MS'!#REF!))</f>
        <v>#REF!</v>
      </c>
      <c r="L188" s="154" t="e">
        <f>IF(('GC-FID-MS'!#REF!)="","",('GC-FID-MS'!#REF!))</f>
        <v>#REF!</v>
      </c>
      <c r="M188" s="154" t="e">
        <f>IF(('GC-FID-MS'!#REF!)="","",('GC-FID-MS'!#REF!))</f>
        <v>#REF!</v>
      </c>
      <c r="N188" s="154" t="e">
        <f>IF(('GC-FID-MS'!#REF!)="","",('GC-FID-MS'!#REF!))</f>
        <v>#REF!</v>
      </c>
      <c r="O188" s="154" t="e">
        <f>IF(('GC-FID-MS'!#REF!)="","",('GC-FID-MS'!#REF!))</f>
        <v>#REF!</v>
      </c>
      <c r="P188" s="67" t="e">
        <f>IF(('GC-FID-MS'!#REF!)="","",('GC-FID-MS'!#REF!))</f>
        <v>#REF!</v>
      </c>
      <c r="Q188" s="67" t="e">
        <f>IF(('GC-FID-MS'!#REF!)="","",('GC-FID-MS'!#REF!))</f>
        <v>#REF!</v>
      </c>
      <c r="R188" s="67" t="e">
        <f>IF(('GC-FID-MS'!#REF!)="","",('GC-FID-MS'!#REF!))</f>
        <v>#REF!</v>
      </c>
      <c r="S188" s="67" t="e">
        <f>IF(('GC-FID-MS'!#REF!)="","",('GC-FID-MS'!#REF!))</f>
        <v>#REF!</v>
      </c>
      <c r="T188" s="67" t="e">
        <f>IF(('GC-FID-MS'!#REF!)="","",('GC-FID-MS'!#REF!))</f>
        <v>#REF!</v>
      </c>
      <c r="U188" s="67" t="e">
        <f>IF(('GC-FID-MS'!#REF!)="","",('GC-FID-MS'!#REF!))</f>
        <v>#REF!</v>
      </c>
      <c r="V188" s="67" t="e">
        <f>IF(('GC-FID-MS'!#REF!)="","",('GC-FID-MS'!#REF!))</f>
        <v>#REF!</v>
      </c>
      <c r="W188" s="67" t="e">
        <f>IF(('GC-FID-MS'!#REF!)="","",('GC-FID-MS'!#REF!))</f>
        <v>#REF!</v>
      </c>
      <c r="X188" s="67" t="e">
        <f>IF(('GC-FID-MS'!#REF!)="","",('GC-FID-MS'!#REF!))</f>
        <v>#REF!</v>
      </c>
      <c r="Y188" s="67" t="e">
        <f>IF(('GC-FID-MS'!#REF!)="","",('GC-FID-MS'!#REF!))</f>
        <v>#REF!</v>
      </c>
      <c r="Z188" s="67" t="e">
        <f>IF(('GC-FID-MS'!#REF!)="","",('GC-FID-MS'!#REF!))</f>
        <v>#REF!</v>
      </c>
      <c r="AA188" s="67" t="e">
        <f>IF(('GC-FID-MS'!#REF!)="","",('GC-FID-MS'!#REF!))</f>
        <v>#REF!</v>
      </c>
      <c r="AB188" s="67" t="e">
        <f>IF(('GC-FID-MS'!#REF!)="","",('GC-FID-MS'!#REF!))</f>
        <v>#REF!</v>
      </c>
      <c r="AC188" s="67" t="e">
        <f>IF(('GC-FID-MS'!#REF!)="","",('GC-FID-MS'!#REF!))</f>
        <v>#REF!</v>
      </c>
      <c r="AD188" s="67" t="e">
        <f>IF(('GC-FID-MS'!#REF!)="","",('GC-FID-MS'!#REF!))</f>
        <v>#REF!</v>
      </c>
      <c r="AE188" s="67" t="e">
        <f>IF(('GC-FID-MS'!#REF!)="","",('GC-FID-MS'!#REF!))</f>
        <v>#REF!</v>
      </c>
      <c r="AF188" s="67" t="e">
        <f>IF(('GC-FID-MS'!#REF!)="","",('GC-FID-MS'!#REF!))</f>
        <v>#REF!</v>
      </c>
      <c r="AG188" s="67" t="e">
        <f>IF(('GC-FID-MS'!#REF!)="","",('GC-FID-MS'!#REF!))</f>
        <v>#REF!</v>
      </c>
      <c r="AH188" s="67" t="e">
        <f>IF(('GC-FID-MS'!#REF!)="","",('GC-FID-MS'!#REF!))</f>
        <v>#REF!</v>
      </c>
      <c r="AI188" s="67" t="e">
        <f>IF(('GC-FID-MS'!#REF!)="","",('GC-FID-MS'!#REF!))</f>
        <v>#REF!</v>
      </c>
      <c r="AJ188" s="67" t="e">
        <f>IF(('GC-FID-MS'!#REF!)="","",('GC-FID-MS'!#REF!))</f>
        <v>#REF!</v>
      </c>
      <c r="AK188" s="67" t="e">
        <f>IF(('GC-FID-MS'!#REF!)="","",('GC-FID-MS'!#REF!))</f>
        <v>#REF!</v>
      </c>
      <c r="AL188" s="67" t="e">
        <f>IF(('GC-FID-MS'!#REF!)="","",('GC-FID-MS'!#REF!))</f>
        <v>#REF!</v>
      </c>
      <c r="AM188" s="67" t="e">
        <f>IF(('GC-FID-MS'!#REF!)="","",('GC-FID-MS'!#REF!))</f>
        <v>#REF!</v>
      </c>
      <c r="AN188" s="67" t="e">
        <f>IF(('GC-FID-MS'!#REF!)="","",('GC-FID-MS'!#REF!))</f>
        <v>#REF!</v>
      </c>
      <c r="AO188" s="67" t="e">
        <f>IF(('GC-FID-MS'!#REF!)="","",('GC-FID-MS'!#REF!))</f>
        <v>#REF!</v>
      </c>
      <c r="AP188" s="298" t="e">
        <f>IF(('GC-FID-MS'!#REF!)="","",('GC-FID-MS'!#REF!))</f>
        <v>#REF!</v>
      </c>
      <c r="AQ188" s="298" t="e">
        <f>IF(('GC-FID-MS'!#REF!)="","",('GC-FID-MS'!#REF!))</f>
        <v>#REF!</v>
      </c>
    </row>
    <row r="189" spans="1:43" ht="12.75" customHeight="1" x14ac:dyDescent="0.3">
      <c r="A189" s="122" t="s">
        <v>187</v>
      </c>
      <c r="B189" s="111" t="e">
        <f>IF(('GC-FID-MS'!#REF!)="","",('GC-FID-MS'!#REF!))</f>
        <v>#REF!</v>
      </c>
      <c r="C189" s="141" t="e">
        <f>IF(('GC-FID-MS'!#REF!)="","",('GC-FID-MS'!#REF!))</f>
        <v>#REF!</v>
      </c>
      <c r="D189" s="142" t="e">
        <f>IF(('GC-FID-MS'!#REF!)="","",('GC-FID-MS'!#REF!))</f>
        <v>#REF!</v>
      </c>
      <c r="E189" s="143" t="e">
        <f>IF(('GC-FID-MS'!#REF!)="","",('GC-FID-MS'!#REF!))</f>
        <v>#REF!</v>
      </c>
      <c r="F189" s="142" t="e">
        <f>IF(('GC-FID-MS'!#REF!)="","",('GC-FID-MS'!#REF!))</f>
        <v>#REF!</v>
      </c>
      <c r="G189" s="111" t="e">
        <f>IF(('GC-FID-MS'!#REF!)="","",('GC-FID-MS'!#REF!))</f>
        <v>#REF!</v>
      </c>
      <c r="H189" s="111" t="e">
        <f>IF(('GC-FID-MS'!#REF!)="","",('GC-FID-MS'!#REF!))</f>
        <v>#REF!</v>
      </c>
      <c r="I189" s="144" t="e">
        <f>IF(('GC-FID-MS'!#REF!)="","",('GC-FID-MS'!#REF!))</f>
        <v>#REF!</v>
      </c>
      <c r="J189" s="154" t="e">
        <f>IF(('GC-FID-MS'!#REF!)="","",('GC-FID-MS'!#REF!))</f>
        <v>#REF!</v>
      </c>
      <c r="K189" s="154" t="e">
        <f>IF(('GC-FID-MS'!#REF!)="","",('GC-FID-MS'!#REF!))</f>
        <v>#REF!</v>
      </c>
      <c r="L189" s="154" t="e">
        <f>IF(('GC-FID-MS'!#REF!)="","",('GC-FID-MS'!#REF!))</f>
        <v>#REF!</v>
      </c>
      <c r="M189" s="154" t="e">
        <f>IF(('GC-FID-MS'!#REF!)="","",('GC-FID-MS'!#REF!))</f>
        <v>#REF!</v>
      </c>
      <c r="N189" s="154" t="e">
        <f>IF(('GC-FID-MS'!#REF!)="","",('GC-FID-MS'!#REF!))</f>
        <v>#REF!</v>
      </c>
      <c r="O189" s="154" t="e">
        <f>IF(('GC-FID-MS'!#REF!)="","",('GC-FID-MS'!#REF!))</f>
        <v>#REF!</v>
      </c>
      <c r="P189" s="67" t="e">
        <f>IF(('GC-FID-MS'!#REF!)="","",('GC-FID-MS'!#REF!))</f>
        <v>#REF!</v>
      </c>
      <c r="Q189" s="67" t="e">
        <f>IF(('GC-FID-MS'!#REF!)="","",('GC-FID-MS'!#REF!))</f>
        <v>#REF!</v>
      </c>
      <c r="R189" s="67" t="e">
        <f>IF(('GC-FID-MS'!#REF!)="","",('GC-FID-MS'!#REF!))</f>
        <v>#REF!</v>
      </c>
      <c r="S189" s="67" t="e">
        <f>IF(('GC-FID-MS'!#REF!)="","",('GC-FID-MS'!#REF!))</f>
        <v>#REF!</v>
      </c>
      <c r="T189" s="67" t="e">
        <f>IF(('GC-FID-MS'!#REF!)="","",('GC-FID-MS'!#REF!))</f>
        <v>#REF!</v>
      </c>
      <c r="U189" s="67" t="e">
        <f>IF(('GC-FID-MS'!#REF!)="","",('GC-FID-MS'!#REF!))</f>
        <v>#REF!</v>
      </c>
      <c r="V189" s="67" t="e">
        <f>IF(('GC-FID-MS'!#REF!)="","",('GC-FID-MS'!#REF!))</f>
        <v>#REF!</v>
      </c>
      <c r="W189" s="67" t="e">
        <f>IF(('GC-FID-MS'!#REF!)="","",('GC-FID-MS'!#REF!))</f>
        <v>#REF!</v>
      </c>
      <c r="X189" s="67" t="e">
        <f>IF(('GC-FID-MS'!#REF!)="","",('GC-FID-MS'!#REF!))</f>
        <v>#REF!</v>
      </c>
      <c r="Y189" s="67" t="e">
        <f>IF(('GC-FID-MS'!#REF!)="","",('GC-FID-MS'!#REF!))</f>
        <v>#REF!</v>
      </c>
      <c r="Z189" s="67" t="e">
        <f>IF(('GC-FID-MS'!#REF!)="","",('GC-FID-MS'!#REF!))</f>
        <v>#REF!</v>
      </c>
      <c r="AA189" s="67" t="e">
        <f>IF(('GC-FID-MS'!#REF!)="","",('GC-FID-MS'!#REF!))</f>
        <v>#REF!</v>
      </c>
      <c r="AB189" s="67" t="e">
        <f>IF(('GC-FID-MS'!#REF!)="","",('GC-FID-MS'!#REF!))</f>
        <v>#REF!</v>
      </c>
      <c r="AC189" s="67" t="e">
        <f>IF(('GC-FID-MS'!#REF!)="","",('GC-FID-MS'!#REF!))</f>
        <v>#REF!</v>
      </c>
      <c r="AD189" s="67" t="e">
        <f>IF(('GC-FID-MS'!#REF!)="","",('GC-FID-MS'!#REF!))</f>
        <v>#REF!</v>
      </c>
      <c r="AE189" s="67" t="e">
        <f>IF(('GC-FID-MS'!#REF!)="","",('GC-FID-MS'!#REF!))</f>
        <v>#REF!</v>
      </c>
      <c r="AF189" s="67" t="e">
        <f>IF(('GC-FID-MS'!#REF!)="","",('GC-FID-MS'!#REF!))</f>
        <v>#REF!</v>
      </c>
      <c r="AG189" s="67" t="e">
        <f>IF(('GC-FID-MS'!#REF!)="","",('GC-FID-MS'!#REF!))</f>
        <v>#REF!</v>
      </c>
      <c r="AH189" s="67" t="e">
        <f>IF(('GC-FID-MS'!#REF!)="","",('GC-FID-MS'!#REF!))</f>
        <v>#REF!</v>
      </c>
      <c r="AI189" s="67" t="e">
        <f>IF(('GC-FID-MS'!#REF!)="","",('GC-FID-MS'!#REF!))</f>
        <v>#REF!</v>
      </c>
      <c r="AJ189" s="67" t="e">
        <f>IF(('GC-FID-MS'!#REF!)="","",('GC-FID-MS'!#REF!))</f>
        <v>#REF!</v>
      </c>
      <c r="AK189" s="67" t="e">
        <f>IF(('GC-FID-MS'!#REF!)="","",('GC-FID-MS'!#REF!))</f>
        <v>#REF!</v>
      </c>
      <c r="AL189" s="67" t="e">
        <f>IF(('GC-FID-MS'!#REF!)="","",('GC-FID-MS'!#REF!))</f>
        <v>#REF!</v>
      </c>
      <c r="AM189" s="67" t="e">
        <f>IF(('GC-FID-MS'!#REF!)="","",('GC-FID-MS'!#REF!))</f>
        <v>#REF!</v>
      </c>
      <c r="AN189" s="67" t="e">
        <f>IF(('GC-FID-MS'!#REF!)="","",('GC-FID-MS'!#REF!))</f>
        <v>#REF!</v>
      </c>
      <c r="AO189" s="67" t="e">
        <f>IF(('GC-FID-MS'!#REF!)="","",('GC-FID-MS'!#REF!))</f>
        <v>#REF!</v>
      </c>
      <c r="AP189" s="298" t="e">
        <f>IF(('GC-FID-MS'!#REF!)="","",('GC-FID-MS'!#REF!))</f>
        <v>#REF!</v>
      </c>
      <c r="AQ189" s="298" t="e">
        <f>IF(('GC-FID-MS'!#REF!)="","",('GC-FID-MS'!#REF!))</f>
        <v>#REF!</v>
      </c>
    </row>
    <row r="190" spans="1:43" ht="12.75" customHeight="1" x14ac:dyDescent="0.3">
      <c r="A190" s="122" t="s">
        <v>187</v>
      </c>
      <c r="B190" s="111" t="e">
        <f>IF(('GC-FID-MS'!#REF!)="","",('GC-FID-MS'!#REF!))</f>
        <v>#REF!</v>
      </c>
      <c r="C190" s="141" t="e">
        <f>IF(('GC-FID-MS'!#REF!)="","",('GC-FID-MS'!#REF!))</f>
        <v>#REF!</v>
      </c>
      <c r="D190" s="142" t="e">
        <f>IF(('GC-FID-MS'!#REF!)="","",('GC-FID-MS'!#REF!))</f>
        <v>#REF!</v>
      </c>
      <c r="E190" s="143" t="e">
        <f>IF(('GC-FID-MS'!#REF!)="","",('GC-FID-MS'!#REF!))</f>
        <v>#REF!</v>
      </c>
      <c r="F190" s="142" t="e">
        <f>IF(('GC-FID-MS'!#REF!)="","",('GC-FID-MS'!#REF!))</f>
        <v>#REF!</v>
      </c>
      <c r="G190" s="111" t="e">
        <f>IF(('GC-FID-MS'!#REF!)="","",('GC-FID-MS'!#REF!))</f>
        <v>#REF!</v>
      </c>
      <c r="H190" s="111" t="e">
        <f>IF(('GC-FID-MS'!#REF!)="","",('GC-FID-MS'!#REF!))</f>
        <v>#REF!</v>
      </c>
      <c r="I190" s="144" t="e">
        <f>IF(('GC-FID-MS'!#REF!)="","",('GC-FID-MS'!#REF!))</f>
        <v>#REF!</v>
      </c>
      <c r="J190" s="154" t="e">
        <f>IF(('GC-FID-MS'!#REF!)="","",('GC-FID-MS'!#REF!))</f>
        <v>#REF!</v>
      </c>
      <c r="K190" s="154" t="e">
        <f>IF(('GC-FID-MS'!#REF!)="","",('GC-FID-MS'!#REF!))</f>
        <v>#REF!</v>
      </c>
      <c r="L190" s="154" t="e">
        <f>IF(('GC-FID-MS'!#REF!)="","",('GC-FID-MS'!#REF!))</f>
        <v>#REF!</v>
      </c>
      <c r="M190" s="154" t="e">
        <f>IF(('GC-FID-MS'!#REF!)="","",('GC-FID-MS'!#REF!))</f>
        <v>#REF!</v>
      </c>
      <c r="N190" s="154" t="e">
        <f>IF(('GC-FID-MS'!#REF!)="","",('GC-FID-MS'!#REF!))</f>
        <v>#REF!</v>
      </c>
      <c r="O190" s="154" t="e">
        <f>IF(('GC-FID-MS'!#REF!)="","",('GC-FID-MS'!#REF!))</f>
        <v>#REF!</v>
      </c>
      <c r="P190" s="67" t="e">
        <f>IF(('GC-FID-MS'!#REF!)="","",('GC-FID-MS'!#REF!))</f>
        <v>#REF!</v>
      </c>
      <c r="Q190" s="67" t="e">
        <f>IF(('GC-FID-MS'!#REF!)="","",('GC-FID-MS'!#REF!))</f>
        <v>#REF!</v>
      </c>
      <c r="R190" s="67" t="e">
        <f>IF(('GC-FID-MS'!#REF!)="","",('GC-FID-MS'!#REF!))</f>
        <v>#REF!</v>
      </c>
      <c r="S190" s="67" t="e">
        <f>IF(('GC-FID-MS'!#REF!)="","",('GC-FID-MS'!#REF!))</f>
        <v>#REF!</v>
      </c>
      <c r="T190" s="67" t="e">
        <f>IF(('GC-FID-MS'!#REF!)="","",('GC-FID-MS'!#REF!))</f>
        <v>#REF!</v>
      </c>
      <c r="U190" s="67" t="e">
        <f>IF(('GC-FID-MS'!#REF!)="","",('GC-FID-MS'!#REF!))</f>
        <v>#REF!</v>
      </c>
      <c r="V190" s="67" t="e">
        <f>IF(('GC-FID-MS'!#REF!)="","",('GC-FID-MS'!#REF!))</f>
        <v>#REF!</v>
      </c>
      <c r="W190" s="67" t="e">
        <f>IF(('GC-FID-MS'!#REF!)="","",('GC-FID-MS'!#REF!))</f>
        <v>#REF!</v>
      </c>
      <c r="X190" s="67" t="e">
        <f>IF(('GC-FID-MS'!#REF!)="","",('GC-FID-MS'!#REF!))</f>
        <v>#REF!</v>
      </c>
      <c r="Y190" s="67" t="e">
        <f>IF(('GC-FID-MS'!#REF!)="","",('GC-FID-MS'!#REF!))</f>
        <v>#REF!</v>
      </c>
      <c r="Z190" s="67" t="e">
        <f>IF(('GC-FID-MS'!#REF!)="","",('GC-FID-MS'!#REF!))</f>
        <v>#REF!</v>
      </c>
      <c r="AA190" s="67" t="e">
        <f>IF(('GC-FID-MS'!#REF!)="","",('GC-FID-MS'!#REF!))</f>
        <v>#REF!</v>
      </c>
      <c r="AB190" s="67" t="e">
        <f>IF(('GC-FID-MS'!#REF!)="","",('GC-FID-MS'!#REF!))</f>
        <v>#REF!</v>
      </c>
      <c r="AC190" s="67" t="e">
        <f>IF(('GC-FID-MS'!#REF!)="","",('GC-FID-MS'!#REF!))</f>
        <v>#REF!</v>
      </c>
      <c r="AD190" s="67" t="e">
        <f>IF(('GC-FID-MS'!#REF!)="","",('GC-FID-MS'!#REF!))</f>
        <v>#REF!</v>
      </c>
      <c r="AE190" s="67" t="e">
        <f>IF(('GC-FID-MS'!#REF!)="","",('GC-FID-MS'!#REF!))</f>
        <v>#REF!</v>
      </c>
      <c r="AF190" s="67" t="e">
        <f>IF(('GC-FID-MS'!#REF!)="","",('GC-FID-MS'!#REF!))</f>
        <v>#REF!</v>
      </c>
      <c r="AG190" s="67" t="e">
        <f>IF(('GC-FID-MS'!#REF!)="","",('GC-FID-MS'!#REF!))</f>
        <v>#REF!</v>
      </c>
      <c r="AH190" s="67" t="e">
        <f>IF(('GC-FID-MS'!#REF!)="","",('GC-FID-MS'!#REF!))</f>
        <v>#REF!</v>
      </c>
      <c r="AI190" s="67" t="e">
        <f>IF(('GC-FID-MS'!#REF!)="","",('GC-FID-MS'!#REF!))</f>
        <v>#REF!</v>
      </c>
      <c r="AJ190" s="67" t="e">
        <f>IF(('GC-FID-MS'!#REF!)="","",('GC-FID-MS'!#REF!))</f>
        <v>#REF!</v>
      </c>
      <c r="AK190" s="67" t="e">
        <f>IF(('GC-FID-MS'!#REF!)="","",('GC-FID-MS'!#REF!))</f>
        <v>#REF!</v>
      </c>
      <c r="AL190" s="67" t="e">
        <f>IF(('GC-FID-MS'!#REF!)="","",('GC-FID-MS'!#REF!))</f>
        <v>#REF!</v>
      </c>
      <c r="AM190" s="67" t="e">
        <f>IF(('GC-FID-MS'!#REF!)="","",('GC-FID-MS'!#REF!))</f>
        <v>#REF!</v>
      </c>
      <c r="AN190" s="67" t="e">
        <f>IF(('GC-FID-MS'!#REF!)="","",('GC-FID-MS'!#REF!))</f>
        <v>#REF!</v>
      </c>
      <c r="AO190" s="67" t="e">
        <f>IF(('GC-FID-MS'!#REF!)="","",('GC-FID-MS'!#REF!))</f>
        <v>#REF!</v>
      </c>
      <c r="AP190" s="298" t="e">
        <f>IF(('GC-FID-MS'!#REF!)="","",('GC-FID-MS'!#REF!))</f>
        <v>#REF!</v>
      </c>
      <c r="AQ190" s="298" t="e">
        <f>IF(('GC-FID-MS'!#REF!)="","",('GC-FID-MS'!#REF!))</f>
        <v>#REF!</v>
      </c>
    </row>
    <row r="191" spans="1:43" ht="12.75" customHeight="1" x14ac:dyDescent="0.3">
      <c r="A191" s="122" t="s">
        <v>187</v>
      </c>
      <c r="B191" s="111" t="e">
        <f>IF(('GC-FID-MS'!#REF!)="","",('GC-FID-MS'!#REF!))</f>
        <v>#REF!</v>
      </c>
      <c r="C191" s="141" t="e">
        <f>IF(('GC-FID-MS'!#REF!)="","",('GC-FID-MS'!#REF!))</f>
        <v>#REF!</v>
      </c>
      <c r="D191" s="142" t="e">
        <f>IF(('GC-FID-MS'!#REF!)="","",('GC-FID-MS'!#REF!))</f>
        <v>#REF!</v>
      </c>
      <c r="E191" s="143" t="e">
        <f>IF(('GC-FID-MS'!#REF!)="","",('GC-FID-MS'!#REF!))</f>
        <v>#REF!</v>
      </c>
      <c r="F191" s="142" t="e">
        <f>IF(('GC-FID-MS'!#REF!)="","",('GC-FID-MS'!#REF!))</f>
        <v>#REF!</v>
      </c>
      <c r="G191" s="111" t="e">
        <f>IF(('GC-FID-MS'!#REF!)="","",('GC-FID-MS'!#REF!))</f>
        <v>#REF!</v>
      </c>
      <c r="H191" s="111" t="e">
        <f>IF(('GC-FID-MS'!#REF!)="","",('GC-FID-MS'!#REF!))</f>
        <v>#REF!</v>
      </c>
      <c r="I191" s="144" t="e">
        <f>IF(('GC-FID-MS'!#REF!)="","",('GC-FID-MS'!#REF!))</f>
        <v>#REF!</v>
      </c>
      <c r="J191" s="154" t="e">
        <f>IF(('GC-FID-MS'!#REF!)="","",('GC-FID-MS'!#REF!))</f>
        <v>#REF!</v>
      </c>
      <c r="K191" s="154" t="e">
        <f>IF(('GC-FID-MS'!#REF!)="","",('GC-FID-MS'!#REF!))</f>
        <v>#REF!</v>
      </c>
      <c r="L191" s="154" t="e">
        <f>IF(('GC-FID-MS'!#REF!)="","",('GC-FID-MS'!#REF!))</f>
        <v>#REF!</v>
      </c>
      <c r="M191" s="154" t="e">
        <f>IF(('GC-FID-MS'!#REF!)="","",('GC-FID-MS'!#REF!))</f>
        <v>#REF!</v>
      </c>
      <c r="N191" s="154" t="e">
        <f>IF(('GC-FID-MS'!#REF!)="","",('GC-FID-MS'!#REF!))</f>
        <v>#REF!</v>
      </c>
      <c r="O191" s="154" t="e">
        <f>IF(('GC-FID-MS'!#REF!)="","",('GC-FID-MS'!#REF!))</f>
        <v>#REF!</v>
      </c>
      <c r="P191" s="67" t="e">
        <f>IF(('GC-FID-MS'!#REF!)="","",('GC-FID-MS'!#REF!))</f>
        <v>#REF!</v>
      </c>
      <c r="Q191" s="67" t="e">
        <f>IF(('GC-FID-MS'!#REF!)="","",('GC-FID-MS'!#REF!))</f>
        <v>#REF!</v>
      </c>
      <c r="R191" s="67" t="e">
        <f>IF(('GC-FID-MS'!#REF!)="","",('GC-FID-MS'!#REF!))</f>
        <v>#REF!</v>
      </c>
      <c r="S191" s="67" t="e">
        <f>IF(('GC-FID-MS'!#REF!)="","",('GC-FID-MS'!#REF!))</f>
        <v>#REF!</v>
      </c>
      <c r="T191" s="67" t="e">
        <f>IF(('GC-FID-MS'!#REF!)="","",('GC-FID-MS'!#REF!))</f>
        <v>#REF!</v>
      </c>
      <c r="U191" s="67" t="e">
        <f>IF(('GC-FID-MS'!#REF!)="","",('GC-FID-MS'!#REF!))</f>
        <v>#REF!</v>
      </c>
      <c r="V191" s="67" t="e">
        <f>IF(('GC-FID-MS'!#REF!)="","",('GC-FID-MS'!#REF!))</f>
        <v>#REF!</v>
      </c>
      <c r="W191" s="67" t="e">
        <f>IF(('GC-FID-MS'!#REF!)="","",('GC-FID-MS'!#REF!))</f>
        <v>#REF!</v>
      </c>
      <c r="X191" s="67" t="e">
        <f>IF(('GC-FID-MS'!#REF!)="","",('GC-FID-MS'!#REF!))</f>
        <v>#REF!</v>
      </c>
      <c r="Y191" s="67" t="e">
        <f>IF(('GC-FID-MS'!#REF!)="","",('GC-FID-MS'!#REF!))</f>
        <v>#REF!</v>
      </c>
      <c r="Z191" s="67" t="e">
        <f>IF(('GC-FID-MS'!#REF!)="","",('GC-FID-MS'!#REF!))</f>
        <v>#REF!</v>
      </c>
      <c r="AA191" s="67" t="e">
        <f>IF(('GC-FID-MS'!#REF!)="","",('GC-FID-MS'!#REF!))</f>
        <v>#REF!</v>
      </c>
      <c r="AB191" s="67" t="e">
        <f>IF(('GC-FID-MS'!#REF!)="","",('GC-FID-MS'!#REF!))</f>
        <v>#REF!</v>
      </c>
      <c r="AC191" s="67" t="e">
        <f>IF(('GC-FID-MS'!#REF!)="","",('GC-FID-MS'!#REF!))</f>
        <v>#REF!</v>
      </c>
      <c r="AD191" s="67" t="e">
        <f>IF(('GC-FID-MS'!#REF!)="","",('GC-FID-MS'!#REF!))</f>
        <v>#REF!</v>
      </c>
      <c r="AE191" s="67" t="e">
        <f>IF(('GC-FID-MS'!#REF!)="","",('GC-FID-MS'!#REF!))</f>
        <v>#REF!</v>
      </c>
      <c r="AF191" s="67" t="e">
        <f>IF(('GC-FID-MS'!#REF!)="","",('GC-FID-MS'!#REF!))</f>
        <v>#REF!</v>
      </c>
      <c r="AG191" s="67" t="e">
        <f>IF(('GC-FID-MS'!#REF!)="","",('GC-FID-MS'!#REF!))</f>
        <v>#REF!</v>
      </c>
      <c r="AH191" s="67" t="e">
        <f>IF(('GC-FID-MS'!#REF!)="","",('GC-FID-MS'!#REF!))</f>
        <v>#REF!</v>
      </c>
      <c r="AI191" s="67" t="e">
        <f>IF(('GC-FID-MS'!#REF!)="","",('GC-FID-MS'!#REF!))</f>
        <v>#REF!</v>
      </c>
      <c r="AJ191" s="67" t="e">
        <f>IF(('GC-FID-MS'!#REF!)="","",('GC-FID-MS'!#REF!))</f>
        <v>#REF!</v>
      </c>
      <c r="AK191" s="67" t="e">
        <f>IF(('GC-FID-MS'!#REF!)="","",('GC-FID-MS'!#REF!))</f>
        <v>#REF!</v>
      </c>
      <c r="AL191" s="67" t="e">
        <f>IF(('GC-FID-MS'!#REF!)="","",('GC-FID-MS'!#REF!))</f>
        <v>#REF!</v>
      </c>
      <c r="AM191" s="67" t="e">
        <f>IF(('GC-FID-MS'!#REF!)="","",('GC-FID-MS'!#REF!))</f>
        <v>#REF!</v>
      </c>
      <c r="AN191" s="67" t="e">
        <f>IF(('GC-FID-MS'!#REF!)="","",('GC-FID-MS'!#REF!))</f>
        <v>#REF!</v>
      </c>
      <c r="AO191" s="67" t="e">
        <f>IF(('GC-FID-MS'!#REF!)="","",('GC-FID-MS'!#REF!))</f>
        <v>#REF!</v>
      </c>
      <c r="AP191" s="298" t="e">
        <f>IF(('GC-FID-MS'!#REF!)="","",('GC-FID-MS'!#REF!))</f>
        <v>#REF!</v>
      </c>
      <c r="AQ191" s="298" t="e">
        <f>IF(('GC-FID-MS'!#REF!)="","",('GC-FID-MS'!#REF!))</f>
        <v>#REF!</v>
      </c>
    </row>
    <row r="192" spans="1:43" ht="12.75" customHeight="1" x14ac:dyDescent="0.3">
      <c r="A192" s="122" t="s">
        <v>187</v>
      </c>
      <c r="B192" s="111" t="e">
        <f>IF(('GC-FID-MS'!#REF!)="","",('GC-FID-MS'!#REF!))</f>
        <v>#REF!</v>
      </c>
      <c r="C192" s="141" t="e">
        <f>IF(('GC-FID-MS'!#REF!)="","",('GC-FID-MS'!#REF!))</f>
        <v>#REF!</v>
      </c>
      <c r="D192" s="142" t="e">
        <f>IF(('GC-FID-MS'!#REF!)="","",('GC-FID-MS'!#REF!))</f>
        <v>#REF!</v>
      </c>
      <c r="E192" s="143" t="e">
        <f>IF(('GC-FID-MS'!#REF!)="","",('GC-FID-MS'!#REF!))</f>
        <v>#REF!</v>
      </c>
      <c r="F192" s="142" t="e">
        <f>IF(('GC-FID-MS'!#REF!)="","",('GC-FID-MS'!#REF!))</f>
        <v>#REF!</v>
      </c>
      <c r="G192" s="111" t="e">
        <f>IF(('GC-FID-MS'!#REF!)="","",('GC-FID-MS'!#REF!))</f>
        <v>#REF!</v>
      </c>
      <c r="H192" s="111" t="e">
        <f>IF(('GC-FID-MS'!#REF!)="","",('GC-FID-MS'!#REF!))</f>
        <v>#REF!</v>
      </c>
      <c r="I192" s="144" t="e">
        <f>IF(('GC-FID-MS'!#REF!)="","",('GC-FID-MS'!#REF!))</f>
        <v>#REF!</v>
      </c>
      <c r="J192" s="154" t="e">
        <f>IF(('GC-FID-MS'!#REF!)="","",('GC-FID-MS'!#REF!))</f>
        <v>#REF!</v>
      </c>
      <c r="K192" s="154" t="e">
        <f>IF(('GC-FID-MS'!#REF!)="","",('GC-FID-MS'!#REF!))</f>
        <v>#REF!</v>
      </c>
      <c r="L192" s="154" t="e">
        <f>IF(('GC-FID-MS'!#REF!)="","",('GC-FID-MS'!#REF!))</f>
        <v>#REF!</v>
      </c>
      <c r="M192" s="154" t="e">
        <f>IF(('GC-FID-MS'!#REF!)="","",('GC-FID-MS'!#REF!))</f>
        <v>#REF!</v>
      </c>
      <c r="N192" s="154" t="e">
        <f>IF(('GC-FID-MS'!#REF!)="","",('GC-FID-MS'!#REF!))</f>
        <v>#REF!</v>
      </c>
      <c r="O192" s="154" t="e">
        <f>IF(('GC-FID-MS'!#REF!)="","",('GC-FID-MS'!#REF!))</f>
        <v>#REF!</v>
      </c>
      <c r="P192" s="67" t="e">
        <f>IF(('GC-FID-MS'!#REF!)="","",('GC-FID-MS'!#REF!))</f>
        <v>#REF!</v>
      </c>
      <c r="Q192" s="67" t="e">
        <f>IF(('GC-FID-MS'!#REF!)="","",('GC-FID-MS'!#REF!))</f>
        <v>#REF!</v>
      </c>
      <c r="R192" s="67" t="e">
        <f>IF(('GC-FID-MS'!#REF!)="","",('GC-FID-MS'!#REF!))</f>
        <v>#REF!</v>
      </c>
      <c r="S192" s="67" t="e">
        <f>IF(('GC-FID-MS'!#REF!)="","",('GC-FID-MS'!#REF!))</f>
        <v>#REF!</v>
      </c>
      <c r="T192" s="67" t="e">
        <f>IF(('GC-FID-MS'!#REF!)="","",('GC-FID-MS'!#REF!))</f>
        <v>#REF!</v>
      </c>
      <c r="U192" s="67" t="e">
        <f>IF(('GC-FID-MS'!#REF!)="","",('GC-FID-MS'!#REF!))</f>
        <v>#REF!</v>
      </c>
      <c r="V192" s="67" t="e">
        <f>IF(('GC-FID-MS'!#REF!)="","",('GC-FID-MS'!#REF!))</f>
        <v>#REF!</v>
      </c>
      <c r="W192" s="67" t="e">
        <f>IF(('GC-FID-MS'!#REF!)="","",('GC-FID-MS'!#REF!))</f>
        <v>#REF!</v>
      </c>
      <c r="X192" s="67" t="e">
        <f>IF(('GC-FID-MS'!#REF!)="","",('GC-FID-MS'!#REF!))</f>
        <v>#REF!</v>
      </c>
      <c r="Y192" s="67" t="e">
        <f>IF(('GC-FID-MS'!#REF!)="","",('GC-FID-MS'!#REF!))</f>
        <v>#REF!</v>
      </c>
      <c r="Z192" s="67" t="e">
        <f>IF(('GC-FID-MS'!#REF!)="","",('GC-FID-MS'!#REF!))</f>
        <v>#REF!</v>
      </c>
      <c r="AA192" s="67" t="e">
        <f>IF(('GC-FID-MS'!#REF!)="","",('GC-FID-MS'!#REF!))</f>
        <v>#REF!</v>
      </c>
      <c r="AB192" s="67" t="e">
        <f>IF(('GC-FID-MS'!#REF!)="","",('GC-FID-MS'!#REF!))</f>
        <v>#REF!</v>
      </c>
      <c r="AC192" s="67" t="e">
        <f>IF(('GC-FID-MS'!#REF!)="","",('GC-FID-MS'!#REF!))</f>
        <v>#REF!</v>
      </c>
      <c r="AD192" s="67" t="e">
        <f>IF(('GC-FID-MS'!#REF!)="","",('GC-FID-MS'!#REF!))</f>
        <v>#REF!</v>
      </c>
      <c r="AE192" s="67" t="e">
        <f>IF(('GC-FID-MS'!#REF!)="","",('GC-FID-MS'!#REF!))</f>
        <v>#REF!</v>
      </c>
      <c r="AF192" s="67" t="e">
        <f>IF(('GC-FID-MS'!#REF!)="","",('GC-FID-MS'!#REF!))</f>
        <v>#REF!</v>
      </c>
      <c r="AG192" s="67" t="e">
        <f>IF(('GC-FID-MS'!#REF!)="","",('GC-FID-MS'!#REF!))</f>
        <v>#REF!</v>
      </c>
      <c r="AH192" s="67" t="e">
        <f>IF(('GC-FID-MS'!#REF!)="","",('GC-FID-MS'!#REF!))</f>
        <v>#REF!</v>
      </c>
      <c r="AI192" s="67" t="e">
        <f>IF(('GC-FID-MS'!#REF!)="","",('GC-FID-MS'!#REF!))</f>
        <v>#REF!</v>
      </c>
      <c r="AJ192" s="67" t="e">
        <f>IF(('GC-FID-MS'!#REF!)="","",('GC-FID-MS'!#REF!))</f>
        <v>#REF!</v>
      </c>
      <c r="AK192" s="67" t="e">
        <f>IF(('GC-FID-MS'!#REF!)="","",('GC-FID-MS'!#REF!))</f>
        <v>#REF!</v>
      </c>
      <c r="AL192" s="67" t="e">
        <f>IF(('GC-FID-MS'!#REF!)="","",('GC-FID-MS'!#REF!))</f>
        <v>#REF!</v>
      </c>
      <c r="AM192" s="67" t="e">
        <f>IF(('GC-FID-MS'!#REF!)="","",('GC-FID-MS'!#REF!))</f>
        <v>#REF!</v>
      </c>
      <c r="AN192" s="67" t="e">
        <f>IF(('GC-FID-MS'!#REF!)="","",('GC-FID-MS'!#REF!))</f>
        <v>#REF!</v>
      </c>
      <c r="AO192" s="67" t="e">
        <f>IF(('GC-FID-MS'!#REF!)="","",('GC-FID-MS'!#REF!))</f>
        <v>#REF!</v>
      </c>
      <c r="AP192" s="298" t="e">
        <f>IF(('GC-FID-MS'!#REF!)="","",('GC-FID-MS'!#REF!))</f>
        <v>#REF!</v>
      </c>
      <c r="AQ192" s="298" t="e">
        <f>IF(('GC-FID-MS'!#REF!)="","",('GC-FID-MS'!#REF!))</f>
        <v>#REF!</v>
      </c>
    </row>
    <row r="193" spans="1:43" ht="12.75" customHeight="1" x14ac:dyDescent="0.3">
      <c r="A193" s="122" t="s">
        <v>187</v>
      </c>
      <c r="B193" s="111" t="e">
        <f>IF(('GC-FID-MS'!#REF!)="","",('GC-FID-MS'!#REF!))</f>
        <v>#REF!</v>
      </c>
      <c r="C193" s="141" t="e">
        <f>IF(('GC-FID-MS'!#REF!)="","",('GC-FID-MS'!#REF!))</f>
        <v>#REF!</v>
      </c>
      <c r="D193" s="142" t="e">
        <f>IF(('GC-FID-MS'!#REF!)="","",('GC-FID-MS'!#REF!))</f>
        <v>#REF!</v>
      </c>
      <c r="E193" s="143" t="e">
        <f>IF(('GC-FID-MS'!#REF!)="","",('GC-FID-MS'!#REF!))</f>
        <v>#REF!</v>
      </c>
      <c r="F193" s="142" t="e">
        <f>IF(('GC-FID-MS'!#REF!)="","",('GC-FID-MS'!#REF!))</f>
        <v>#REF!</v>
      </c>
      <c r="G193" s="111" t="e">
        <f>IF(('GC-FID-MS'!#REF!)="","",('GC-FID-MS'!#REF!))</f>
        <v>#REF!</v>
      </c>
      <c r="H193" s="111" t="e">
        <f>IF(('GC-FID-MS'!#REF!)="","",('GC-FID-MS'!#REF!))</f>
        <v>#REF!</v>
      </c>
      <c r="I193" s="144" t="e">
        <f>IF(('GC-FID-MS'!#REF!)="","",('GC-FID-MS'!#REF!))</f>
        <v>#REF!</v>
      </c>
      <c r="J193" s="154" t="e">
        <f>IF(('GC-FID-MS'!#REF!)="","",('GC-FID-MS'!#REF!))</f>
        <v>#REF!</v>
      </c>
      <c r="K193" s="154" t="e">
        <f>IF(('GC-FID-MS'!#REF!)="","",('GC-FID-MS'!#REF!))</f>
        <v>#REF!</v>
      </c>
      <c r="L193" s="154" t="e">
        <f>IF(('GC-FID-MS'!#REF!)="","",('GC-FID-MS'!#REF!))</f>
        <v>#REF!</v>
      </c>
      <c r="M193" s="154" t="e">
        <f>IF(('GC-FID-MS'!#REF!)="","",('GC-FID-MS'!#REF!))</f>
        <v>#REF!</v>
      </c>
      <c r="N193" s="154" t="e">
        <f>IF(('GC-FID-MS'!#REF!)="","",('GC-FID-MS'!#REF!))</f>
        <v>#REF!</v>
      </c>
      <c r="O193" s="154" t="e">
        <f>IF(('GC-FID-MS'!#REF!)="","",('GC-FID-MS'!#REF!))</f>
        <v>#REF!</v>
      </c>
      <c r="P193" s="67" t="e">
        <f>IF(('GC-FID-MS'!#REF!)="","",('GC-FID-MS'!#REF!))</f>
        <v>#REF!</v>
      </c>
      <c r="Q193" s="67" t="e">
        <f>IF(('GC-FID-MS'!#REF!)="","",('GC-FID-MS'!#REF!))</f>
        <v>#REF!</v>
      </c>
      <c r="R193" s="67" t="e">
        <f>IF(('GC-FID-MS'!#REF!)="","",('GC-FID-MS'!#REF!))</f>
        <v>#REF!</v>
      </c>
      <c r="S193" s="67" t="e">
        <f>IF(('GC-FID-MS'!#REF!)="","",('GC-FID-MS'!#REF!))</f>
        <v>#REF!</v>
      </c>
      <c r="T193" s="67" t="e">
        <f>IF(('GC-FID-MS'!#REF!)="","",('GC-FID-MS'!#REF!))</f>
        <v>#REF!</v>
      </c>
      <c r="U193" s="67" t="e">
        <f>IF(('GC-FID-MS'!#REF!)="","",('GC-FID-MS'!#REF!))</f>
        <v>#REF!</v>
      </c>
      <c r="V193" s="67" t="e">
        <f>IF(('GC-FID-MS'!#REF!)="","",('GC-FID-MS'!#REF!))</f>
        <v>#REF!</v>
      </c>
      <c r="W193" s="67" t="e">
        <f>IF(('GC-FID-MS'!#REF!)="","",('GC-FID-MS'!#REF!))</f>
        <v>#REF!</v>
      </c>
      <c r="X193" s="67" t="e">
        <f>IF(('GC-FID-MS'!#REF!)="","",('GC-FID-MS'!#REF!))</f>
        <v>#REF!</v>
      </c>
      <c r="Y193" s="67" t="e">
        <f>IF(('GC-FID-MS'!#REF!)="","",('GC-FID-MS'!#REF!))</f>
        <v>#REF!</v>
      </c>
      <c r="Z193" s="67" t="e">
        <f>IF(('GC-FID-MS'!#REF!)="","",('GC-FID-MS'!#REF!))</f>
        <v>#REF!</v>
      </c>
      <c r="AA193" s="67" t="e">
        <f>IF(('GC-FID-MS'!#REF!)="","",('GC-FID-MS'!#REF!))</f>
        <v>#REF!</v>
      </c>
      <c r="AB193" s="67" t="e">
        <f>IF(('GC-FID-MS'!#REF!)="","",('GC-FID-MS'!#REF!))</f>
        <v>#REF!</v>
      </c>
      <c r="AC193" s="67" t="e">
        <f>IF(('GC-FID-MS'!#REF!)="","",('GC-FID-MS'!#REF!))</f>
        <v>#REF!</v>
      </c>
      <c r="AD193" s="67" t="e">
        <f>IF(('GC-FID-MS'!#REF!)="","",('GC-FID-MS'!#REF!))</f>
        <v>#REF!</v>
      </c>
      <c r="AE193" s="67" t="e">
        <f>IF(('GC-FID-MS'!#REF!)="","",('GC-FID-MS'!#REF!))</f>
        <v>#REF!</v>
      </c>
      <c r="AF193" s="67" t="e">
        <f>IF(('GC-FID-MS'!#REF!)="","",('GC-FID-MS'!#REF!))</f>
        <v>#REF!</v>
      </c>
      <c r="AG193" s="67" t="e">
        <f>IF(('GC-FID-MS'!#REF!)="","",('GC-FID-MS'!#REF!))</f>
        <v>#REF!</v>
      </c>
      <c r="AH193" s="67" t="e">
        <f>IF(('GC-FID-MS'!#REF!)="","",('GC-FID-MS'!#REF!))</f>
        <v>#REF!</v>
      </c>
      <c r="AI193" s="67" t="e">
        <f>IF(('GC-FID-MS'!#REF!)="","",('GC-FID-MS'!#REF!))</f>
        <v>#REF!</v>
      </c>
      <c r="AJ193" s="67" t="e">
        <f>IF(('GC-FID-MS'!#REF!)="","",('GC-FID-MS'!#REF!))</f>
        <v>#REF!</v>
      </c>
      <c r="AK193" s="67" t="e">
        <f>IF(('GC-FID-MS'!#REF!)="","",('GC-FID-MS'!#REF!))</f>
        <v>#REF!</v>
      </c>
      <c r="AL193" s="67" t="e">
        <f>IF(('GC-FID-MS'!#REF!)="","",('GC-FID-MS'!#REF!))</f>
        <v>#REF!</v>
      </c>
      <c r="AM193" s="67" t="e">
        <f>IF(('GC-FID-MS'!#REF!)="","",('GC-FID-MS'!#REF!))</f>
        <v>#REF!</v>
      </c>
      <c r="AN193" s="67" t="e">
        <f>IF(('GC-FID-MS'!#REF!)="","",('GC-FID-MS'!#REF!))</f>
        <v>#REF!</v>
      </c>
      <c r="AO193" s="67" t="e">
        <f>IF(('GC-FID-MS'!#REF!)="","",('GC-FID-MS'!#REF!))</f>
        <v>#REF!</v>
      </c>
      <c r="AP193" s="298" t="e">
        <f>IF(('GC-FID-MS'!#REF!)="","",('GC-FID-MS'!#REF!))</f>
        <v>#REF!</v>
      </c>
      <c r="AQ193" s="298" t="e">
        <f>IF(('GC-FID-MS'!#REF!)="","",('GC-FID-MS'!#REF!))</f>
        <v>#REF!</v>
      </c>
    </row>
    <row r="194" spans="1:43" ht="12.75" customHeight="1" x14ac:dyDescent="0.3">
      <c r="A194" s="122" t="s">
        <v>187</v>
      </c>
      <c r="B194" s="111" t="e">
        <f>IF(('GC-FID-MS'!#REF!)="","",('GC-FID-MS'!#REF!))</f>
        <v>#REF!</v>
      </c>
      <c r="C194" s="141" t="e">
        <f>IF(('GC-FID-MS'!#REF!)="","",('GC-FID-MS'!#REF!))</f>
        <v>#REF!</v>
      </c>
      <c r="D194" s="142" t="e">
        <f>IF(('GC-FID-MS'!#REF!)="","",('GC-FID-MS'!#REF!))</f>
        <v>#REF!</v>
      </c>
      <c r="E194" s="143" t="e">
        <f>IF(('GC-FID-MS'!#REF!)="","",('GC-FID-MS'!#REF!))</f>
        <v>#REF!</v>
      </c>
      <c r="F194" s="142" t="e">
        <f>IF(('GC-FID-MS'!#REF!)="","",('GC-FID-MS'!#REF!))</f>
        <v>#REF!</v>
      </c>
      <c r="G194" s="111" t="e">
        <f>IF(('GC-FID-MS'!#REF!)="","",('GC-FID-MS'!#REF!))</f>
        <v>#REF!</v>
      </c>
      <c r="H194" s="111" t="e">
        <f>IF(('GC-FID-MS'!#REF!)="","",('GC-FID-MS'!#REF!))</f>
        <v>#REF!</v>
      </c>
      <c r="I194" s="144" t="e">
        <f>IF(('GC-FID-MS'!#REF!)="","",('GC-FID-MS'!#REF!))</f>
        <v>#REF!</v>
      </c>
      <c r="J194" s="154" t="e">
        <f>IF(('GC-FID-MS'!#REF!)="","",('GC-FID-MS'!#REF!))</f>
        <v>#REF!</v>
      </c>
      <c r="K194" s="154" t="e">
        <f>IF(('GC-FID-MS'!#REF!)="","",('GC-FID-MS'!#REF!))</f>
        <v>#REF!</v>
      </c>
      <c r="L194" s="154" t="e">
        <f>IF(('GC-FID-MS'!#REF!)="","",('GC-FID-MS'!#REF!))</f>
        <v>#REF!</v>
      </c>
      <c r="M194" s="154" t="e">
        <f>IF(('GC-FID-MS'!#REF!)="","",('GC-FID-MS'!#REF!))</f>
        <v>#REF!</v>
      </c>
      <c r="N194" s="154" t="e">
        <f>IF(('GC-FID-MS'!#REF!)="","",('GC-FID-MS'!#REF!))</f>
        <v>#REF!</v>
      </c>
      <c r="O194" s="154" t="e">
        <f>IF(('GC-FID-MS'!#REF!)="","",('GC-FID-MS'!#REF!))</f>
        <v>#REF!</v>
      </c>
      <c r="P194" s="67" t="e">
        <f>IF(('GC-FID-MS'!#REF!)="","",('GC-FID-MS'!#REF!))</f>
        <v>#REF!</v>
      </c>
      <c r="Q194" s="67" t="e">
        <f>IF(('GC-FID-MS'!#REF!)="","",('GC-FID-MS'!#REF!))</f>
        <v>#REF!</v>
      </c>
      <c r="R194" s="67" t="e">
        <f>IF(('GC-FID-MS'!#REF!)="","",('GC-FID-MS'!#REF!))</f>
        <v>#REF!</v>
      </c>
      <c r="S194" s="67" t="e">
        <f>IF(('GC-FID-MS'!#REF!)="","",('GC-FID-MS'!#REF!))</f>
        <v>#REF!</v>
      </c>
      <c r="T194" s="67" t="e">
        <f>IF(('GC-FID-MS'!#REF!)="","",('GC-FID-MS'!#REF!))</f>
        <v>#REF!</v>
      </c>
      <c r="U194" s="67" t="e">
        <f>IF(('GC-FID-MS'!#REF!)="","",('GC-FID-MS'!#REF!))</f>
        <v>#REF!</v>
      </c>
      <c r="V194" s="67" t="e">
        <f>IF(('GC-FID-MS'!#REF!)="","",('GC-FID-MS'!#REF!))</f>
        <v>#REF!</v>
      </c>
      <c r="W194" s="67" t="e">
        <f>IF(('GC-FID-MS'!#REF!)="","",('GC-FID-MS'!#REF!))</f>
        <v>#REF!</v>
      </c>
      <c r="X194" s="67" t="e">
        <f>IF(('GC-FID-MS'!#REF!)="","",('GC-FID-MS'!#REF!))</f>
        <v>#REF!</v>
      </c>
      <c r="Y194" s="67" t="e">
        <f>IF(('GC-FID-MS'!#REF!)="","",('GC-FID-MS'!#REF!))</f>
        <v>#REF!</v>
      </c>
      <c r="Z194" s="67" t="e">
        <f>IF(('GC-FID-MS'!#REF!)="","",('GC-FID-MS'!#REF!))</f>
        <v>#REF!</v>
      </c>
      <c r="AA194" s="67" t="e">
        <f>IF(('GC-FID-MS'!#REF!)="","",('GC-FID-MS'!#REF!))</f>
        <v>#REF!</v>
      </c>
      <c r="AB194" s="67" t="e">
        <f>IF(('GC-FID-MS'!#REF!)="","",('GC-FID-MS'!#REF!))</f>
        <v>#REF!</v>
      </c>
      <c r="AC194" s="67" t="e">
        <f>IF(('GC-FID-MS'!#REF!)="","",('GC-FID-MS'!#REF!))</f>
        <v>#REF!</v>
      </c>
      <c r="AD194" s="67" t="e">
        <f>IF(('GC-FID-MS'!#REF!)="","",('GC-FID-MS'!#REF!))</f>
        <v>#REF!</v>
      </c>
      <c r="AE194" s="67" t="e">
        <f>IF(('GC-FID-MS'!#REF!)="","",('GC-FID-MS'!#REF!))</f>
        <v>#REF!</v>
      </c>
      <c r="AF194" s="67" t="e">
        <f>IF(('GC-FID-MS'!#REF!)="","",('GC-FID-MS'!#REF!))</f>
        <v>#REF!</v>
      </c>
      <c r="AG194" s="67" t="e">
        <f>IF(('GC-FID-MS'!#REF!)="","",('GC-FID-MS'!#REF!))</f>
        <v>#REF!</v>
      </c>
      <c r="AH194" s="67" t="e">
        <f>IF(('GC-FID-MS'!#REF!)="","",('GC-FID-MS'!#REF!))</f>
        <v>#REF!</v>
      </c>
      <c r="AI194" s="67" t="e">
        <f>IF(('GC-FID-MS'!#REF!)="","",('GC-FID-MS'!#REF!))</f>
        <v>#REF!</v>
      </c>
      <c r="AJ194" s="67" t="e">
        <f>IF(('GC-FID-MS'!#REF!)="","",('GC-FID-MS'!#REF!))</f>
        <v>#REF!</v>
      </c>
      <c r="AK194" s="67" t="e">
        <f>IF(('GC-FID-MS'!#REF!)="","",('GC-FID-MS'!#REF!))</f>
        <v>#REF!</v>
      </c>
      <c r="AL194" s="67" t="e">
        <f>IF(('GC-FID-MS'!#REF!)="","",('GC-FID-MS'!#REF!))</f>
        <v>#REF!</v>
      </c>
      <c r="AM194" s="67" t="e">
        <f>IF(('GC-FID-MS'!#REF!)="","",('GC-FID-MS'!#REF!))</f>
        <v>#REF!</v>
      </c>
      <c r="AN194" s="67" t="e">
        <f>IF(('GC-FID-MS'!#REF!)="","",('GC-FID-MS'!#REF!))</f>
        <v>#REF!</v>
      </c>
      <c r="AO194" s="67" t="e">
        <f>IF(('GC-FID-MS'!#REF!)="","",('GC-FID-MS'!#REF!))</f>
        <v>#REF!</v>
      </c>
      <c r="AP194" s="298" t="e">
        <f>IF(('GC-FID-MS'!#REF!)="","",('GC-FID-MS'!#REF!))</f>
        <v>#REF!</v>
      </c>
      <c r="AQ194" s="298" t="e">
        <f>IF(('GC-FID-MS'!#REF!)="","",('GC-FID-MS'!#REF!))</f>
        <v>#REF!</v>
      </c>
    </row>
    <row r="195" spans="1:43" ht="12.75" customHeight="1" x14ac:dyDescent="0.3">
      <c r="A195" s="122" t="s">
        <v>187</v>
      </c>
      <c r="B195" s="111" t="e">
        <f>IF(('GC-FID-MS'!#REF!)="","",('GC-FID-MS'!#REF!))</f>
        <v>#REF!</v>
      </c>
      <c r="C195" s="141" t="e">
        <f>IF(('GC-FID-MS'!#REF!)="","",('GC-FID-MS'!#REF!))</f>
        <v>#REF!</v>
      </c>
      <c r="D195" s="142" t="e">
        <f>IF(('GC-FID-MS'!#REF!)="","",('GC-FID-MS'!#REF!))</f>
        <v>#REF!</v>
      </c>
      <c r="E195" s="143" t="e">
        <f>IF(('GC-FID-MS'!#REF!)="","",('GC-FID-MS'!#REF!))</f>
        <v>#REF!</v>
      </c>
      <c r="F195" s="142" t="e">
        <f>IF(('GC-FID-MS'!#REF!)="","",('GC-FID-MS'!#REF!))</f>
        <v>#REF!</v>
      </c>
      <c r="G195" s="111" t="e">
        <f>IF(('GC-FID-MS'!#REF!)="","",('GC-FID-MS'!#REF!))</f>
        <v>#REF!</v>
      </c>
      <c r="H195" s="111" t="e">
        <f>IF(('GC-FID-MS'!#REF!)="","",('GC-FID-MS'!#REF!))</f>
        <v>#REF!</v>
      </c>
      <c r="I195" s="144" t="e">
        <f>IF(('GC-FID-MS'!#REF!)="","",('GC-FID-MS'!#REF!))</f>
        <v>#REF!</v>
      </c>
      <c r="J195" s="154" t="e">
        <f>IF(('GC-FID-MS'!#REF!)="","",('GC-FID-MS'!#REF!))</f>
        <v>#REF!</v>
      </c>
      <c r="K195" s="154" t="e">
        <f>IF(('GC-FID-MS'!#REF!)="","",('GC-FID-MS'!#REF!))</f>
        <v>#REF!</v>
      </c>
      <c r="L195" s="154" t="e">
        <f>IF(('GC-FID-MS'!#REF!)="","",('GC-FID-MS'!#REF!))</f>
        <v>#REF!</v>
      </c>
      <c r="M195" s="154" t="e">
        <f>IF(('GC-FID-MS'!#REF!)="","",('GC-FID-MS'!#REF!))</f>
        <v>#REF!</v>
      </c>
      <c r="N195" s="154" t="e">
        <f>IF(('GC-FID-MS'!#REF!)="","",('GC-FID-MS'!#REF!))</f>
        <v>#REF!</v>
      </c>
      <c r="O195" s="154" t="e">
        <f>IF(('GC-FID-MS'!#REF!)="","",('GC-FID-MS'!#REF!))</f>
        <v>#REF!</v>
      </c>
      <c r="P195" s="67" t="e">
        <f>IF(('GC-FID-MS'!#REF!)="","",('GC-FID-MS'!#REF!))</f>
        <v>#REF!</v>
      </c>
      <c r="Q195" s="67" t="e">
        <f>IF(('GC-FID-MS'!#REF!)="","",('GC-FID-MS'!#REF!))</f>
        <v>#REF!</v>
      </c>
      <c r="R195" s="67" t="e">
        <f>IF(('GC-FID-MS'!#REF!)="","",('GC-FID-MS'!#REF!))</f>
        <v>#REF!</v>
      </c>
      <c r="S195" s="67" t="e">
        <f>IF(('GC-FID-MS'!#REF!)="","",('GC-FID-MS'!#REF!))</f>
        <v>#REF!</v>
      </c>
      <c r="T195" s="67" t="e">
        <f>IF(('GC-FID-MS'!#REF!)="","",('GC-FID-MS'!#REF!))</f>
        <v>#REF!</v>
      </c>
      <c r="U195" s="67" t="e">
        <f>IF(('GC-FID-MS'!#REF!)="","",('GC-FID-MS'!#REF!))</f>
        <v>#REF!</v>
      </c>
      <c r="V195" s="67" t="e">
        <f>IF(('GC-FID-MS'!#REF!)="","",('GC-FID-MS'!#REF!))</f>
        <v>#REF!</v>
      </c>
      <c r="W195" s="67" t="e">
        <f>IF(('GC-FID-MS'!#REF!)="","",('GC-FID-MS'!#REF!))</f>
        <v>#REF!</v>
      </c>
      <c r="X195" s="67" t="e">
        <f>IF(('GC-FID-MS'!#REF!)="","",('GC-FID-MS'!#REF!))</f>
        <v>#REF!</v>
      </c>
      <c r="Y195" s="67" t="e">
        <f>IF(('GC-FID-MS'!#REF!)="","",('GC-FID-MS'!#REF!))</f>
        <v>#REF!</v>
      </c>
      <c r="Z195" s="67" t="e">
        <f>IF(('GC-FID-MS'!#REF!)="","",('GC-FID-MS'!#REF!))</f>
        <v>#REF!</v>
      </c>
      <c r="AA195" s="67" t="e">
        <f>IF(('GC-FID-MS'!#REF!)="","",('GC-FID-MS'!#REF!))</f>
        <v>#REF!</v>
      </c>
      <c r="AB195" s="67" t="e">
        <f>IF(('GC-FID-MS'!#REF!)="","",('GC-FID-MS'!#REF!))</f>
        <v>#REF!</v>
      </c>
      <c r="AC195" s="67" t="e">
        <f>IF(('GC-FID-MS'!#REF!)="","",('GC-FID-MS'!#REF!))</f>
        <v>#REF!</v>
      </c>
      <c r="AD195" s="67" t="e">
        <f>IF(('GC-FID-MS'!#REF!)="","",('GC-FID-MS'!#REF!))</f>
        <v>#REF!</v>
      </c>
      <c r="AE195" s="67" t="e">
        <f>IF(('GC-FID-MS'!#REF!)="","",('GC-FID-MS'!#REF!))</f>
        <v>#REF!</v>
      </c>
      <c r="AF195" s="67" t="e">
        <f>IF(('GC-FID-MS'!#REF!)="","",('GC-FID-MS'!#REF!))</f>
        <v>#REF!</v>
      </c>
      <c r="AG195" s="67" t="e">
        <f>IF(('GC-FID-MS'!#REF!)="","",('GC-FID-MS'!#REF!))</f>
        <v>#REF!</v>
      </c>
      <c r="AH195" s="67" t="e">
        <f>IF(('GC-FID-MS'!#REF!)="","",('GC-FID-MS'!#REF!))</f>
        <v>#REF!</v>
      </c>
      <c r="AI195" s="67" t="e">
        <f>IF(('GC-FID-MS'!#REF!)="","",('GC-FID-MS'!#REF!))</f>
        <v>#REF!</v>
      </c>
      <c r="AJ195" s="67" t="e">
        <f>IF(('GC-FID-MS'!#REF!)="","",('GC-FID-MS'!#REF!))</f>
        <v>#REF!</v>
      </c>
      <c r="AK195" s="67" t="e">
        <f>IF(('GC-FID-MS'!#REF!)="","",('GC-FID-MS'!#REF!))</f>
        <v>#REF!</v>
      </c>
      <c r="AL195" s="67" t="e">
        <f>IF(('GC-FID-MS'!#REF!)="","",('GC-FID-MS'!#REF!))</f>
        <v>#REF!</v>
      </c>
      <c r="AM195" s="67" t="e">
        <f>IF(('GC-FID-MS'!#REF!)="","",('GC-FID-MS'!#REF!))</f>
        <v>#REF!</v>
      </c>
      <c r="AN195" s="67" t="e">
        <f>IF(('GC-FID-MS'!#REF!)="","",('GC-FID-MS'!#REF!))</f>
        <v>#REF!</v>
      </c>
      <c r="AO195" s="67" t="e">
        <f>IF(('GC-FID-MS'!#REF!)="","",('GC-FID-MS'!#REF!))</f>
        <v>#REF!</v>
      </c>
      <c r="AP195" s="298" t="e">
        <f>IF(('GC-FID-MS'!#REF!)="","",('GC-FID-MS'!#REF!))</f>
        <v>#REF!</v>
      </c>
      <c r="AQ195" s="298" t="e">
        <f>IF(('GC-FID-MS'!#REF!)="","",('GC-FID-MS'!#REF!))</f>
        <v>#REF!</v>
      </c>
    </row>
    <row r="196" spans="1:43" ht="12.75" customHeight="1" x14ac:dyDescent="0.3">
      <c r="A196" s="122" t="s">
        <v>187</v>
      </c>
      <c r="B196" s="111" t="e">
        <f>IF(('GC-FID-MS'!#REF!)="","",('GC-FID-MS'!#REF!))</f>
        <v>#REF!</v>
      </c>
      <c r="C196" s="141" t="e">
        <f>IF(('GC-FID-MS'!#REF!)="","",('GC-FID-MS'!#REF!))</f>
        <v>#REF!</v>
      </c>
      <c r="D196" s="142" t="e">
        <f>IF(('GC-FID-MS'!#REF!)="","",('GC-FID-MS'!#REF!))</f>
        <v>#REF!</v>
      </c>
      <c r="E196" s="143" t="e">
        <f>IF(('GC-FID-MS'!#REF!)="","",('GC-FID-MS'!#REF!))</f>
        <v>#REF!</v>
      </c>
      <c r="F196" s="142" t="e">
        <f>IF(('GC-FID-MS'!#REF!)="","",('GC-FID-MS'!#REF!))</f>
        <v>#REF!</v>
      </c>
      <c r="G196" s="111" t="e">
        <f>IF(('GC-FID-MS'!#REF!)="","",('GC-FID-MS'!#REF!))</f>
        <v>#REF!</v>
      </c>
      <c r="H196" s="111" t="e">
        <f>IF(('GC-FID-MS'!#REF!)="","",('GC-FID-MS'!#REF!))</f>
        <v>#REF!</v>
      </c>
      <c r="I196" s="144" t="e">
        <f>IF(('GC-FID-MS'!#REF!)="","",('GC-FID-MS'!#REF!))</f>
        <v>#REF!</v>
      </c>
      <c r="J196" s="154" t="e">
        <f>IF(('GC-FID-MS'!#REF!)="","",('GC-FID-MS'!#REF!))</f>
        <v>#REF!</v>
      </c>
      <c r="K196" s="154" t="e">
        <f>IF(('GC-FID-MS'!#REF!)="","",('GC-FID-MS'!#REF!))</f>
        <v>#REF!</v>
      </c>
      <c r="L196" s="154" t="e">
        <f>IF(('GC-FID-MS'!#REF!)="","",('GC-FID-MS'!#REF!))</f>
        <v>#REF!</v>
      </c>
      <c r="M196" s="154" t="e">
        <f>IF(('GC-FID-MS'!#REF!)="","",('GC-FID-MS'!#REF!))</f>
        <v>#REF!</v>
      </c>
      <c r="N196" s="154" t="e">
        <f>IF(('GC-FID-MS'!#REF!)="","",('GC-FID-MS'!#REF!))</f>
        <v>#REF!</v>
      </c>
      <c r="O196" s="154" t="e">
        <f>IF(('GC-FID-MS'!#REF!)="","",('GC-FID-MS'!#REF!))</f>
        <v>#REF!</v>
      </c>
      <c r="P196" s="67" t="e">
        <f>IF(('GC-FID-MS'!#REF!)="","",('GC-FID-MS'!#REF!))</f>
        <v>#REF!</v>
      </c>
      <c r="Q196" s="67" t="e">
        <f>IF(('GC-FID-MS'!#REF!)="","",('GC-FID-MS'!#REF!))</f>
        <v>#REF!</v>
      </c>
      <c r="R196" s="67" t="e">
        <f>IF(('GC-FID-MS'!#REF!)="","",('GC-FID-MS'!#REF!))</f>
        <v>#REF!</v>
      </c>
      <c r="S196" s="67" t="e">
        <f>IF(('GC-FID-MS'!#REF!)="","",('GC-FID-MS'!#REF!))</f>
        <v>#REF!</v>
      </c>
      <c r="T196" s="67" t="e">
        <f>IF(('GC-FID-MS'!#REF!)="","",('GC-FID-MS'!#REF!))</f>
        <v>#REF!</v>
      </c>
      <c r="U196" s="67" t="e">
        <f>IF(('GC-FID-MS'!#REF!)="","",('GC-FID-MS'!#REF!))</f>
        <v>#REF!</v>
      </c>
      <c r="V196" s="67" t="e">
        <f>IF(('GC-FID-MS'!#REF!)="","",('GC-FID-MS'!#REF!))</f>
        <v>#REF!</v>
      </c>
      <c r="W196" s="67" t="e">
        <f>IF(('GC-FID-MS'!#REF!)="","",('GC-FID-MS'!#REF!))</f>
        <v>#REF!</v>
      </c>
      <c r="X196" s="67" t="e">
        <f>IF(('GC-FID-MS'!#REF!)="","",('GC-FID-MS'!#REF!))</f>
        <v>#REF!</v>
      </c>
      <c r="Y196" s="67" t="e">
        <f>IF(('GC-FID-MS'!#REF!)="","",('GC-FID-MS'!#REF!))</f>
        <v>#REF!</v>
      </c>
      <c r="Z196" s="67" t="e">
        <f>IF(('GC-FID-MS'!#REF!)="","",('GC-FID-MS'!#REF!))</f>
        <v>#REF!</v>
      </c>
      <c r="AA196" s="67" t="e">
        <f>IF(('GC-FID-MS'!#REF!)="","",('GC-FID-MS'!#REF!))</f>
        <v>#REF!</v>
      </c>
      <c r="AB196" s="67" t="e">
        <f>IF(('GC-FID-MS'!#REF!)="","",('GC-FID-MS'!#REF!))</f>
        <v>#REF!</v>
      </c>
      <c r="AC196" s="67" t="e">
        <f>IF(('GC-FID-MS'!#REF!)="","",('GC-FID-MS'!#REF!))</f>
        <v>#REF!</v>
      </c>
      <c r="AD196" s="67" t="e">
        <f>IF(('GC-FID-MS'!#REF!)="","",('GC-FID-MS'!#REF!))</f>
        <v>#REF!</v>
      </c>
      <c r="AE196" s="67" t="e">
        <f>IF(('GC-FID-MS'!#REF!)="","",('GC-FID-MS'!#REF!))</f>
        <v>#REF!</v>
      </c>
      <c r="AF196" s="67" t="e">
        <f>IF(('GC-FID-MS'!#REF!)="","",('GC-FID-MS'!#REF!))</f>
        <v>#REF!</v>
      </c>
      <c r="AG196" s="67" t="e">
        <f>IF(('GC-FID-MS'!#REF!)="","",('GC-FID-MS'!#REF!))</f>
        <v>#REF!</v>
      </c>
      <c r="AH196" s="67" t="e">
        <f>IF(('GC-FID-MS'!#REF!)="","",('GC-FID-MS'!#REF!))</f>
        <v>#REF!</v>
      </c>
      <c r="AI196" s="67" t="e">
        <f>IF(('GC-FID-MS'!#REF!)="","",('GC-FID-MS'!#REF!))</f>
        <v>#REF!</v>
      </c>
      <c r="AJ196" s="67" t="e">
        <f>IF(('GC-FID-MS'!#REF!)="","",('GC-FID-MS'!#REF!))</f>
        <v>#REF!</v>
      </c>
      <c r="AK196" s="67" t="e">
        <f>IF(('GC-FID-MS'!#REF!)="","",('GC-FID-MS'!#REF!))</f>
        <v>#REF!</v>
      </c>
      <c r="AL196" s="67" t="e">
        <f>IF(('GC-FID-MS'!#REF!)="","",('GC-FID-MS'!#REF!))</f>
        <v>#REF!</v>
      </c>
      <c r="AM196" s="67" t="e">
        <f>IF(('GC-FID-MS'!#REF!)="","",('GC-FID-MS'!#REF!))</f>
        <v>#REF!</v>
      </c>
      <c r="AN196" s="67" t="e">
        <f>IF(('GC-FID-MS'!#REF!)="","",('GC-FID-MS'!#REF!))</f>
        <v>#REF!</v>
      </c>
      <c r="AO196" s="67" t="e">
        <f>IF(('GC-FID-MS'!#REF!)="","",('GC-FID-MS'!#REF!))</f>
        <v>#REF!</v>
      </c>
      <c r="AP196" s="298" t="e">
        <f>IF(('GC-FID-MS'!#REF!)="","",('GC-FID-MS'!#REF!))</f>
        <v>#REF!</v>
      </c>
      <c r="AQ196" s="298" t="e">
        <f>IF(('GC-FID-MS'!#REF!)="","",('GC-FID-MS'!#REF!))</f>
        <v>#REF!</v>
      </c>
    </row>
    <row r="197" spans="1:43" ht="12.75" customHeight="1" x14ac:dyDescent="0.3">
      <c r="A197" s="122" t="s">
        <v>187</v>
      </c>
      <c r="B197" s="111" t="e">
        <f>IF(('GC-FID-MS'!#REF!)="","",('GC-FID-MS'!#REF!))</f>
        <v>#REF!</v>
      </c>
      <c r="C197" s="141" t="e">
        <f>IF(('GC-FID-MS'!#REF!)="","",('GC-FID-MS'!#REF!))</f>
        <v>#REF!</v>
      </c>
      <c r="D197" s="142" t="e">
        <f>IF(('GC-FID-MS'!#REF!)="","",('GC-FID-MS'!#REF!))</f>
        <v>#REF!</v>
      </c>
      <c r="E197" s="143" t="e">
        <f>IF(('GC-FID-MS'!#REF!)="","",('GC-FID-MS'!#REF!))</f>
        <v>#REF!</v>
      </c>
      <c r="F197" s="142" t="e">
        <f>IF(('GC-FID-MS'!#REF!)="","",('GC-FID-MS'!#REF!))</f>
        <v>#REF!</v>
      </c>
      <c r="G197" s="111" t="e">
        <f>IF(('GC-FID-MS'!#REF!)="","",('GC-FID-MS'!#REF!))</f>
        <v>#REF!</v>
      </c>
      <c r="H197" s="111" t="e">
        <f>IF(('GC-FID-MS'!#REF!)="","",('GC-FID-MS'!#REF!))</f>
        <v>#REF!</v>
      </c>
      <c r="I197" s="144" t="e">
        <f>IF(('GC-FID-MS'!#REF!)="","",('GC-FID-MS'!#REF!))</f>
        <v>#REF!</v>
      </c>
      <c r="J197" s="154" t="e">
        <f>IF(('GC-FID-MS'!#REF!)="","",('GC-FID-MS'!#REF!))</f>
        <v>#REF!</v>
      </c>
      <c r="K197" s="154" t="e">
        <f>IF(('GC-FID-MS'!#REF!)="","",('GC-FID-MS'!#REF!))</f>
        <v>#REF!</v>
      </c>
      <c r="L197" s="154" t="e">
        <f>IF(('GC-FID-MS'!#REF!)="","",('GC-FID-MS'!#REF!))</f>
        <v>#REF!</v>
      </c>
      <c r="M197" s="154" t="e">
        <f>IF(('GC-FID-MS'!#REF!)="","",('GC-FID-MS'!#REF!))</f>
        <v>#REF!</v>
      </c>
      <c r="N197" s="154" t="e">
        <f>IF(('GC-FID-MS'!#REF!)="","",('GC-FID-MS'!#REF!))</f>
        <v>#REF!</v>
      </c>
      <c r="O197" s="154" t="e">
        <f>IF(('GC-FID-MS'!#REF!)="","",('GC-FID-MS'!#REF!))</f>
        <v>#REF!</v>
      </c>
      <c r="P197" s="67" t="e">
        <f>IF(('GC-FID-MS'!#REF!)="","",('GC-FID-MS'!#REF!))</f>
        <v>#REF!</v>
      </c>
      <c r="Q197" s="67" t="e">
        <f>IF(('GC-FID-MS'!#REF!)="","",('GC-FID-MS'!#REF!))</f>
        <v>#REF!</v>
      </c>
      <c r="R197" s="67" t="e">
        <f>IF(('GC-FID-MS'!#REF!)="","",('GC-FID-MS'!#REF!))</f>
        <v>#REF!</v>
      </c>
      <c r="S197" s="67" t="e">
        <f>IF(('GC-FID-MS'!#REF!)="","",('GC-FID-MS'!#REF!))</f>
        <v>#REF!</v>
      </c>
      <c r="T197" s="67" t="e">
        <f>IF(('GC-FID-MS'!#REF!)="","",('GC-FID-MS'!#REF!))</f>
        <v>#REF!</v>
      </c>
      <c r="U197" s="67" t="e">
        <f>IF(('GC-FID-MS'!#REF!)="","",('GC-FID-MS'!#REF!))</f>
        <v>#REF!</v>
      </c>
      <c r="V197" s="67" t="e">
        <f>IF(('GC-FID-MS'!#REF!)="","",('GC-FID-MS'!#REF!))</f>
        <v>#REF!</v>
      </c>
      <c r="W197" s="67" t="e">
        <f>IF(('GC-FID-MS'!#REF!)="","",('GC-FID-MS'!#REF!))</f>
        <v>#REF!</v>
      </c>
      <c r="X197" s="67" t="e">
        <f>IF(('GC-FID-MS'!#REF!)="","",('GC-FID-MS'!#REF!))</f>
        <v>#REF!</v>
      </c>
      <c r="Y197" s="67" t="e">
        <f>IF(('GC-FID-MS'!#REF!)="","",('GC-FID-MS'!#REF!))</f>
        <v>#REF!</v>
      </c>
      <c r="Z197" s="67" t="e">
        <f>IF(('GC-FID-MS'!#REF!)="","",('GC-FID-MS'!#REF!))</f>
        <v>#REF!</v>
      </c>
      <c r="AA197" s="67" t="e">
        <f>IF(('GC-FID-MS'!#REF!)="","",('GC-FID-MS'!#REF!))</f>
        <v>#REF!</v>
      </c>
      <c r="AB197" s="67" t="e">
        <f>IF(('GC-FID-MS'!#REF!)="","",('GC-FID-MS'!#REF!))</f>
        <v>#REF!</v>
      </c>
      <c r="AC197" s="67" t="e">
        <f>IF(('GC-FID-MS'!#REF!)="","",('GC-FID-MS'!#REF!))</f>
        <v>#REF!</v>
      </c>
      <c r="AD197" s="67" t="e">
        <f>IF(('GC-FID-MS'!#REF!)="","",('GC-FID-MS'!#REF!))</f>
        <v>#REF!</v>
      </c>
      <c r="AE197" s="67" t="e">
        <f>IF(('GC-FID-MS'!#REF!)="","",('GC-FID-MS'!#REF!))</f>
        <v>#REF!</v>
      </c>
      <c r="AF197" s="67" t="e">
        <f>IF(('GC-FID-MS'!#REF!)="","",('GC-FID-MS'!#REF!))</f>
        <v>#REF!</v>
      </c>
      <c r="AG197" s="67" t="e">
        <f>IF(('GC-FID-MS'!#REF!)="","",('GC-FID-MS'!#REF!))</f>
        <v>#REF!</v>
      </c>
      <c r="AH197" s="67" t="e">
        <f>IF(('GC-FID-MS'!#REF!)="","",('GC-FID-MS'!#REF!))</f>
        <v>#REF!</v>
      </c>
      <c r="AI197" s="67" t="e">
        <f>IF(('GC-FID-MS'!#REF!)="","",('GC-FID-MS'!#REF!))</f>
        <v>#REF!</v>
      </c>
      <c r="AJ197" s="67" t="e">
        <f>IF(('GC-FID-MS'!#REF!)="","",('GC-FID-MS'!#REF!))</f>
        <v>#REF!</v>
      </c>
      <c r="AK197" s="67" t="e">
        <f>IF(('GC-FID-MS'!#REF!)="","",('GC-FID-MS'!#REF!))</f>
        <v>#REF!</v>
      </c>
      <c r="AL197" s="67" t="e">
        <f>IF(('GC-FID-MS'!#REF!)="","",('GC-FID-MS'!#REF!))</f>
        <v>#REF!</v>
      </c>
      <c r="AM197" s="67" t="e">
        <f>IF(('GC-FID-MS'!#REF!)="","",('GC-FID-MS'!#REF!))</f>
        <v>#REF!</v>
      </c>
      <c r="AN197" s="67" t="e">
        <f>IF(('GC-FID-MS'!#REF!)="","",('GC-FID-MS'!#REF!))</f>
        <v>#REF!</v>
      </c>
      <c r="AO197" s="67" t="e">
        <f>IF(('GC-FID-MS'!#REF!)="","",('GC-FID-MS'!#REF!))</f>
        <v>#REF!</v>
      </c>
      <c r="AP197" s="298" t="e">
        <f>IF(('GC-FID-MS'!#REF!)="","",('GC-FID-MS'!#REF!))</f>
        <v>#REF!</v>
      </c>
      <c r="AQ197" s="298" t="e">
        <f>IF(('GC-FID-MS'!#REF!)="","",('GC-FID-MS'!#REF!))</f>
        <v>#REF!</v>
      </c>
    </row>
    <row r="198" spans="1:43" ht="12.75" customHeight="1" x14ac:dyDescent="0.3">
      <c r="A198" s="122" t="s">
        <v>187</v>
      </c>
      <c r="B198" s="111" t="e">
        <f>IF(('GC-FID-MS'!#REF!)="","",('GC-FID-MS'!#REF!))</f>
        <v>#REF!</v>
      </c>
      <c r="C198" s="141" t="e">
        <f>IF(('GC-FID-MS'!#REF!)="","",('GC-FID-MS'!#REF!))</f>
        <v>#REF!</v>
      </c>
      <c r="D198" s="142" t="e">
        <f>IF(('GC-FID-MS'!#REF!)="","",('GC-FID-MS'!#REF!))</f>
        <v>#REF!</v>
      </c>
      <c r="E198" s="143" t="e">
        <f>IF(('GC-FID-MS'!#REF!)="","",('GC-FID-MS'!#REF!))</f>
        <v>#REF!</v>
      </c>
      <c r="F198" s="142" t="e">
        <f>IF(('GC-FID-MS'!#REF!)="","",('GC-FID-MS'!#REF!))</f>
        <v>#REF!</v>
      </c>
      <c r="G198" s="111" t="e">
        <f>IF(('GC-FID-MS'!#REF!)="","",('GC-FID-MS'!#REF!))</f>
        <v>#REF!</v>
      </c>
      <c r="H198" s="111" t="e">
        <f>IF(('GC-FID-MS'!#REF!)="","",('GC-FID-MS'!#REF!))</f>
        <v>#REF!</v>
      </c>
      <c r="I198" s="144" t="e">
        <f>IF(('GC-FID-MS'!#REF!)="","",('GC-FID-MS'!#REF!))</f>
        <v>#REF!</v>
      </c>
      <c r="J198" s="154" t="e">
        <f>IF(('GC-FID-MS'!#REF!)="","",('GC-FID-MS'!#REF!))</f>
        <v>#REF!</v>
      </c>
      <c r="K198" s="154" t="e">
        <f>IF(('GC-FID-MS'!#REF!)="","",('GC-FID-MS'!#REF!))</f>
        <v>#REF!</v>
      </c>
      <c r="L198" s="154" t="e">
        <f>IF(('GC-FID-MS'!#REF!)="","",('GC-FID-MS'!#REF!))</f>
        <v>#REF!</v>
      </c>
      <c r="M198" s="154" t="e">
        <f>IF(('GC-FID-MS'!#REF!)="","",('GC-FID-MS'!#REF!))</f>
        <v>#REF!</v>
      </c>
      <c r="N198" s="154" t="e">
        <f>IF(('GC-FID-MS'!#REF!)="","",('GC-FID-MS'!#REF!))</f>
        <v>#REF!</v>
      </c>
      <c r="O198" s="154" t="e">
        <f>IF(('GC-FID-MS'!#REF!)="","",('GC-FID-MS'!#REF!))</f>
        <v>#REF!</v>
      </c>
      <c r="P198" s="67" t="e">
        <f>IF(('GC-FID-MS'!#REF!)="","",('GC-FID-MS'!#REF!))</f>
        <v>#REF!</v>
      </c>
      <c r="Q198" s="67" t="e">
        <f>IF(('GC-FID-MS'!#REF!)="","",('GC-FID-MS'!#REF!))</f>
        <v>#REF!</v>
      </c>
      <c r="R198" s="67" t="e">
        <f>IF(('GC-FID-MS'!#REF!)="","",('GC-FID-MS'!#REF!))</f>
        <v>#REF!</v>
      </c>
      <c r="S198" s="67" t="e">
        <f>IF(('GC-FID-MS'!#REF!)="","",('GC-FID-MS'!#REF!))</f>
        <v>#REF!</v>
      </c>
      <c r="T198" s="67" t="e">
        <f>IF(('GC-FID-MS'!#REF!)="","",('GC-FID-MS'!#REF!))</f>
        <v>#REF!</v>
      </c>
      <c r="U198" s="67" t="e">
        <f>IF(('GC-FID-MS'!#REF!)="","",('GC-FID-MS'!#REF!))</f>
        <v>#REF!</v>
      </c>
      <c r="V198" s="67" t="e">
        <f>IF(('GC-FID-MS'!#REF!)="","",('GC-FID-MS'!#REF!))</f>
        <v>#REF!</v>
      </c>
      <c r="W198" s="67" t="e">
        <f>IF(('GC-FID-MS'!#REF!)="","",('GC-FID-MS'!#REF!))</f>
        <v>#REF!</v>
      </c>
      <c r="X198" s="67" t="e">
        <f>IF(('GC-FID-MS'!#REF!)="","",('GC-FID-MS'!#REF!))</f>
        <v>#REF!</v>
      </c>
      <c r="Y198" s="67" t="e">
        <f>IF(('GC-FID-MS'!#REF!)="","",('GC-FID-MS'!#REF!))</f>
        <v>#REF!</v>
      </c>
      <c r="Z198" s="67" t="e">
        <f>IF(('GC-FID-MS'!#REF!)="","",('GC-FID-MS'!#REF!))</f>
        <v>#REF!</v>
      </c>
      <c r="AA198" s="67" t="e">
        <f>IF(('GC-FID-MS'!#REF!)="","",('GC-FID-MS'!#REF!))</f>
        <v>#REF!</v>
      </c>
      <c r="AB198" s="67" t="e">
        <f>IF(('GC-FID-MS'!#REF!)="","",('GC-FID-MS'!#REF!))</f>
        <v>#REF!</v>
      </c>
      <c r="AC198" s="67" t="e">
        <f>IF(('GC-FID-MS'!#REF!)="","",('GC-FID-MS'!#REF!))</f>
        <v>#REF!</v>
      </c>
      <c r="AD198" s="67" t="e">
        <f>IF(('GC-FID-MS'!#REF!)="","",('GC-FID-MS'!#REF!))</f>
        <v>#REF!</v>
      </c>
      <c r="AE198" s="67" t="e">
        <f>IF(('GC-FID-MS'!#REF!)="","",('GC-FID-MS'!#REF!))</f>
        <v>#REF!</v>
      </c>
      <c r="AF198" s="67" t="e">
        <f>IF(('GC-FID-MS'!#REF!)="","",('GC-FID-MS'!#REF!))</f>
        <v>#REF!</v>
      </c>
      <c r="AG198" s="67" t="e">
        <f>IF(('GC-FID-MS'!#REF!)="","",('GC-FID-MS'!#REF!))</f>
        <v>#REF!</v>
      </c>
      <c r="AH198" s="67" t="e">
        <f>IF(('GC-FID-MS'!#REF!)="","",('GC-FID-MS'!#REF!))</f>
        <v>#REF!</v>
      </c>
      <c r="AI198" s="67" t="e">
        <f>IF(('GC-FID-MS'!#REF!)="","",('GC-FID-MS'!#REF!))</f>
        <v>#REF!</v>
      </c>
      <c r="AJ198" s="67" t="e">
        <f>IF(('GC-FID-MS'!#REF!)="","",('GC-FID-MS'!#REF!))</f>
        <v>#REF!</v>
      </c>
      <c r="AK198" s="67" t="e">
        <f>IF(('GC-FID-MS'!#REF!)="","",('GC-FID-MS'!#REF!))</f>
        <v>#REF!</v>
      </c>
      <c r="AL198" s="67" t="e">
        <f>IF(('GC-FID-MS'!#REF!)="","",('GC-FID-MS'!#REF!))</f>
        <v>#REF!</v>
      </c>
      <c r="AM198" s="67" t="e">
        <f>IF(('GC-FID-MS'!#REF!)="","",('GC-FID-MS'!#REF!))</f>
        <v>#REF!</v>
      </c>
      <c r="AN198" s="67" t="e">
        <f>IF(('GC-FID-MS'!#REF!)="","",('GC-FID-MS'!#REF!))</f>
        <v>#REF!</v>
      </c>
      <c r="AO198" s="67" t="e">
        <f>IF(('GC-FID-MS'!#REF!)="","",('GC-FID-MS'!#REF!))</f>
        <v>#REF!</v>
      </c>
      <c r="AP198" s="298" t="e">
        <f>IF(('GC-FID-MS'!#REF!)="","",('GC-FID-MS'!#REF!))</f>
        <v>#REF!</v>
      </c>
      <c r="AQ198" s="298" t="e">
        <f>IF(('GC-FID-MS'!#REF!)="","",('GC-FID-MS'!#REF!))</f>
        <v>#REF!</v>
      </c>
    </row>
    <row r="199" spans="1:43" ht="12.75" customHeight="1" x14ac:dyDescent="0.3">
      <c r="A199" s="122" t="s">
        <v>187</v>
      </c>
      <c r="B199" s="111" t="e">
        <f>IF(('GC-FID-MS'!#REF!)="","",('GC-FID-MS'!#REF!))</f>
        <v>#REF!</v>
      </c>
      <c r="C199" s="141" t="e">
        <f>IF(('GC-FID-MS'!#REF!)="","",('GC-FID-MS'!#REF!))</f>
        <v>#REF!</v>
      </c>
      <c r="D199" s="142" t="e">
        <f>IF(('GC-FID-MS'!#REF!)="","",('GC-FID-MS'!#REF!))</f>
        <v>#REF!</v>
      </c>
      <c r="E199" s="143" t="e">
        <f>IF(('GC-FID-MS'!#REF!)="","",('GC-FID-MS'!#REF!))</f>
        <v>#REF!</v>
      </c>
      <c r="F199" s="142" t="e">
        <f>IF(('GC-FID-MS'!#REF!)="","",('GC-FID-MS'!#REF!))</f>
        <v>#REF!</v>
      </c>
      <c r="G199" s="111" t="e">
        <f>IF(('GC-FID-MS'!#REF!)="","",('GC-FID-MS'!#REF!))</f>
        <v>#REF!</v>
      </c>
      <c r="H199" s="111" t="e">
        <f>IF(('GC-FID-MS'!#REF!)="","",('GC-FID-MS'!#REF!))</f>
        <v>#REF!</v>
      </c>
      <c r="I199" s="144" t="e">
        <f>IF(('GC-FID-MS'!#REF!)="","",('GC-FID-MS'!#REF!))</f>
        <v>#REF!</v>
      </c>
      <c r="J199" s="154" t="e">
        <f>IF(('GC-FID-MS'!#REF!)="","",('GC-FID-MS'!#REF!))</f>
        <v>#REF!</v>
      </c>
      <c r="K199" s="154" t="e">
        <f>IF(('GC-FID-MS'!#REF!)="","",('GC-FID-MS'!#REF!))</f>
        <v>#REF!</v>
      </c>
      <c r="L199" s="154" t="e">
        <f>IF(('GC-FID-MS'!#REF!)="","",('GC-FID-MS'!#REF!))</f>
        <v>#REF!</v>
      </c>
      <c r="M199" s="154" t="e">
        <f>IF(('GC-FID-MS'!#REF!)="","",('GC-FID-MS'!#REF!))</f>
        <v>#REF!</v>
      </c>
      <c r="N199" s="154" t="e">
        <f>IF(('GC-FID-MS'!#REF!)="","",('GC-FID-MS'!#REF!))</f>
        <v>#REF!</v>
      </c>
      <c r="O199" s="154" t="e">
        <f>IF(('GC-FID-MS'!#REF!)="","",('GC-FID-MS'!#REF!))</f>
        <v>#REF!</v>
      </c>
      <c r="P199" s="67" t="e">
        <f>IF(('GC-FID-MS'!#REF!)="","",('GC-FID-MS'!#REF!))</f>
        <v>#REF!</v>
      </c>
      <c r="Q199" s="67" t="e">
        <f>IF(('GC-FID-MS'!#REF!)="","",('GC-FID-MS'!#REF!))</f>
        <v>#REF!</v>
      </c>
      <c r="R199" s="67" t="e">
        <f>IF(('GC-FID-MS'!#REF!)="","",('GC-FID-MS'!#REF!))</f>
        <v>#REF!</v>
      </c>
      <c r="S199" s="67" t="e">
        <f>IF(('GC-FID-MS'!#REF!)="","",('GC-FID-MS'!#REF!))</f>
        <v>#REF!</v>
      </c>
      <c r="T199" s="67" t="e">
        <f>IF(('GC-FID-MS'!#REF!)="","",('GC-FID-MS'!#REF!))</f>
        <v>#REF!</v>
      </c>
      <c r="U199" s="67" t="e">
        <f>IF(('GC-FID-MS'!#REF!)="","",('GC-FID-MS'!#REF!))</f>
        <v>#REF!</v>
      </c>
      <c r="V199" s="67" t="e">
        <f>IF(('GC-FID-MS'!#REF!)="","",('GC-FID-MS'!#REF!))</f>
        <v>#REF!</v>
      </c>
      <c r="W199" s="67" t="e">
        <f>IF(('GC-FID-MS'!#REF!)="","",('GC-FID-MS'!#REF!))</f>
        <v>#REF!</v>
      </c>
      <c r="X199" s="67" t="e">
        <f>IF(('GC-FID-MS'!#REF!)="","",('GC-FID-MS'!#REF!))</f>
        <v>#REF!</v>
      </c>
      <c r="Y199" s="67" t="e">
        <f>IF(('GC-FID-MS'!#REF!)="","",('GC-FID-MS'!#REF!))</f>
        <v>#REF!</v>
      </c>
      <c r="Z199" s="67" t="e">
        <f>IF(('GC-FID-MS'!#REF!)="","",('GC-FID-MS'!#REF!))</f>
        <v>#REF!</v>
      </c>
      <c r="AA199" s="67" t="e">
        <f>IF(('GC-FID-MS'!#REF!)="","",('GC-FID-MS'!#REF!))</f>
        <v>#REF!</v>
      </c>
      <c r="AB199" s="67" t="e">
        <f>IF(('GC-FID-MS'!#REF!)="","",('GC-FID-MS'!#REF!))</f>
        <v>#REF!</v>
      </c>
      <c r="AC199" s="67" t="e">
        <f>IF(('GC-FID-MS'!#REF!)="","",('GC-FID-MS'!#REF!))</f>
        <v>#REF!</v>
      </c>
      <c r="AD199" s="67" t="e">
        <f>IF(('GC-FID-MS'!#REF!)="","",('GC-FID-MS'!#REF!))</f>
        <v>#REF!</v>
      </c>
      <c r="AE199" s="67" t="e">
        <f>IF(('GC-FID-MS'!#REF!)="","",('GC-FID-MS'!#REF!))</f>
        <v>#REF!</v>
      </c>
      <c r="AF199" s="67" t="e">
        <f>IF(('GC-FID-MS'!#REF!)="","",('GC-FID-MS'!#REF!))</f>
        <v>#REF!</v>
      </c>
      <c r="AG199" s="67" t="e">
        <f>IF(('GC-FID-MS'!#REF!)="","",('GC-FID-MS'!#REF!))</f>
        <v>#REF!</v>
      </c>
      <c r="AH199" s="67" t="e">
        <f>IF(('GC-FID-MS'!#REF!)="","",('GC-FID-MS'!#REF!))</f>
        <v>#REF!</v>
      </c>
      <c r="AI199" s="67" t="e">
        <f>IF(('GC-FID-MS'!#REF!)="","",('GC-FID-MS'!#REF!))</f>
        <v>#REF!</v>
      </c>
      <c r="AJ199" s="67" t="e">
        <f>IF(('GC-FID-MS'!#REF!)="","",('GC-FID-MS'!#REF!))</f>
        <v>#REF!</v>
      </c>
      <c r="AK199" s="67" t="e">
        <f>IF(('GC-FID-MS'!#REF!)="","",('GC-FID-MS'!#REF!))</f>
        <v>#REF!</v>
      </c>
      <c r="AL199" s="67" t="e">
        <f>IF(('GC-FID-MS'!#REF!)="","",('GC-FID-MS'!#REF!))</f>
        <v>#REF!</v>
      </c>
      <c r="AM199" s="67" t="e">
        <f>IF(('GC-FID-MS'!#REF!)="","",('GC-FID-MS'!#REF!))</f>
        <v>#REF!</v>
      </c>
      <c r="AN199" s="67" t="e">
        <f>IF(('GC-FID-MS'!#REF!)="","",('GC-FID-MS'!#REF!))</f>
        <v>#REF!</v>
      </c>
      <c r="AO199" s="67" t="e">
        <f>IF(('GC-FID-MS'!#REF!)="","",('GC-FID-MS'!#REF!))</f>
        <v>#REF!</v>
      </c>
      <c r="AP199" s="298" t="e">
        <f>IF(('GC-FID-MS'!#REF!)="","",('GC-FID-MS'!#REF!))</f>
        <v>#REF!</v>
      </c>
      <c r="AQ199" s="298" t="e">
        <f>IF(('GC-FID-MS'!#REF!)="","",('GC-FID-MS'!#REF!))</f>
        <v>#REF!</v>
      </c>
    </row>
    <row r="200" spans="1:43" ht="12.75" customHeight="1" x14ac:dyDescent="0.3">
      <c r="A200" s="122" t="s">
        <v>187</v>
      </c>
      <c r="B200" s="111" t="e">
        <f>IF(('GC-FID-MS'!#REF!)="","",('GC-FID-MS'!#REF!))</f>
        <v>#REF!</v>
      </c>
      <c r="C200" s="141" t="e">
        <f>IF(('GC-FID-MS'!#REF!)="","",('GC-FID-MS'!#REF!))</f>
        <v>#REF!</v>
      </c>
      <c r="D200" s="142" t="e">
        <f>IF(('GC-FID-MS'!#REF!)="","",('GC-FID-MS'!#REF!))</f>
        <v>#REF!</v>
      </c>
      <c r="E200" s="143" t="e">
        <f>IF(('GC-FID-MS'!#REF!)="","",('GC-FID-MS'!#REF!))</f>
        <v>#REF!</v>
      </c>
      <c r="F200" s="142" t="e">
        <f>IF(('GC-FID-MS'!#REF!)="","",('GC-FID-MS'!#REF!))</f>
        <v>#REF!</v>
      </c>
      <c r="G200" s="111" t="e">
        <f>IF(('GC-FID-MS'!#REF!)="","",('GC-FID-MS'!#REF!))</f>
        <v>#REF!</v>
      </c>
      <c r="H200" s="111" t="e">
        <f>IF(('GC-FID-MS'!#REF!)="","",('GC-FID-MS'!#REF!))</f>
        <v>#REF!</v>
      </c>
      <c r="I200" s="144" t="e">
        <f>IF(('GC-FID-MS'!#REF!)="","",('GC-FID-MS'!#REF!))</f>
        <v>#REF!</v>
      </c>
      <c r="J200" s="154" t="e">
        <f>IF(('GC-FID-MS'!#REF!)="","",('GC-FID-MS'!#REF!))</f>
        <v>#REF!</v>
      </c>
      <c r="K200" s="154" t="e">
        <f>IF(('GC-FID-MS'!#REF!)="","",('GC-FID-MS'!#REF!))</f>
        <v>#REF!</v>
      </c>
      <c r="L200" s="154" t="e">
        <f>IF(('GC-FID-MS'!#REF!)="","",('GC-FID-MS'!#REF!))</f>
        <v>#REF!</v>
      </c>
      <c r="M200" s="154" t="e">
        <f>IF(('GC-FID-MS'!#REF!)="","",('GC-FID-MS'!#REF!))</f>
        <v>#REF!</v>
      </c>
      <c r="N200" s="154" t="e">
        <f>IF(('GC-FID-MS'!#REF!)="","",('GC-FID-MS'!#REF!))</f>
        <v>#REF!</v>
      </c>
      <c r="O200" s="154" t="e">
        <f>IF(('GC-FID-MS'!#REF!)="","",('GC-FID-MS'!#REF!))</f>
        <v>#REF!</v>
      </c>
      <c r="P200" s="67" t="e">
        <f>IF(('GC-FID-MS'!#REF!)="","",('GC-FID-MS'!#REF!))</f>
        <v>#REF!</v>
      </c>
      <c r="Q200" s="67" t="e">
        <f>IF(('GC-FID-MS'!#REF!)="","",('GC-FID-MS'!#REF!))</f>
        <v>#REF!</v>
      </c>
      <c r="R200" s="67" t="e">
        <f>IF(('GC-FID-MS'!#REF!)="","",('GC-FID-MS'!#REF!))</f>
        <v>#REF!</v>
      </c>
      <c r="S200" s="67" t="e">
        <f>IF(('GC-FID-MS'!#REF!)="","",('GC-FID-MS'!#REF!))</f>
        <v>#REF!</v>
      </c>
      <c r="T200" s="67" t="e">
        <f>IF(('GC-FID-MS'!#REF!)="","",('GC-FID-MS'!#REF!))</f>
        <v>#REF!</v>
      </c>
      <c r="U200" s="67" t="e">
        <f>IF(('GC-FID-MS'!#REF!)="","",('GC-FID-MS'!#REF!))</f>
        <v>#REF!</v>
      </c>
      <c r="V200" s="67" t="e">
        <f>IF(('GC-FID-MS'!#REF!)="","",('GC-FID-MS'!#REF!))</f>
        <v>#REF!</v>
      </c>
      <c r="W200" s="67" t="e">
        <f>IF(('GC-FID-MS'!#REF!)="","",('GC-FID-MS'!#REF!))</f>
        <v>#REF!</v>
      </c>
      <c r="X200" s="67" t="e">
        <f>IF(('GC-FID-MS'!#REF!)="","",('GC-FID-MS'!#REF!))</f>
        <v>#REF!</v>
      </c>
      <c r="Y200" s="67" t="e">
        <f>IF(('GC-FID-MS'!#REF!)="","",('GC-FID-MS'!#REF!))</f>
        <v>#REF!</v>
      </c>
      <c r="Z200" s="67" t="e">
        <f>IF(('GC-FID-MS'!#REF!)="","",('GC-FID-MS'!#REF!))</f>
        <v>#REF!</v>
      </c>
      <c r="AA200" s="67" t="e">
        <f>IF(('GC-FID-MS'!#REF!)="","",('GC-FID-MS'!#REF!))</f>
        <v>#REF!</v>
      </c>
      <c r="AB200" s="67" t="e">
        <f>IF(('GC-FID-MS'!#REF!)="","",('GC-FID-MS'!#REF!))</f>
        <v>#REF!</v>
      </c>
      <c r="AC200" s="67" t="e">
        <f>IF(('GC-FID-MS'!#REF!)="","",('GC-FID-MS'!#REF!))</f>
        <v>#REF!</v>
      </c>
      <c r="AD200" s="67" t="e">
        <f>IF(('GC-FID-MS'!#REF!)="","",('GC-FID-MS'!#REF!))</f>
        <v>#REF!</v>
      </c>
      <c r="AE200" s="67" t="e">
        <f>IF(('GC-FID-MS'!#REF!)="","",('GC-FID-MS'!#REF!))</f>
        <v>#REF!</v>
      </c>
      <c r="AF200" s="67" t="e">
        <f>IF(('GC-FID-MS'!#REF!)="","",('GC-FID-MS'!#REF!))</f>
        <v>#REF!</v>
      </c>
      <c r="AG200" s="67" t="e">
        <f>IF(('GC-FID-MS'!#REF!)="","",('GC-FID-MS'!#REF!))</f>
        <v>#REF!</v>
      </c>
      <c r="AH200" s="67" t="e">
        <f>IF(('GC-FID-MS'!#REF!)="","",('GC-FID-MS'!#REF!))</f>
        <v>#REF!</v>
      </c>
      <c r="AI200" s="67" t="e">
        <f>IF(('GC-FID-MS'!#REF!)="","",('GC-FID-MS'!#REF!))</f>
        <v>#REF!</v>
      </c>
      <c r="AJ200" s="67" t="e">
        <f>IF(('GC-FID-MS'!#REF!)="","",('GC-FID-MS'!#REF!))</f>
        <v>#REF!</v>
      </c>
      <c r="AK200" s="67" t="e">
        <f>IF(('GC-FID-MS'!#REF!)="","",('GC-FID-MS'!#REF!))</f>
        <v>#REF!</v>
      </c>
      <c r="AL200" s="67" t="e">
        <f>IF(('GC-FID-MS'!#REF!)="","",('GC-FID-MS'!#REF!))</f>
        <v>#REF!</v>
      </c>
      <c r="AM200" s="67" t="e">
        <f>IF(('GC-FID-MS'!#REF!)="","",('GC-FID-MS'!#REF!))</f>
        <v>#REF!</v>
      </c>
      <c r="AN200" s="67" t="e">
        <f>IF(('GC-FID-MS'!#REF!)="","",('GC-FID-MS'!#REF!))</f>
        <v>#REF!</v>
      </c>
      <c r="AO200" s="67" t="e">
        <f>IF(('GC-FID-MS'!#REF!)="","",('GC-FID-MS'!#REF!))</f>
        <v>#REF!</v>
      </c>
      <c r="AP200" s="298" t="e">
        <f>IF(('GC-FID-MS'!#REF!)="","",('GC-FID-MS'!#REF!))</f>
        <v>#REF!</v>
      </c>
      <c r="AQ200" s="298" t="e">
        <f>IF(('GC-FID-MS'!#REF!)="","",('GC-FID-MS'!#REF!))</f>
        <v>#REF!</v>
      </c>
    </row>
    <row r="201" spans="1:43" ht="12.75" customHeight="1" x14ac:dyDescent="0.3">
      <c r="A201" s="122" t="s">
        <v>187</v>
      </c>
      <c r="B201" s="111" t="e">
        <f>IF(('GC-FID-MS'!#REF!)="","",('GC-FID-MS'!#REF!))</f>
        <v>#REF!</v>
      </c>
      <c r="C201" s="141" t="e">
        <f>IF(('GC-FID-MS'!#REF!)="","",('GC-FID-MS'!#REF!))</f>
        <v>#REF!</v>
      </c>
      <c r="D201" s="142" t="e">
        <f>IF(('GC-FID-MS'!#REF!)="","",('GC-FID-MS'!#REF!))</f>
        <v>#REF!</v>
      </c>
      <c r="E201" s="143" t="e">
        <f>IF(('GC-FID-MS'!#REF!)="","",('GC-FID-MS'!#REF!))</f>
        <v>#REF!</v>
      </c>
      <c r="F201" s="142" t="e">
        <f>IF(('GC-FID-MS'!#REF!)="","",('GC-FID-MS'!#REF!))</f>
        <v>#REF!</v>
      </c>
      <c r="G201" s="111" t="e">
        <f>IF(('GC-FID-MS'!#REF!)="","",('GC-FID-MS'!#REF!))</f>
        <v>#REF!</v>
      </c>
      <c r="H201" s="111" t="e">
        <f>IF(('GC-FID-MS'!#REF!)="","",('GC-FID-MS'!#REF!))</f>
        <v>#REF!</v>
      </c>
      <c r="I201" s="144" t="e">
        <f>IF(('GC-FID-MS'!#REF!)="","",('GC-FID-MS'!#REF!))</f>
        <v>#REF!</v>
      </c>
      <c r="J201" s="154" t="e">
        <f>IF(('GC-FID-MS'!#REF!)="","",('GC-FID-MS'!#REF!))</f>
        <v>#REF!</v>
      </c>
      <c r="K201" s="154" t="e">
        <f>IF(('GC-FID-MS'!#REF!)="","",('GC-FID-MS'!#REF!))</f>
        <v>#REF!</v>
      </c>
      <c r="L201" s="154" t="e">
        <f>IF(('GC-FID-MS'!#REF!)="","",('GC-FID-MS'!#REF!))</f>
        <v>#REF!</v>
      </c>
      <c r="M201" s="154" t="e">
        <f>IF(('GC-FID-MS'!#REF!)="","",('GC-FID-MS'!#REF!))</f>
        <v>#REF!</v>
      </c>
      <c r="N201" s="154" t="e">
        <f>IF(('GC-FID-MS'!#REF!)="","",('GC-FID-MS'!#REF!))</f>
        <v>#REF!</v>
      </c>
      <c r="O201" s="154" t="e">
        <f>IF(('GC-FID-MS'!#REF!)="","",('GC-FID-MS'!#REF!))</f>
        <v>#REF!</v>
      </c>
      <c r="P201" s="67" t="e">
        <f>IF(('GC-FID-MS'!#REF!)="","",('GC-FID-MS'!#REF!))</f>
        <v>#REF!</v>
      </c>
      <c r="Q201" s="67" t="e">
        <f>IF(('GC-FID-MS'!#REF!)="","",('GC-FID-MS'!#REF!))</f>
        <v>#REF!</v>
      </c>
      <c r="R201" s="67" t="e">
        <f>IF(('GC-FID-MS'!#REF!)="","",('GC-FID-MS'!#REF!))</f>
        <v>#REF!</v>
      </c>
      <c r="S201" s="67" t="e">
        <f>IF(('GC-FID-MS'!#REF!)="","",('GC-FID-MS'!#REF!))</f>
        <v>#REF!</v>
      </c>
      <c r="T201" s="67" t="e">
        <f>IF(('GC-FID-MS'!#REF!)="","",('GC-FID-MS'!#REF!))</f>
        <v>#REF!</v>
      </c>
      <c r="U201" s="67" t="e">
        <f>IF(('GC-FID-MS'!#REF!)="","",('GC-FID-MS'!#REF!))</f>
        <v>#REF!</v>
      </c>
      <c r="V201" s="67" t="e">
        <f>IF(('GC-FID-MS'!#REF!)="","",('GC-FID-MS'!#REF!))</f>
        <v>#REF!</v>
      </c>
      <c r="W201" s="67" t="e">
        <f>IF(('GC-FID-MS'!#REF!)="","",('GC-FID-MS'!#REF!))</f>
        <v>#REF!</v>
      </c>
      <c r="X201" s="67" t="e">
        <f>IF(('GC-FID-MS'!#REF!)="","",('GC-FID-MS'!#REF!))</f>
        <v>#REF!</v>
      </c>
      <c r="Y201" s="67" t="e">
        <f>IF(('GC-FID-MS'!#REF!)="","",('GC-FID-MS'!#REF!))</f>
        <v>#REF!</v>
      </c>
      <c r="Z201" s="67" t="e">
        <f>IF(('GC-FID-MS'!#REF!)="","",('GC-FID-MS'!#REF!))</f>
        <v>#REF!</v>
      </c>
      <c r="AA201" s="67" t="e">
        <f>IF(('GC-FID-MS'!#REF!)="","",('GC-FID-MS'!#REF!))</f>
        <v>#REF!</v>
      </c>
      <c r="AB201" s="67" t="e">
        <f>IF(('GC-FID-MS'!#REF!)="","",('GC-FID-MS'!#REF!))</f>
        <v>#REF!</v>
      </c>
      <c r="AC201" s="67" t="e">
        <f>IF(('GC-FID-MS'!#REF!)="","",('GC-FID-MS'!#REF!))</f>
        <v>#REF!</v>
      </c>
      <c r="AD201" s="67" t="e">
        <f>IF(('GC-FID-MS'!#REF!)="","",('GC-FID-MS'!#REF!))</f>
        <v>#REF!</v>
      </c>
      <c r="AE201" s="67" t="e">
        <f>IF(('GC-FID-MS'!#REF!)="","",('GC-FID-MS'!#REF!))</f>
        <v>#REF!</v>
      </c>
      <c r="AF201" s="67" t="e">
        <f>IF(('GC-FID-MS'!#REF!)="","",('GC-FID-MS'!#REF!))</f>
        <v>#REF!</v>
      </c>
      <c r="AG201" s="67" t="e">
        <f>IF(('GC-FID-MS'!#REF!)="","",('GC-FID-MS'!#REF!))</f>
        <v>#REF!</v>
      </c>
      <c r="AH201" s="67" t="e">
        <f>IF(('GC-FID-MS'!#REF!)="","",('GC-FID-MS'!#REF!))</f>
        <v>#REF!</v>
      </c>
      <c r="AI201" s="67" t="e">
        <f>IF(('GC-FID-MS'!#REF!)="","",('GC-FID-MS'!#REF!))</f>
        <v>#REF!</v>
      </c>
      <c r="AJ201" s="67" t="e">
        <f>IF(('GC-FID-MS'!#REF!)="","",('GC-FID-MS'!#REF!))</f>
        <v>#REF!</v>
      </c>
      <c r="AK201" s="67" t="e">
        <f>IF(('GC-FID-MS'!#REF!)="","",('GC-FID-MS'!#REF!))</f>
        <v>#REF!</v>
      </c>
      <c r="AL201" s="67" t="e">
        <f>IF(('GC-FID-MS'!#REF!)="","",('GC-FID-MS'!#REF!))</f>
        <v>#REF!</v>
      </c>
      <c r="AM201" s="67" t="e">
        <f>IF(('GC-FID-MS'!#REF!)="","",('GC-FID-MS'!#REF!))</f>
        <v>#REF!</v>
      </c>
      <c r="AN201" s="67" t="e">
        <f>IF(('GC-FID-MS'!#REF!)="","",('GC-FID-MS'!#REF!))</f>
        <v>#REF!</v>
      </c>
      <c r="AO201" s="67" t="e">
        <f>IF(('GC-FID-MS'!#REF!)="","",('GC-FID-MS'!#REF!))</f>
        <v>#REF!</v>
      </c>
      <c r="AP201" s="298" t="e">
        <f>IF(('GC-FID-MS'!#REF!)="","",('GC-FID-MS'!#REF!))</f>
        <v>#REF!</v>
      </c>
      <c r="AQ201" s="298" t="e">
        <f>IF(('GC-FID-MS'!#REF!)="","",('GC-FID-MS'!#REF!))</f>
        <v>#REF!</v>
      </c>
    </row>
    <row r="202" spans="1:43" ht="12.75" customHeight="1" x14ac:dyDescent="0.3">
      <c r="A202" s="122" t="s">
        <v>187</v>
      </c>
      <c r="B202" s="111" t="e">
        <f>IF(('GC-FID-MS'!#REF!)="","",('GC-FID-MS'!#REF!))</f>
        <v>#REF!</v>
      </c>
      <c r="C202" s="141" t="e">
        <f>IF(('GC-FID-MS'!#REF!)="","",('GC-FID-MS'!#REF!))</f>
        <v>#REF!</v>
      </c>
      <c r="D202" s="142" t="e">
        <f>IF(('GC-FID-MS'!#REF!)="","",('GC-FID-MS'!#REF!))</f>
        <v>#REF!</v>
      </c>
      <c r="E202" s="143" t="e">
        <f>IF(('GC-FID-MS'!#REF!)="","",('GC-FID-MS'!#REF!))</f>
        <v>#REF!</v>
      </c>
      <c r="F202" s="142" t="e">
        <f>IF(('GC-FID-MS'!#REF!)="","",('GC-FID-MS'!#REF!))</f>
        <v>#REF!</v>
      </c>
      <c r="G202" s="111" t="e">
        <f>IF(('GC-FID-MS'!#REF!)="","",('GC-FID-MS'!#REF!))</f>
        <v>#REF!</v>
      </c>
      <c r="H202" s="111" t="e">
        <f>IF(('GC-FID-MS'!#REF!)="","",('GC-FID-MS'!#REF!))</f>
        <v>#REF!</v>
      </c>
      <c r="I202" s="144" t="e">
        <f>IF(('GC-FID-MS'!#REF!)="","",('GC-FID-MS'!#REF!))</f>
        <v>#REF!</v>
      </c>
      <c r="J202" s="154" t="e">
        <f>IF(('GC-FID-MS'!#REF!)="","",('GC-FID-MS'!#REF!))</f>
        <v>#REF!</v>
      </c>
      <c r="K202" s="154" t="e">
        <f>IF(('GC-FID-MS'!#REF!)="","",('GC-FID-MS'!#REF!))</f>
        <v>#REF!</v>
      </c>
      <c r="L202" s="154" t="e">
        <f>IF(('GC-FID-MS'!#REF!)="","",('GC-FID-MS'!#REF!))</f>
        <v>#REF!</v>
      </c>
      <c r="M202" s="154" t="e">
        <f>IF(('GC-FID-MS'!#REF!)="","",('GC-FID-MS'!#REF!))</f>
        <v>#REF!</v>
      </c>
      <c r="N202" s="154" t="e">
        <f>IF(('GC-FID-MS'!#REF!)="","",('GC-FID-MS'!#REF!))</f>
        <v>#REF!</v>
      </c>
      <c r="O202" s="154" t="e">
        <f>IF(('GC-FID-MS'!#REF!)="","",('GC-FID-MS'!#REF!))</f>
        <v>#REF!</v>
      </c>
      <c r="P202" s="67" t="e">
        <f>IF(('GC-FID-MS'!#REF!)="","",('GC-FID-MS'!#REF!))</f>
        <v>#REF!</v>
      </c>
      <c r="Q202" s="67" t="e">
        <f>IF(('GC-FID-MS'!#REF!)="","",('GC-FID-MS'!#REF!))</f>
        <v>#REF!</v>
      </c>
      <c r="R202" s="67" t="e">
        <f>IF(('GC-FID-MS'!#REF!)="","",('GC-FID-MS'!#REF!))</f>
        <v>#REF!</v>
      </c>
      <c r="S202" s="67" t="e">
        <f>IF(('GC-FID-MS'!#REF!)="","",('GC-FID-MS'!#REF!))</f>
        <v>#REF!</v>
      </c>
      <c r="T202" s="67" t="e">
        <f>IF(('GC-FID-MS'!#REF!)="","",('GC-FID-MS'!#REF!))</f>
        <v>#REF!</v>
      </c>
      <c r="U202" s="67" t="e">
        <f>IF(('GC-FID-MS'!#REF!)="","",('GC-FID-MS'!#REF!))</f>
        <v>#REF!</v>
      </c>
      <c r="V202" s="67" t="e">
        <f>IF(('GC-FID-MS'!#REF!)="","",('GC-FID-MS'!#REF!))</f>
        <v>#REF!</v>
      </c>
      <c r="W202" s="67" t="e">
        <f>IF(('GC-FID-MS'!#REF!)="","",('GC-FID-MS'!#REF!))</f>
        <v>#REF!</v>
      </c>
      <c r="X202" s="67" t="e">
        <f>IF(('GC-FID-MS'!#REF!)="","",('GC-FID-MS'!#REF!))</f>
        <v>#REF!</v>
      </c>
      <c r="Y202" s="67" t="e">
        <f>IF(('GC-FID-MS'!#REF!)="","",('GC-FID-MS'!#REF!))</f>
        <v>#REF!</v>
      </c>
      <c r="Z202" s="67" t="e">
        <f>IF(('GC-FID-MS'!#REF!)="","",('GC-FID-MS'!#REF!))</f>
        <v>#REF!</v>
      </c>
      <c r="AA202" s="67" t="e">
        <f>IF(('GC-FID-MS'!#REF!)="","",('GC-FID-MS'!#REF!))</f>
        <v>#REF!</v>
      </c>
      <c r="AB202" s="67" t="e">
        <f>IF(('GC-FID-MS'!#REF!)="","",('GC-FID-MS'!#REF!))</f>
        <v>#REF!</v>
      </c>
      <c r="AC202" s="67" t="e">
        <f>IF(('GC-FID-MS'!#REF!)="","",('GC-FID-MS'!#REF!))</f>
        <v>#REF!</v>
      </c>
      <c r="AD202" s="67" t="e">
        <f>IF(('GC-FID-MS'!#REF!)="","",('GC-FID-MS'!#REF!))</f>
        <v>#REF!</v>
      </c>
      <c r="AE202" s="67" t="e">
        <f>IF(('GC-FID-MS'!#REF!)="","",('GC-FID-MS'!#REF!))</f>
        <v>#REF!</v>
      </c>
      <c r="AF202" s="67" t="e">
        <f>IF(('GC-FID-MS'!#REF!)="","",('GC-FID-MS'!#REF!))</f>
        <v>#REF!</v>
      </c>
      <c r="AG202" s="67" t="e">
        <f>IF(('GC-FID-MS'!#REF!)="","",('GC-FID-MS'!#REF!))</f>
        <v>#REF!</v>
      </c>
      <c r="AH202" s="67" t="e">
        <f>IF(('GC-FID-MS'!#REF!)="","",('GC-FID-MS'!#REF!))</f>
        <v>#REF!</v>
      </c>
      <c r="AI202" s="67" t="e">
        <f>IF(('GC-FID-MS'!#REF!)="","",('GC-FID-MS'!#REF!))</f>
        <v>#REF!</v>
      </c>
      <c r="AJ202" s="67" t="e">
        <f>IF(('GC-FID-MS'!#REF!)="","",('GC-FID-MS'!#REF!))</f>
        <v>#REF!</v>
      </c>
      <c r="AK202" s="67" t="e">
        <f>IF(('GC-FID-MS'!#REF!)="","",('GC-FID-MS'!#REF!))</f>
        <v>#REF!</v>
      </c>
      <c r="AL202" s="67" t="e">
        <f>IF(('GC-FID-MS'!#REF!)="","",('GC-FID-MS'!#REF!))</f>
        <v>#REF!</v>
      </c>
      <c r="AM202" s="67" t="e">
        <f>IF(('GC-FID-MS'!#REF!)="","",('GC-FID-MS'!#REF!))</f>
        <v>#REF!</v>
      </c>
      <c r="AN202" s="67" t="e">
        <f>IF(('GC-FID-MS'!#REF!)="","",('GC-FID-MS'!#REF!))</f>
        <v>#REF!</v>
      </c>
      <c r="AO202" s="67" t="e">
        <f>IF(('GC-FID-MS'!#REF!)="","",('GC-FID-MS'!#REF!))</f>
        <v>#REF!</v>
      </c>
      <c r="AP202" s="298" t="e">
        <f>IF(('GC-FID-MS'!#REF!)="","",('GC-FID-MS'!#REF!))</f>
        <v>#REF!</v>
      </c>
      <c r="AQ202" s="298" t="e">
        <f>IF(('GC-FID-MS'!#REF!)="","",('GC-FID-MS'!#REF!))</f>
        <v>#REF!</v>
      </c>
    </row>
    <row r="203" spans="1:43" ht="12.75" customHeight="1" x14ac:dyDescent="0.3">
      <c r="A203" s="122" t="s">
        <v>187</v>
      </c>
      <c r="B203" s="111" t="e">
        <f>IF(('GC-FID-MS'!#REF!)="","",('GC-FID-MS'!#REF!))</f>
        <v>#REF!</v>
      </c>
      <c r="C203" s="141" t="e">
        <f>IF(('GC-FID-MS'!#REF!)="","",('GC-FID-MS'!#REF!))</f>
        <v>#REF!</v>
      </c>
      <c r="D203" s="142" t="e">
        <f>IF(('GC-FID-MS'!#REF!)="","",('GC-FID-MS'!#REF!))</f>
        <v>#REF!</v>
      </c>
      <c r="E203" s="143" t="e">
        <f>IF(('GC-FID-MS'!#REF!)="","",('GC-FID-MS'!#REF!))</f>
        <v>#REF!</v>
      </c>
      <c r="F203" s="142" t="e">
        <f>IF(('GC-FID-MS'!#REF!)="","",('GC-FID-MS'!#REF!))</f>
        <v>#REF!</v>
      </c>
      <c r="G203" s="111" t="e">
        <f>IF(('GC-FID-MS'!#REF!)="","",('GC-FID-MS'!#REF!))</f>
        <v>#REF!</v>
      </c>
      <c r="H203" s="111" t="e">
        <f>IF(('GC-FID-MS'!#REF!)="","",('GC-FID-MS'!#REF!))</f>
        <v>#REF!</v>
      </c>
      <c r="I203" s="144" t="e">
        <f>IF(('GC-FID-MS'!#REF!)="","",('GC-FID-MS'!#REF!))</f>
        <v>#REF!</v>
      </c>
      <c r="J203" s="154" t="e">
        <f>IF(('GC-FID-MS'!#REF!)="","",('GC-FID-MS'!#REF!))</f>
        <v>#REF!</v>
      </c>
      <c r="K203" s="154" t="e">
        <f>IF(('GC-FID-MS'!#REF!)="","",('GC-FID-MS'!#REF!))</f>
        <v>#REF!</v>
      </c>
      <c r="L203" s="154" t="e">
        <f>IF(('GC-FID-MS'!#REF!)="","",('GC-FID-MS'!#REF!))</f>
        <v>#REF!</v>
      </c>
      <c r="M203" s="154" t="e">
        <f>IF(('GC-FID-MS'!#REF!)="","",('GC-FID-MS'!#REF!))</f>
        <v>#REF!</v>
      </c>
      <c r="N203" s="154" t="e">
        <f>IF(('GC-FID-MS'!#REF!)="","",('GC-FID-MS'!#REF!))</f>
        <v>#REF!</v>
      </c>
      <c r="O203" s="154" t="e">
        <f>IF(('GC-FID-MS'!#REF!)="","",('GC-FID-MS'!#REF!))</f>
        <v>#REF!</v>
      </c>
      <c r="P203" s="67" t="e">
        <f>IF(('GC-FID-MS'!#REF!)="","",('GC-FID-MS'!#REF!))</f>
        <v>#REF!</v>
      </c>
      <c r="Q203" s="67" t="e">
        <f>IF(('GC-FID-MS'!#REF!)="","",('GC-FID-MS'!#REF!))</f>
        <v>#REF!</v>
      </c>
      <c r="R203" s="67" t="e">
        <f>IF(('GC-FID-MS'!#REF!)="","",('GC-FID-MS'!#REF!))</f>
        <v>#REF!</v>
      </c>
      <c r="S203" s="67" t="e">
        <f>IF(('GC-FID-MS'!#REF!)="","",('GC-FID-MS'!#REF!))</f>
        <v>#REF!</v>
      </c>
      <c r="T203" s="67" t="e">
        <f>IF(('GC-FID-MS'!#REF!)="","",('GC-FID-MS'!#REF!))</f>
        <v>#REF!</v>
      </c>
      <c r="U203" s="67" t="e">
        <f>IF(('GC-FID-MS'!#REF!)="","",('GC-FID-MS'!#REF!))</f>
        <v>#REF!</v>
      </c>
      <c r="V203" s="67" t="e">
        <f>IF(('GC-FID-MS'!#REF!)="","",('GC-FID-MS'!#REF!))</f>
        <v>#REF!</v>
      </c>
      <c r="W203" s="67" t="e">
        <f>IF(('GC-FID-MS'!#REF!)="","",('GC-FID-MS'!#REF!))</f>
        <v>#REF!</v>
      </c>
      <c r="X203" s="67" t="e">
        <f>IF(('GC-FID-MS'!#REF!)="","",('GC-FID-MS'!#REF!))</f>
        <v>#REF!</v>
      </c>
      <c r="Y203" s="67" t="e">
        <f>IF(('GC-FID-MS'!#REF!)="","",('GC-FID-MS'!#REF!))</f>
        <v>#REF!</v>
      </c>
      <c r="Z203" s="67" t="e">
        <f>IF(('GC-FID-MS'!#REF!)="","",('GC-FID-MS'!#REF!))</f>
        <v>#REF!</v>
      </c>
      <c r="AA203" s="67" t="e">
        <f>IF(('GC-FID-MS'!#REF!)="","",('GC-FID-MS'!#REF!))</f>
        <v>#REF!</v>
      </c>
      <c r="AB203" s="67" t="e">
        <f>IF(('GC-FID-MS'!#REF!)="","",('GC-FID-MS'!#REF!))</f>
        <v>#REF!</v>
      </c>
      <c r="AC203" s="67" t="e">
        <f>IF(('GC-FID-MS'!#REF!)="","",('GC-FID-MS'!#REF!))</f>
        <v>#REF!</v>
      </c>
      <c r="AD203" s="67" t="e">
        <f>IF(('GC-FID-MS'!#REF!)="","",('GC-FID-MS'!#REF!))</f>
        <v>#REF!</v>
      </c>
      <c r="AE203" s="67" t="e">
        <f>IF(('GC-FID-MS'!#REF!)="","",('GC-FID-MS'!#REF!))</f>
        <v>#REF!</v>
      </c>
      <c r="AF203" s="67" t="e">
        <f>IF(('GC-FID-MS'!#REF!)="","",('GC-FID-MS'!#REF!))</f>
        <v>#REF!</v>
      </c>
      <c r="AG203" s="67" t="e">
        <f>IF(('GC-FID-MS'!#REF!)="","",('GC-FID-MS'!#REF!))</f>
        <v>#REF!</v>
      </c>
      <c r="AH203" s="67" t="e">
        <f>IF(('GC-FID-MS'!#REF!)="","",('GC-FID-MS'!#REF!))</f>
        <v>#REF!</v>
      </c>
      <c r="AI203" s="67" t="e">
        <f>IF(('GC-FID-MS'!#REF!)="","",('GC-FID-MS'!#REF!))</f>
        <v>#REF!</v>
      </c>
      <c r="AJ203" s="67" t="e">
        <f>IF(('GC-FID-MS'!#REF!)="","",('GC-FID-MS'!#REF!))</f>
        <v>#REF!</v>
      </c>
      <c r="AK203" s="67" t="e">
        <f>IF(('GC-FID-MS'!#REF!)="","",('GC-FID-MS'!#REF!))</f>
        <v>#REF!</v>
      </c>
      <c r="AL203" s="67" t="e">
        <f>IF(('GC-FID-MS'!#REF!)="","",('GC-FID-MS'!#REF!))</f>
        <v>#REF!</v>
      </c>
      <c r="AM203" s="67" t="e">
        <f>IF(('GC-FID-MS'!#REF!)="","",('GC-FID-MS'!#REF!))</f>
        <v>#REF!</v>
      </c>
      <c r="AN203" s="67" t="e">
        <f>IF(('GC-FID-MS'!#REF!)="","",('GC-FID-MS'!#REF!))</f>
        <v>#REF!</v>
      </c>
      <c r="AO203" s="67" t="e">
        <f>IF(('GC-FID-MS'!#REF!)="","",('GC-FID-MS'!#REF!))</f>
        <v>#REF!</v>
      </c>
      <c r="AP203" s="298" t="e">
        <f>IF(('GC-FID-MS'!#REF!)="","",('GC-FID-MS'!#REF!))</f>
        <v>#REF!</v>
      </c>
      <c r="AQ203" s="298" t="e">
        <f>IF(('GC-FID-MS'!#REF!)="","",('GC-FID-MS'!#REF!))</f>
        <v>#REF!</v>
      </c>
    </row>
    <row r="204" spans="1:43" ht="12.75" customHeight="1" x14ac:dyDescent="0.3">
      <c r="A204" s="122" t="s">
        <v>187</v>
      </c>
      <c r="B204" s="111" t="e">
        <f>IF(('GC-FID-MS'!#REF!)="","",('GC-FID-MS'!#REF!))</f>
        <v>#REF!</v>
      </c>
      <c r="C204" s="141" t="e">
        <f>IF(('GC-FID-MS'!#REF!)="","",('GC-FID-MS'!#REF!))</f>
        <v>#REF!</v>
      </c>
      <c r="D204" s="142" t="e">
        <f>IF(('GC-FID-MS'!#REF!)="","",('GC-FID-MS'!#REF!))</f>
        <v>#REF!</v>
      </c>
      <c r="E204" s="143" t="e">
        <f>IF(('GC-FID-MS'!#REF!)="","",('GC-FID-MS'!#REF!))</f>
        <v>#REF!</v>
      </c>
      <c r="F204" s="142" t="e">
        <f>IF(('GC-FID-MS'!#REF!)="","",('GC-FID-MS'!#REF!))</f>
        <v>#REF!</v>
      </c>
      <c r="G204" s="111" t="e">
        <f>IF(('GC-FID-MS'!#REF!)="","",('GC-FID-MS'!#REF!))</f>
        <v>#REF!</v>
      </c>
      <c r="H204" s="111" t="e">
        <f>IF(('GC-FID-MS'!#REF!)="","",('GC-FID-MS'!#REF!))</f>
        <v>#REF!</v>
      </c>
      <c r="I204" s="144" t="e">
        <f>IF(('GC-FID-MS'!#REF!)="","",('GC-FID-MS'!#REF!))</f>
        <v>#REF!</v>
      </c>
      <c r="J204" s="154" t="e">
        <f>IF(('GC-FID-MS'!#REF!)="","",('GC-FID-MS'!#REF!))</f>
        <v>#REF!</v>
      </c>
      <c r="K204" s="154" t="e">
        <f>IF(('GC-FID-MS'!#REF!)="","",('GC-FID-MS'!#REF!))</f>
        <v>#REF!</v>
      </c>
      <c r="L204" s="154" t="e">
        <f>IF(('GC-FID-MS'!#REF!)="","",('GC-FID-MS'!#REF!))</f>
        <v>#REF!</v>
      </c>
      <c r="M204" s="154" t="e">
        <f>IF(('GC-FID-MS'!#REF!)="","",('GC-FID-MS'!#REF!))</f>
        <v>#REF!</v>
      </c>
      <c r="N204" s="154" t="e">
        <f>IF(('GC-FID-MS'!#REF!)="","",('GC-FID-MS'!#REF!))</f>
        <v>#REF!</v>
      </c>
      <c r="O204" s="154" t="e">
        <f>IF(('GC-FID-MS'!#REF!)="","",('GC-FID-MS'!#REF!))</f>
        <v>#REF!</v>
      </c>
      <c r="P204" s="67" t="e">
        <f>IF(('GC-FID-MS'!#REF!)="","",('GC-FID-MS'!#REF!))</f>
        <v>#REF!</v>
      </c>
      <c r="Q204" s="67" t="e">
        <f>IF(('GC-FID-MS'!#REF!)="","",('GC-FID-MS'!#REF!))</f>
        <v>#REF!</v>
      </c>
      <c r="R204" s="67" t="e">
        <f>IF(('GC-FID-MS'!#REF!)="","",('GC-FID-MS'!#REF!))</f>
        <v>#REF!</v>
      </c>
      <c r="S204" s="67" t="e">
        <f>IF(('GC-FID-MS'!#REF!)="","",('GC-FID-MS'!#REF!))</f>
        <v>#REF!</v>
      </c>
      <c r="T204" s="67" t="e">
        <f>IF(('GC-FID-MS'!#REF!)="","",('GC-FID-MS'!#REF!))</f>
        <v>#REF!</v>
      </c>
      <c r="U204" s="67" t="e">
        <f>IF(('GC-FID-MS'!#REF!)="","",('GC-FID-MS'!#REF!))</f>
        <v>#REF!</v>
      </c>
      <c r="V204" s="67" t="e">
        <f>IF(('GC-FID-MS'!#REF!)="","",('GC-FID-MS'!#REF!))</f>
        <v>#REF!</v>
      </c>
      <c r="W204" s="67" t="e">
        <f>IF(('GC-FID-MS'!#REF!)="","",('GC-FID-MS'!#REF!))</f>
        <v>#REF!</v>
      </c>
      <c r="X204" s="67" t="e">
        <f>IF(('GC-FID-MS'!#REF!)="","",('GC-FID-MS'!#REF!))</f>
        <v>#REF!</v>
      </c>
      <c r="Y204" s="67" t="e">
        <f>IF(('GC-FID-MS'!#REF!)="","",('GC-FID-MS'!#REF!))</f>
        <v>#REF!</v>
      </c>
      <c r="Z204" s="67" t="e">
        <f>IF(('GC-FID-MS'!#REF!)="","",('GC-FID-MS'!#REF!))</f>
        <v>#REF!</v>
      </c>
      <c r="AA204" s="67" t="e">
        <f>IF(('GC-FID-MS'!#REF!)="","",('GC-FID-MS'!#REF!))</f>
        <v>#REF!</v>
      </c>
      <c r="AB204" s="67" t="e">
        <f>IF(('GC-FID-MS'!#REF!)="","",('GC-FID-MS'!#REF!))</f>
        <v>#REF!</v>
      </c>
      <c r="AC204" s="67" t="e">
        <f>IF(('GC-FID-MS'!#REF!)="","",('GC-FID-MS'!#REF!))</f>
        <v>#REF!</v>
      </c>
      <c r="AD204" s="67" t="e">
        <f>IF(('GC-FID-MS'!#REF!)="","",('GC-FID-MS'!#REF!))</f>
        <v>#REF!</v>
      </c>
      <c r="AE204" s="67" t="e">
        <f>IF(('GC-FID-MS'!#REF!)="","",('GC-FID-MS'!#REF!))</f>
        <v>#REF!</v>
      </c>
      <c r="AF204" s="67" t="e">
        <f>IF(('GC-FID-MS'!#REF!)="","",('GC-FID-MS'!#REF!))</f>
        <v>#REF!</v>
      </c>
      <c r="AG204" s="67" t="e">
        <f>IF(('GC-FID-MS'!#REF!)="","",('GC-FID-MS'!#REF!))</f>
        <v>#REF!</v>
      </c>
      <c r="AH204" s="67" t="e">
        <f>IF(('GC-FID-MS'!#REF!)="","",('GC-FID-MS'!#REF!))</f>
        <v>#REF!</v>
      </c>
      <c r="AI204" s="67" t="e">
        <f>IF(('GC-FID-MS'!#REF!)="","",('GC-FID-MS'!#REF!))</f>
        <v>#REF!</v>
      </c>
      <c r="AJ204" s="67" t="e">
        <f>IF(('GC-FID-MS'!#REF!)="","",('GC-FID-MS'!#REF!))</f>
        <v>#REF!</v>
      </c>
      <c r="AK204" s="67" t="e">
        <f>IF(('GC-FID-MS'!#REF!)="","",('GC-FID-MS'!#REF!))</f>
        <v>#REF!</v>
      </c>
      <c r="AL204" s="67" t="e">
        <f>IF(('GC-FID-MS'!#REF!)="","",('GC-FID-MS'!#REF!))</f>
        <v>#REF!</v>
      </c>
      <c r="AM204" s="67" t="e">
        <f>IF(('GC-FID-MS'!#REF!)="","",('GC-FID-MS'!#REF!))</f>
        <v>#REF!</v>
      </c>
      <c r="AN204" s="67" t="e">
        <f>IF(('GC-FID-MS'!#REF!)="","",('GC-FID-MS'!#REF!))</f>
        <v>#REF!</v>
      </c>
      <c r="AO204" s="67" t="e">
        <f>IF(('GC-FID-MS'!#REF!)="","",('GC-FID-MS'!#REF!))</f>
        <v>#REF!</v>
      </c>
      <c r="AP204" s="298" t="e">
        <f>IF(('GC-FID-MS'!#REF!)="","",('GC-FID-MS'!#REF!))</f>
        <v>#REF!</v>
      </c>
      <c r="AQ204" s="298" t="e">
        <f>IF(('GC-FID-MS'!#REF!)="","",('GC-FID-MS'!#REF!))</f>
        <v>#REF!</v>
      </c>
    </row>
    <row r="205" spans="1:43" ht="12.75" customHeight="1" x14ac:dyDescent="0.3">
      <c r="A205" s="122" t="s">
        <v>187</v>
      </c>
      <c r="B205" s="111" t="e">
        <f>IF(('GC-FID-MS'!#REF!)="","",('GC-FID-MS'!#REF!))</f>
        <v>#REF!</v>
      </c>
      <c r="C205" s="141" t="e">
        <f>IF(('GC-FID-MS'!#REF!)="","",('GC-FID-MS'!#REF!))</f>
        <v>#REF!</v>
      </c>
      <c r="D205" s="142" t="e">
        <f>IF(('GC-FID-MS'!#REF!)="","",('GC-FID-MS'!#REF!))</f>
        <v>#REF!</v>
      </c>
      <c r="E205" s="143" t="e">
        <f>IF(('GC-FID-MS'!#REF!)="","",('GC-FID-MS'!#REF!))</f>
        <v>#REF!</v>
      </c>
      <c r="F205" s="142" t="e">
        <f>IF(('GC-FID-MS'!#REF!)="","",('GC-FID-MS'!#REF!))</f>
        <v>#REF!</v>
      </c>
      <c r="G205" s="111" t="e">
        <f>IF(('GC-FID-MS'!#REF!)="","",('GC-FID-MS'!#REF!))</f>
        <v>#REF!</v>
      </c>
      <c r="H205" s="111" t="e">
        <f>IF(('GC-FID-MS'!#REF!)="","",('GC-FID-MS'!#REF!))</f>
        <v>#REF!</v>
      </c>
      <c r="I205" s="144" t="e">
        <f>IF(('GC-FID-MS'!#REF!)="","",('GC-FID-MS'!#REF!))</f>
        <v>#REF!</v>
      </c>
      <c r="J205" s="154" t="e">
        <f>IF(('GC-FID-MS'!#REF!)="","",('GC-FID-MS'!#REF!))</f>
        <v>#REF!</v>
      </c>
      <c r="K205" s="154" t="e">
        <f>IF(('GC-FID-MS'!#REF!)="","",('GC-FID-MS'!#REF!))</f>
        <v>#REF!</v>
      </c>
      <c r="L205" s="154" t="e">
        <f>IF(('GC-FID-MS'!#REF!)="","",('GC-FID-MS'!#REF!))</f>
        <v>#REF!</v>
      </c>
      <c r="M205" s="154" t="e">
        <f>IF(('GC-FID-MS'!#REF!)="","",('GC-FID-MS'!#REF!))</f>
        <v>#REF!</v>
      </c>
      <c r="N205" s="154" t="e">
        <f>IF(('GC-FID-MS'!#REF!)="","",('GC-FID-MS'!#REF!))</f>
        <v>#REF!</v>
      </c>
      <c r="O205" s="154" t="e">
        <f>IF(('GC-FID-MS'!#REF!)="","",('GC-FID-MS'!#REF!))</f>
        <v>#REF!</v>
      </c>
      <c r="P205" s="67" t="e">
        <f>IF(('GC-FID-MS'!#REF!)="","",('GC-FID-MS'!#REF!))</f>
        <v>#REF!</v>
      </c>
      <c r="Q205" s="67" t="e">
        <f>IF(('GC-FID-MS'!#REF!)="","",('GC-FID-MS'!#REF!))</f>
        <v>#REF!</v>
      </c>
      <c r="R205" s="67" t="e">
        <f>IF(('GC-FID-MS'!#REF!)="","",('GC-FID-MS'!#REF!))</f>
        <v>#REF!</v>
      </c>
      <c r="S205" s="67" t="e">
        <f>IF(('GC-FID-MS'!#REF!)="","",('GC-FID-MS'!#REF!))</f>
        <v>#REF!</v>
      </c>
      <c r="T205" s="67" t="e">
        <f>IF(('GC-FID-MS'!#REF!)="","",('GC-FID-MS'!#REF!))</f>
        <v>#REF!</v>
      </c>
      <c r="U205" s="67" t="e">
        <f>IF(('GC-FID-MS'!#REF!)="","",('GC-FID-MS'!#REF!))</f>
        <v>#REF!</v>
      </c>
      <c r="V205" s="67" t="e">
        <f>IF(('GC-FID-MS'!#REF!)="","",('GC-FID-MS'!#REF!))</f>
        <v>#REF!</v>
      </c>
      <c r="W205" s="67" t="e">
        <f>IF(('GC-FID-MS'!#REF!)="","",('GC-FID-MS'!#REF!))</f>
        <v>#REF!</v>
      </c>
      <c r="X205" s="67" t="e">
        <f>IF(('GC-FID-MS'!#REF!)="","",('GC-FID-MS'!#REF!))</f>
        <v>#REF!</v>
      </c>
      <c r="Y205" s="67" t="e">
        <f>IF(('GC-FID-MS'!#REF!)="","",('GC-FID-MS'!#REF!))</f>
        <v>#REF!</v>
      </c>
      <c r="Z205" s="67" t="e">
        <f>IF(('GC-FID-MS'!#REF!)="","",('GC-FID-MS'!#REF!))</f>
        <v>#REF!</v>
      </c>
      <c r="AA205" s="67" t="e">
        <f>IF(('GC-FID-MS'!#REF!)="","",('GC-FID-MS'!#REF!))</f>
        <v>#REF!</v>
      </c>
      <c r="AB205" s="67" t="e">
        <f>IF(('GC-FID-MS'!#REF!)="","",('GC-FID-MS'!#REF!))</f>
        <v>#REF!</v>
      </c>
      <c r="AC205" s="67" t="e">
        <f>IF(('GC-FID-MS'!#REF!)="","",('GC-FID-MS'!#REF!))</f>
        <v>#REF!</v>
      </c>
      <c r="AD205" s="67" t="e">
        <f>IF(('GC-FID-MS'!#REF!)="","",('GC-FID-MS'!#REF!))</f>
        <v>#REF!</v>
      </c>
      <c r="AE205" s="67" t="e">
        <f>IF(('GC-FID-MS'!#REF!)="","",('GC-FID-MS'!#REF!))</f>
        <v>#REF!</v>
      </c>
      <c r="AF205" s="67" t="e">
        <f>IF(('GC-FID-MS'!#REF!)="","",('GC-FID-MS'!#REF!))</f>
        <v>#REF!</v>
      </c>
      <c r="AG205" s="67" t="e">
        <f>IF(('GC-FID-MS'!#REF!)="","",('GC-FID-MS'!#REF!))</f>
        <v>#REF!</v>
      </c>
      <c r="AH205" s="67" t="e">
        <f>IF(('GC-FID-MS'!#REF!)="","",('GC-FID-MS'!#REF!))</f>
        <v>#REF!</v>
      </c>
      <c r="AI205" s="67" t="e">
        <f>IF(('GC-FID-MS'!#REF!)="","",('GC-FID-MS'!#REF!))</f>
        <v>#REF!</v>
      </c>
      <c r="AJ205" s="67" t="e">
        <f>IF(('GC-FID-MS'!#REF!)="","",('GC-FID-MS'!#REF!))</f>
        <v>#REF!</v>
      </c>
      <c r="AK205" s="67" t="e">
        <f>IF(('GC-FID-MS'!#REF!)="","",('GC-FID-MS'!#REF!))</f>
        <v>#REF!</v>
      </c>
      <c r="AL205" s="67" t="e">
        <f>IF(('GC-FID-MS'!#REF!)="","",('GC-FID-MS'!#REF!))</f>
        <v>#REF!</v>
      </c>
      <c r="AM205" s="67" t="e">
        <f>IF(('GC-FID-MS'!#REF!)="","",('GC-FID-MS'!#REF!))</f>
        <v>#REF!</v>
      </c>
      <c r="AN205" s="67" t="e">
        <f>IF(('GC-FID-MS'!#REF!)="","",('GC-FID-MS'!#REF!))</f>
        <v>#REF!</v>
      </c>
      <c r="AO205" s="67" t="e">
        <f>IF(('GC-FID-MS'!#REF!)="","",('GC-FID-MS'!#REF!))</f>
        <v>#REF!</v>
      </c>
      <c r="AP205" s="298" t="e">
        <f>IF(('GC-FID-MS'!#REF!)="","",('GC-FID-MS'!#REF!))</f>
        <v>#REF!</v>
      </c>
      <c r="AQ205" s="298" t="e">
        <f>IF(('GC-FID-MS'!#REF!)="","",('GC-FID-MS'!#REF!))</f>
        <v>#REF!</v>
      </c>
    </row>
    <row r="206" spans="1:43" ht="12.75" customHeight="1" x14ac:dyDescent="0.3">
      <c r="A206" s="122" t="s">
        <v>187</v>
      </c>
      <c r="B206" s="111" t="e">
        <f>IF(('GC-FID-MS'!#REF!)="","",('GC-FID-MS'!#REF!))</f>
        <v>#REF!</v>
      </c>
      <c r="C206" s="141" t="e">
        <f>IF(('GC-FID-MS'!#REF!)="","",('GC-FID-MS'!#REF!))</f>
        <v>#REF!</v>
      </c>
      <c r="D206" s="142" t="e">
        <f>IF(('GC-FID-MS'!#REF!)="","",('GC-FID-MS'!#REF!))</f>
        <v>#REF!</v>
      </c>
      <c r="E206" s="143" t="e">
        <f>IF(('GC-FID-MS'!#REF!)="","",('GC-FID-MS'!#REF!))</f>
        <v>#REF!</v>
      </c>
      <c r="F206" s="142" t="e">
        <f>IF(('GC-FID-MS'!#REF!)="","",('GC-FID-MS'!#REF!))</f>
        <v>#REF!</v>
      </c>
      <c r="G206" s="111" t="e">
        <f>IF(('GC-FID-MS'!#REF!)="","",('GC-FID-MS'!#REF!))</f>
        <v>#REF!</v>
      </c>
      <c r="H206" s="111" t="e">
        <f>IF(('GC-FID-MS'!#REF!)="","",('GC-FID-MS'!#REF!))</f>
        <v>#REF!</v>
      </c>
      <c r="I206" s="144" t="e">
        <f>IF(('GC-FID-MS'!#REF!)="","",('GC-FID-MS'!#REF!))</f>
        <v>#REF!</v>
      </c>
      <c r="J206" s="154" t="e">
        <f>IF(('GC-FID-MS'!#REF!)="","",('GC-FID-MS'!#REF!))</f>
        <v>#REF!</v>
      </c>
      <c r="K206" s="154" t="e">
        <f>IF(('GC-FID-MS'!#REF!)="","",('GC-FID-MS'!#REF!))</f>
        <v>#REF!</v>
      </c>
      <c r="L206" s="154" t="e">
        <f>IF(('GC-FID-MS'!#REF!)="","",('GC-FID-MS'!#REF!))</f>
        <v>#REF!</v>
      </c>
      <c r="M206" s="154" t="e">
        <f>IF(('GC-FID-MS'!#REF!)="","",('GC-FID-MS'!#REF!))</f>
        <v>#REF!</v>
      </c>
      <c r="N206" s="154" t="e">
        <f>IF(('GC-FID-MS'!#REF!)="","",('GC-FID-MS'!#REF!))</f>
        <v>#REF!</v>
      </c>
      <c r="O206" s="154" t="e">
        <f>IF(('GC-FID-MS'!#REF!)="","",('GC-FID-MS'!#REF!))</f>
        <v>#REF!</v>
      </c>
      <c r="P206" s="67" t="e">
        <f>IF(('GC-FID-MS'!#REF!)="","",('GC-FID-MS'!#REF!))</f>
        <v>#REF!</v>
      </c>
      <c r="Q206" s="67" t="e">
        <f>IF(('GC-FID-MS'!#REF!)="","",('GC-FID-MS'!#REF!))</f>
        <v>#REF!</v>
      </c>
      <c r="R206" s="67" t="e">
        <f>IF(('GC-FID-MS'!#REF!)="","",('GC-FID-MS'!#REF!))</f>
        <v>#REF!</v>
      </c>
      <c r="S206" s="67" t="e">
        <f>IF(('GC-FID-MS'!#REF!)="","",('GC-FID-MS'!#REF!))</f>
        <v>#REF!</v>
      </c>
      <c r="T206" s="67" t="e">
        <f>IF(('GC-FID-MS'!#REF!)="","",('GC-FID-MS'!#REF!))</f>
        <v>#REF!</v>
      </c>
      <c r="U206" s="67" t="e">
        <f>IF(('GC-FID-MS'!#REF!)="","",('GC-FID-MS'!#REF!))</f>
        <v>#REF!</v>
      </c>
      <c r="V206" s="67" t="e">
        <f>IF(('GC-FID-MS'!#REF!)="","",('GC-FID-MS'!#REF!))</f>
        <v>#REF!</v>
      </c>
      <c r="W206" s="67" t="e">
        <f>IF(('GC-FID-MS'!#REF!)="","",('GC-FID-MS'!#REF!))</f>
        <v>#REF!</v>
      </c>
      <c r="X206" s="67" t="e">
        <f>IF(('GC-FID-MS'!#REF!)="","",('GC-FID-MS'!#REF!))</f>
        <v>#REF!</v>
      </c>
      <c r="Y206" s="67" t="e">
        <f>IF(('GC-FID-MS'!#REF!)="","",('GC-FID-MS'!#REF!))</f>
        <v>#REF!</v>
      </c>
      <c r="Z206" s="67" t="e">
        <f>IF(('GC-FID-MS'!#REF!)="","",('GC-FID-MS'!#REF!))</f>
        <v>#REF!</v>
      </c>
      <c r="AA206" s="67" t="e">
        <f>IF(('GC-FID-MS'!#REF!)="","",('GC-FID-MS'!#REF!))</f>
        <v>#REF!</v>
      </c>
      <c r="AB206" s="67" t="e">
        <f>IF(('GC-FID-MS'!#REF!)="","",('GC-FID-MS'!#REF!))</f>
        <v>#REF!</v>
      </c>
      <c r="AC206" s="67" t="e">
        <f>IF(('GC-FID-MS'!#REF!)="","",('GC-FID-MS'!#REF!))</f>
        <v>#REF!</v>
      </c>
      <c r="AD206" s="67" t="e">
        <f>IF(('GC-FID-MS'!#REF!)="","",('GC-FID-MS'!#REF!))</f>
        <v>#REF!</v>
      </c>
      <c r="AE206" s="67" t="e">
        <f>IF(('GC-FID-MS'!#REF!)="","",('GC-FID-MS'!#REF!))</f>
        <v>#REF!</v>
      </c>
      <c r="AF206" s="67" t="e">
        <f>IF(('GC-FID-MS'!#REF!)="","",('GC-FID-MS'!#REF!))</f>
        <v>#REF!</v>
      </c>
      <c r="AG206" s="67" t="e">
        <f>IF(('GC-FID-MS'!#REF!)="","",('GC-FID-MS'!#REF!))</f>
        <v>#REF!</v>
      </c>
      <c r="AH206" s="67" t="e">
        <f>IF(('GC-FID-MS'!#REF!)="","",('GC-FID-MS'!#REF!))</f>
        <v>#REF!</v>
      </c>
      <c r="AI206" s="67" t="e">
        <f>IF(('GC-FID-MS'!#REF!)="","",('GC-FID-MS'!#REF!))</f>
        <v>#REF!</v>
      </c>
      <c r="AJ206" s="67" t="e">
        <f>IF(('GC-FID-MS'!#REF!)="","",('GC-FID-MS'!#REF!))</f>
        <v>#REF!</v>
      </c>
      <c r="AK206" s="67" t="e">
        <f>IF(('GC-FID-MS'!#REF!)="","",('GC-FID-MS'!#REF!))</f>
        <v>#REF!</v>
      </c>
      <c r="AL206" s="67" t="e">
        <f>IF(('GC-FID-MS'!#REF!)="","",('GC-FID-MS'!#REF!))</f>
        <v>#REF!</v>
      </c>
      <c r="AM206" s="67" t="e">
        <f>IF(('GC-FID-MS'!#REF!)="","",('GC-FID-MS'!#REF!))</f>
        <v>#REF!</v>
      </c>
      <c r="AN206" s="67" t="e">
        <f>IF(('GC-FID-MS'!#REF!)="","",('GC-FID-MS'!#REF!))</f>
        <v>#REF!</v>
      </c>
      <c r="AO206" s="67" t="e">
        <f>IF(('GC-FID-MS'!#REF!)="","",('GC-FID-MS'!#REF!))</f>
        <v>#REF!</v>
      </c>
      <c r="AP206" s="298" t="e">
        <f>IF(('GC-FID-MS'!#REF!)="","",('GC-FID-MS'!#REF!))</f>
        <v>#REF!</v>
      </c>
      <c r="AQ206" s="298" t="e">
        <f>IF(('GC-FID-MS'!#REF!)="","",('GC-FID-MS'!#REF!))</f>
        <v>#REF!</v>
      </c>
    </row>
    <row r="207" spans="1:43" ht="12.75" customHeight="1" x14ac:dyDescent="0.3">
      <c r="A207" s="122" t="s">
        <v>187</v>
      </c>
      <c r="B207" s="111" t="e">
        <f>IF(('GC-FID-MS'!#REF!)="","",('GC-FID-MS'!#REF!))</f>
        <v>#REF!</v>
      </c>
      <c r="C207" s="141" t="e">
        <f>IF(('GC-FID-MS'!#REF!)="","",('GC-FID-MS'!#REF!))</f>
        <v>#REF!</v>
      </c>
      <c r="D207" s="142" t="e">
        <f>IF(('GC-FID-MS'!#REF!)="","",('GC-FID-MS'!#REF!))</f>
        <v>#REF!</v>
      </c>
      <c r="E207" s="143" t="e">
        <f>IF(('GC-FID-MS'!#REF!)="","",('GC-FID-MS'!#REF!))</f>
        <v>#REF!</v>
      </c>
      <c r="F207" s="142" t="e">
        <f>IF(('GC-FID-MS'!#REF!)="","",('GC-FID-MS'!#REF!))</f>
        <v>#REF!</v>
      </c>
      <c r="G207" s="111" t="e">
        <f>IF(('GC-FID-MS'!#REF!)="","",('GC-FID-MS'!#REF!))</f>
        <v>#REF!</v>
      </c>
      <c r="H207" s="111" t="e">
        <f>IF(('GC-FID-MS'!#REF!)="","",('GC-FID-MS'!#REF!))</f>
        <v>#REF!</v>
      </c>
      <c r="I207" s="144" t="e">
        <f>IF(('GC-FID-MS'!#REF!)="","",('GC-FID-MS'!#REF!))</f>
        <v>#REF!</v>
      </c>
      <c r="J207" s="154" t="e">
        <f>IF(('GC-FID-MS'!#REF!)="","",('GC-FID-MS'!#REF!))</f>
        <v>#REF!</v>
      </c>
      <c r="K207" s="154" t="e">
        <f>IF(('GC-FID-MS'!#REF!)="","",('GC-FID-MS'!#REF!))</f>
        <v>#REF!</v>
      </c>
      <c r="L207" s="154" t="e">
        <f>IF(('GC-FID-MS'!#REF!)="","",('GC-FID-MS'!#REF!))</f>
        <v>#REF!</v>
      </c>
      <c r="M207" s="154" t="e">
        <f>IF(('GC-FID-MS'!#REF!)="","",('GC-FID-MS'!#REF!))</f>
        <v>#REF!</v>
      </c>
      <c r="N207" s="154" t="e">
        <f>IF(('GC-FID-MS'!#REF!)="","",('GC-FID-MS'!#REF!))</f>
        <v>#REF!</v>
      </c>
      <c r="O207" s="154" t="e">
        <f>IF(('GC-FID-MS'!#REF!)="","",('GC-FID-MS'!#REF!))</f>
        <v>#REF!</v>
      </c>
      <c r="P207" s="67" t="e">
        <f>IF(('GC-FID-MS'!#REF!)="","",('GC-FID-MS'!#REF!))</f>
        <v>#REF!</v>
      </c>
      <c r="Q207" s="67" t="e">
        <f>IF(('GC-FID-MS'!#REF!)="","",('GC-FID-MS'!#REF!))</f>
        <v>#REF!</v>
      </c>
      <c r="R207" s="67" t="e">
        <f>IF(('GC-FID-MS'!#REF!)="","",('GC-FID-MS'!#REF!))</f>
        <v>#REF!</v>
      </c>
      <c r="S207" s="67" t="e">
        <f>IF(('GC-FID-MS'!#REF!)="","",('GC-FID-MS'!#REF!))</f>
        <v>#REF!</v>
      </c>
      <c r="T207" s="67" t="e">
        <f>IF(('GC-FID-MS'!#REF!)="","",('GC-FID-MS'!#REF!))</f>
        <v>#REF!</v>
      </c>
      <c r="U207" s="67" t="e">
        <f>IF(('GC-FID-MS'!#REF!)="","",('GC-FID-MS'!#REF!))</f>
        <v>#REF!</v>
      </c>
      <c r="V207" s="67" t="e">
        <f>IF(('GC-FID-MS'!#REF!)="","",('GC-FID-MS'!#REF!))</f>
        <v>#REF!</v>
      </c>
      <c r="W207" s="67" t="e">
        <f>IF(('GC-FID-MS'!#REF!)="","",('GC-FID-MS'!#REF!))</f>
        <v>#REF!</v>
      </c>
      <c r="X207" s="67" t="e">
        <f>IF(('GC-FID-MS'!#REF!)="","",('GC-FID-MS'!#REF!))</f>
        <v>#REF!</v>
      </c>
      <c r="Y207" s="67" t="e">
        <f>IF(('GC-FID-MS'!#REF!)="","",('GC-FID-MS'!#REF!))</f>
        <v>#REF!</v>
      </c>
      <c r="Z207" s="67" t="e">
        <f>IF(('GC-FID-MS'!#REF!)="","",('GC-FID-MS'!#REF!))</f>
        <v>#REF!</v>
      </c>
      <c r="AA207" s="67" t="e">
        <f>IF(('GC-FID-MS'!#REF!)="","",('GC-FID-MS'!#REF!))</f>
        <v>#REF!</v>
      </c>
      <c r="AB207" s="67" t="e">
        <f>IF(('GC-FID-MS'!#REF!)="","",('GC-FID-MS'!#REF!))</f>
        <v>#REF!</v>
      </c>
      <c r="AC207" s="67" t="e">
        <f>IF(('GC-FID-MS'!#REF!)="","",('GC-FID-MS'!#REF!))</f>
        <v>#REF!</v>
      </c>
      <c r="AD207" s="67" t="e">
        <f>IF(('GC-FID-MS'!#REF!)="","",('GC-FID-MS'!#REF!))</f>
        <v>#REF!</v>
      </c>
      <c r="AE207" s="67" t="e">
        <f>IF(('GC-FID-MS'!#REF!)="","",('GC-FID-MS'!#REF!))</f>
        <v>#REF!</v>
      </c>
      <c r="AF207" s="67" t="e">
        <f>IF(('GC-FID-MS'!#REF!)="","",('GC-FID-MS'!#REF!))</f>
        <v>#REF!</v>
      </c>
      <c r="AG207" s="67" t="e">
        <f>IF(('GC-FID-MS'!#REF!)="","",('GC-FID-MS'!#REF!))</f>
        <v>#REF!</v>
      </c>
      <c r="AH207" s="67" t="e">
        <f>IF(('GC-FID-MS'!#REF!)="","",('GC-FID-MS'!#REF!))</f>
        <v>#REF!</v>
      </c>
      <c r="AI207" s="67" t="e">
        <f>IF(('GC-FID-MS'!#REF!)="","",('GC-FID-MS'!#REF!))</f>
        <v>#REF!</v>
      </c>
      <c r="AJ207" s="67" t="e">
        <f>IF(('GC-FID-MS'!#REF!)="","",('GC-FID-MS'!#REF!))</f>
        <v>#REF!</v>
      </c>
      <c r="AK207" s="67" t="e">
        <f>IF(('GC-FID-MS'!#REF!)="","",('GC-FID-MS'!#REF!))</f>
        <v>#REF!</v>
      </c>
      <c r="AL207" s="67" t="e">
        <f>IF(('GC-FID-MS'!#REF!)="","",('GC-FID-MS'!#REF!))</f>
        <v>#REF!</v>
      </c>
      <c r="AM207" s="67" t="e">
        <f>IF(('GC-FID-MS'!#REF!)="","",('GC-FID-MS'!#REF!))</f>
        <v>#REF!</v>
      </c>
      <c r="AN207" s="67" t="e">
        <f>IF(('GC-FID-MS'!#REF!)="","",('GC-FID-MS'!#REF!))</f>
        <v>#REF!</v>
      </c>
      <c r="AO207" s="67" t="e">
        <f>IF(('GC-FID-MS'!#REF!)="","",('GC-FID-MS'!#REF!))</f>
        <v>#REF!</v>
      </c>
      <c r="AP207" s="298" t="e">
        <f>IF(('GC-FID-MS'!#REF!)="","",('GC-FID-MS'!#REF!))</f>
        <v>#REF!</v>
      </c>
      <c r="AQ207" s="298" t="e">
        <f>IF(('GC-FID-MS'!#REF!)="","",('GC-FID-MS'!#REF!))</f>
        <v>#REF!</v>
      </c>
    </row>
    <row r="208" spans="1:43" ht="12.75" customHeight="1" x14ac:dyDescent="0.3">
      <c r="A208" s="122" t="s">
        <v>187</v>
      </c>
      <c r="B208" s="111" t="e">
        <f>IF(('GC-FID-MS'!#REF!)="","",('GC-FID-MS'!#REF!))</f>
        <v>#REF!</v>
      </c>
      <c r="C208" s="141" t="e">
        <f>IF(('GC-FID-MS'!#REF!)="","",('GC-FID-MS'!#REF!))</f>
        <v>#REF!</v>
      </c>
      <c r="D208" s="142" t="e">
        <f>IF(('GC-FID-MS'!#REF!)="","",('GC-FID-MS'!#REF!))</f>
        <v>#REF!</v>
      </c>
      <c r="E208" s="143" t="e">
        <f>IF(('GC-FID-MS'!#REF!)="","",('GC-FID-MS'!#REF!))</f>
        <v>#REF!</v>
      </c>
      <c r="F208" s="142" t="e">
        <f>IF(('GC-FID-MS'!#REF!)="","",('GC-FID-MS'!#REF!))</f>
        <v>#REF!</v>
      </c>
      <c r="G208" s="111" t="e">
        <f>IF(('GC-FID-MS'!#REF!)="","",('GC-FID-MS'!#REF!))</f>
        <v>#REF!</v>
      </c>
      <c r="H208" s="111" t="e">
        <f>IF(('GC-FID-MS'!#REF!)="","",('GC-FID-MS'!#REF!))</f>
        <v>#REF!</v>
      </c>
      <c r="I208" s="144" t="e">
        <f>IF(('GC-FID-MS'!#REF!)="","",('GC-FID-MS'!#REF!))</f>
        <v>#REF!</v>
      </c>
      <c r="J208" s="154" t="e">
        <f>IF(('GC-FID-MS'!#REF!)="","",('GC-FID-MS'!#REF!))</f>
        <v>#REF!</v>
      </c>
      <c r="K208" s="154" t="e">
        <f>IF(('GC-FID-MS'!#REF!)="","",('GC-FID-MS'!#REF!))</f>
        <v>#REF!</v>
      </c>
      <c r="L208" s="154" t="e">
        <f>IF(('GC-FID-MS'!#REF!)="","",('GC-FID-MS'!#REF!))</f>
        <v>#REF!</v>
      </c>
      <c r="M208" s="154" t="e">
        <f>IF(('GC-FID-MS'!#REF!)="","",('GC-FID-MS'!#REF!))</f>
        <v>#REF!</v>
      </c>
      <c r="N208" s="154" t="e">
        <f>IF(('GC-FID-MS'!#REF!)="","",('GC-FID-MS'!#REF!))</f>
        <v>#REF!</v>
      </c>
      <c r="O208" s="154" t="e">
        <f>IF(('GC-FID-MS'!#REF!)="","",('GC-FID-MS'!#REF!))</f>
        <v>#REF!</v>
      </c>
      <c r="P208" s="67" t="e">
        <f>IF(('GC-FID-MS'!#REF!)="","",('GC-FID-MS'!#REF!))</f>
        <v>#REF!</v>
      </c>
      <c r="Q208" s="67" t="e">
        <f>IF(('GC-FID-MS'!#REF!)="","",('GC-FID-MS'!#REF!))</f>
        <v>#REF!</v>
      </c>
      <c r="R208" s="67" t="e">
        <f>IF(('GC-FID-MS'!#REF!)="","",('GC-FID-MS'!#REF!))</f>
        <v>#REF!</v>
      </c>
      <c r="S208" s="67" t="e">
        <f>IF(('GC-FID-MS'!#REF!)="","",('GC-FID-MS'!#REF!))</f>
        <v>#REF!</v>
      </c>
      <c r="T208" s="67" t="e">
        <f>IF(('GC-FID-MS'!#REF!)="","",('GC-FID-MS'!#REF!))</f>
        <v>#REF!</v>
      </c>
      <c r="U208" s="67" t="e">
        <f>IF(('GC-FID-MS'!#REF!)="","",('GC-FID-MS'!#REF!))</f>
        <v>#REF!</v>
      </c>
      <c r="V208" s="67" t="e">
        <f>IF(('GC-FID-MS'!#REF!)="","",('GC-FID-MS'!#REF!))</f>
        <v>#REF!</v>
      </c>
      <c r="W208" s="67" t="e">
        <f>IF(('GC-FID-MS'!#REF!)="","",('GC-FID-MS'!#REF!))</f>
        <v>#REF!</v>
      </c>
      <c r="X208" s="67" t="e">
        <f>IF(('GC-FID-MS'!#REF!)="","",('GC-FID-MS'!#REF!))</f>
        <v>#REF!</v>
      </c>
      <c r="Y208" s="67" t="e">
        <f>IF(('GC-FID-MS'!#REF!)="","",('GC-FID-MS'!#REF!))</f>
        <v>#REF!</v>
      </c>
      <c r="Z208" s="67" t="e">
        <f>IF(('GC-FID-MS'!#REF!)="","",('GC-FID-MS'!#REF!))</f>
        <v>#REF!</v>
      </c>
      <c r="AA208" s="67" t="e">
        <f>IF(('GC-FID-MS'!#REF!)="","",('GC-FID-MS'!#REF!))</f>
        <v>#REF!</v>
      </c>
      <c r="AB208" s="67" t="e">
        <f>IF(('GC-FID-MS'!#REF!)="","",('GC-FID-MS'!#REF!))</f>
        <v>#REF!</v>
      </c>
      <c r="AC208" s="67" t="e">
        <f>IF(('GC-FID-MS'!#REF!)="","",('GC-FID-MS'!#REF!))</f>
        <v>#REF!</v>
      </c>
      <c r="AD208" s="67" t="e">
        <f>IF(('GC-FID-MS'!#REF!)="","",('GC-FID-MS'!#REF!))</f>
        <v>#REF!</v>
      </c>
      <c r="AE208" s="67" t="e">
        <f>IF(('GC-FID-MS'!#REF!)="","",('GC-FID-MS'!#REF!))</f>
        <v>#REF!</v>
      </c>
      <c r="AF208" s="67" t="e">
        <f>IF(('GC-FID-MS'!#REF!)="","",('GC-FID-MS'!#REF!))</f>
        <v>#REF!</v>
      </c>
      <c r="AG208" s="67" t="e">
        <f>IF(('GC-FID-MS'!#REF!)="","",('GC-FID-MS'!#REF!))</f>
        <v>#REF!</v>
      </c>
      <c r="AH208" s="67" t="e">
        <f>IF(('GC-FID-MS'!#REF!)="","",('GC-FID-MS'!#REF!))</f>
        <v>#REF!</v>
      </c>
      <c r="AI208" s="67" t="e">
        <f>IF(('GC-FID-MS'!#REF!)="","",('GC-FID-MS'!#REF!))</f>
        <v>#REF!</v>
      </c>
      <c r="AJ208" s="67" t="e">
        <f>IF(('GC-FID-MS'!#REF!)="","",('GC-FID-MS'!#REF!))</f>
        <v>#REF!</v>
      </c>
      <c r="AK208" s="67" t="e">
        <f>IF(('GC-FID-MS'!#REF!)="","",('GC-FID-MS'!#REF!))</f>
        <v>#REF!</v>
      </c>
      <c r="AL208" s="67" t="e">
        <f>IF(('GC-FID-MS'!#REF!)="","",('GC-FID-MS'!#REF!))</f>
        <v>#REF!</v>
      </c>
      <c r="AM208" s="67" t="e">
        <f>IF(('GC-FID-MS'!#REF!)="","",('GC-FID-MS'!#REF!))</f>
        <v>#REF!</v>
      </c>
      <c r="AN208" s="67" t="e">
        <f>IF(('GC-FID-MS'!#REF!)="","",('GC-FID-MS'!#REF!))</f>
        <v>#REF!</v>
      </c>
      <c r="AO208" s="67" t="e">
        <f>IF(('GC-FID-MS'!#REF!)="","",('GC-FID-MS'!#REF!))</f>
        <v>#REF!</v>
      </c>
      <c r="AP208" s="298" t="e">
        <f>IF(('GC-FID-MS'!#REF!)="","",('GC-FID-MS'!#REF!))</f>
        <v>#REF!</v>
      </c>
      <c r="AQ208" s="298" t="e">
        <f>IF(('GC-FID-MS'!#REF!)="","",('GC-FID-MS'!#REF!))</f>
        <v>#REF!</v>
      </c>
    </row>
    <row r="209" spans="1:43" ht="12.75" customHeight="1" x14ac:dyDescent="0.3">
      <c r="A209" s="122" t="s">
        <v>187</v>
      </c>
      <c r="B209" s="111" t="e">
        <f>IF(('GC-FID-MS'!#REF!)="","",('GC-FID-MS'!#REF!))</f>
        <v>#REF!</v>
      </c>
      <c r="C209" s="141" t="e">
        <f>IF(('GC-FID-MS'!#REF!)="","",('GC-FID-MS'!#REF!))</f>
        <v>#REF!</v>
      </c>
      <c r="D209" s="142" t="e">
        <f>IF(('GC-FID-MS'!#REF!)="","",('GC-FID-MS'!#REF!))</f>
        <v>#REF!</v>
      </c>
      <c r="E209" s="143" t="e">
        <f>IF(('GC-FID-MS'!#REF!)="","",('GC-FID-MS'!#REF!))</f>
        <v>#REF!</v>
      </c>
      <c r="F209" s="142" t="e">
        <f>IF(('GC-FID-MS'!#REF!)="","",('GC-FID-MS'!#REF!))</f>
        <v>#REF!</v>
      </c>
      <c r="G209" s="111" t="e">
        <f>IF(('GC-FID-MS'!#REF!)="","",('GC-FID-MS'!#REF!))</f>
        <v>#REF!</v>
      </c>
      <c r="H209" s="111" t="e">
        <f>IF(('GC-FID-MS'!#REF!)="","",('GC-FID-MS'!#REF!))</f>
        <v>#REF!</v>
      </c>
      <c r="I209" s="144" t="e">
        <f>IF(('GC-FID-MS'!#REF!)="","",('GC-FID-MS'!#REF!))</f>
        <v>#REF!</v>
      </c>
      <c r="J209" s="154" t="e">
        <f>IF(('GC-FID-MS'!#REF!)="","",('GC-FID-MS'!#REF!))</f>
        <v>#REF!</v>
      </c>
      <c r="K209" s="154" t="e">
        <f>IF(('GC-FID-MS'!#REF!)="","",('GC-FID-MS'!#REF!))</f>
        <v>#REF!</v>
      </c>
      <c r="L209" s="154" t="e">
        <f>IF(('GC-FID-MS'!#REF!)="","",('GC-FID-MS'!#REF!))</f>
        <v>#REF!</v>
      </c>
      <c r="M209" s="154" t="e">
        <f>IF(('GC-FID-MS'!#REF!)="","",('GC-FID-MS'!#REF!))</f>
        <v>#REF!</v>
      </c>
      <c r="N209" s="154" t="e">
        <f>IF(('GC-FID-MS'!#REF!)="","",('GC-FID-MS'!#REF!))</f>
        <v>#REF!</v>
      </c>
      <c r="O209" s="154" t="e">
        <f>IF(('GC-FID-MS'!#REF!)="","",('GC-FID-MS'!#REF!))</f>
        <v>#REF!</v>
      </c>
      <c r="P209" s="67" t="e">
        <f>IF(('GC-FID-MS'!#REF!)="","",('GC-FID-MS'!#REF!))</f>
        <v>#REF!</v>
      </c>
      <c r="Q209" s="67" t="e">
        <f>IF(('GC-FID-MS'!#REF!)="","",('GC-FID-MS'!#REF!))</f>
        <v>#REF!</v>
      </c>
      <c r="R209" s="67" t="e">
        <f>IF(('GC-FID-MS'!#REF!)="","",('GC-FID-MS'!#REF!))</f>
        <v>#REF!</v>
      </c>
      <c r="S209" s="67" t="e">
        <f>IF(('GC-FID-MS'!#REF!)="","",('GC-FID-MS'!#REF!))</f>
        <v>#REF!</v>
      </c>
      <c r="T209" s="67" t="e">
        <f>IF(('GC-FID-MS'!#REF!)="","",('GC-FID-MS'!#REF!))</f>
        <v>#REF!</v>
      </c>
      <c r="U209" s="67" t="e">
        <f>IF(('GC-FID-MS'!#REF!)="","",('GC-FID-MS'!#REF!))</f>
        <v>#REF!</v>
      </c>
      <c r="V209" s="67" t="e">
        <f>IF(('GC-FID-MS'!#REF!)="","",('GC-FID-MS'!#REF!))</f>
        <v>#REF!</v>
      </c>
      <c r="W209" s="67" t="e">
        <f>IF(('GC-FID-MS'!#REF!)="","",('GC-FID-MS'!#REF!))</f>
        <v>#REF!</v>
      </c>
      <c r="X209" s="67" t="e">
        <f>IF(('GC-FID-MS'!#REF!)="","",('GC-FID-MS'!#REF!))</f>
        <v>#REF!</v>
      </c>
      <c r="Y209" s="67" t="e">
        <f>IF(('GC-FID-MS'!#REF!)="","",('GC-FID-MS'!#REF!))</f>
        <v>#REF!</v>
      </c>
      <c r="Z209" s="67" t="e">
        <f>IF(('GC-FID-MS'!#REF!)="","",('GC-FID-MS'!#REF!))</f>
        <v>#REF!</v>
      </c>
      <c r="AA209" s="67" t="e">
        <f>IF(('GC-FID-MS'!#REF!)="","",('GC-FID-MS'!#REF!))</f>
        <v>#REF!</v>
      </c>
      <c r="AB209" s="67" t="e">
        <f>IF(('GC-FID-MS'!#REF!)="","",('GC-FID-MS'!#REF!))</f>
        <v>#REF!</v>
      </c>
      <c r="AC209" s="67" t="e">
        <f>IF(('GC-FID-MS'!#REF!)="","",('GC-FID-MS'!#REF!))</f>
        <v>#REF!</v>
      </c>
      <c r="AD209" s="67" t="e">
        <f>IF(('GC-FID-MS'!#REF!)="","",('GC-FID-MS'!#REF!))</f>
        <v>#REF!</v>
      </c>
      <c r="AE209" s="67" t="e">
        <f>IF(('GC-FID-MS'!#REF!)="","",('GC-FID-MS'!#REF!))</f>
        <v>#REF!</v>
      </c>
      <c r="AF209" s="67" t="e">
        <f>IF(('GC-FID-MS'!#REF!)="","",('GC-FID-MS'!#REF!))</f>
        <v>#REF!</v>
      </c>
      <c r="AG209" s="67" t="e">
        <f>IF(('GC-FID-MS'!#REF!)="","",('GC-FID-MS'!#REF!))</f>
        <v>#REF!</v>
      </c>
      <c r="AH209" s="67" t="e">
        <f>IF(('GC-FID-MS'!#REF!)="","",('GC-FID-MS'!#REF!))</f>
        <v>#REF!</v>
      </c>
      <c r="AI209" s="67" t="e">
        <f>IF(('GC-FID-MS'!#REF!)="","",('GC-FID-MS'!#REF!))</f>
        <v>#REF!</v>
      </c>
      <c r="AJ209" s="67" t="e">
        <f>IF(('GC-FID-MS'!#REF!)="","",('GC-FID-MS'!#REF!))</f>
        <v>#REF!</v>
      </c>
      <c r="AK209" s="67" t="e">
        <f>IF(('GC-FID-MS'!#REF!)="","",('GC-FID-MS'!#REF!))</f>
        <v>#REF!</v>
      </c>
      <c r="AL209" s="67" t="e">
        <f>IF(('GC-FID-MS'!#REF!)="","",('GC-FID-MS'!#REF!))</f>
        <v>#REF!</v>
      </c>
      <c r="AM209" s="67" t="e">
        <f>IF(('GC-FID-MS'!#REF!)="","",('GC-FID-MS'!#REF!))</f>
        <v>#REF!</v>
      </c>
      <c r="AN209" s="67" t="e">
        <f>IF(('GC-FID-MS'!#REF!)="","",('GC-FID-MS'!#REF!))</f>
        <v>#REF!</v>
      </c>
      <c r="AO209" s="67" t="e">
        <f>IF(('GC-FID-MS'!#REF!)="","",('GC-FID-MS'!#REF!))</f>
        <v>#REF!</v>
      </c>
      <c r="AP209" s="298" t="e">
        <f>IF(('GC-FID-MS'!#REF!)="","",('GC-FID-MS'!#REF!))</f>
        <v>#REF!</v>
      </c>
      <c r="AQ209" s="298" t="e">
        <f>IF(('GC-FID-MS'!#REF!)="","",('GC-FID-MS'!#REF!))</f>
        <v>#REF!</v>
      </c>
    </row>
    <row r="210" spans="1:43" ht="12.75" customHeight="1" x14ac:dyDescent="0.3">
      <c r="A210" s="122" t="s">
        <v>187</v>
      </c>
      <c r="B210" s="111" t="e">
        <f>IF(('GC-FID-MS'!#REF!)="","",('GC-FID-MS'!#REF!))</f>
        <v>#REF!</v>
      </c>
      <c r="C210" s="141" t="e">
        <f>IF(('GC-FID-MS'!#REF!)="","",('GC-FID-MS'!#REF!))</f>
        <v>#REF!</v>
      </c>
      <c r="D210" s="142" t="e">
        <f>IF(('GC-FID-MS'!#REF!)="","",('GC-FID-MS'!#REF!))</f>
        <v>#REF!</v>
      </c>
      <c r="E210" s="143" t="e">
        <f>IF(('GC-FID-MS'!#REF!)="","",('GC-FID-MS'!#REF!))</f>
        <v>#REF!</v>
      </c>
      <c r="F210" s="142" t="e">
        <f>IF(('GC-FID-MS'!#REF!)="","",('GC-FID-MS'!#REF!))</f>
        <v>#REF!</v>
      </c>
      <c r="G210" s="111" t="e">
        <f>IF(('GC-FID-MS'!#REF!)="","",('GC-FID-MS'!#REF!))</f>
        <v>#REF!</v>
      </c>
      <c r="H210" s="111" t="e">
        <f>IF(('GC-FID-MS'!#REF!)="","",('GC-FID-MS'!#REF!))</f>
        <v>#REF!</v>
      </c>
      <c r="I210" s="144" t="e">
        <f>IF(('GC-FID-MS'!#REF!)="","",('GC-FID-MS'!#REF!))</f>
        <v>#REF!</v>
      </c>
      <c r="J210" s="154" t="e">
        <f>IF(('GC-FID-MS'!#REF!)="","",('GC-FID-MS'!#REF!))</f>
        <v>#REF!</v>
      </c>
      <c r="K210" s="154" t="e">
        <f>IF(('GC-FID-MS'!#REF!)="","",('GC-FID-MS'!#REF!))</f>
        <v>#REF!</v>
      </c>
      <c r="L210" s="154" t="e">
        <f>IF(('GC-FID-MS'!#REF!)="","",('GC-FID-MS'!#REF!))</f>
        <v>#REF!</v>
      </c>
      <c r="M210" s="154" t="e">
        <f>IF(('GC-FID-MS'!#REF!)="","",('GC-FID-MS'!#REF!))</f>
        <v>#REF!</v>
      </c>
      <c r="N210" s="154" t="e">
        <f>IF(('GC-FID-MS'!#REF!)="","",('GC-FID-MS'!#REF!))</f>
        <v>#REF!</v>
      </c>
      <c r="O210" s="154" t="e">
        <f>IF(('GC-FID-MS'!#REF!)="","",('GC-FID-MS'!#REF!))</f>
        <v>#REF!</v>
      </c>
      <c r="P210" s="67" t="e">
        <f>IF(('GC-FID-MS'!#REF!)="","",('GC-FID-MS'!#REF!))</f>
        <v>#REF!</v>
      </c>
      <c r="Q210" s="67" t="e">
        <f>IF(('GC-FID-MS'!#REF!)="","",('GC-FID-MS'!#REF!))</f>
        <v>#REF!</v>
      </c>
      <c r="R210" s="67" t="e">
        <f>IF(('GC-FID-MS'!#REF!)="","",('GC-FID-MS'!#REF!))</f>
        <v>#REF!</v>
      </c>
      <c r="S210" s="67" t="e">
        <f>IF(('GC-FID-MS'!#REF!)="","",('GC-FID-MS'!#REF!))</f>
        <v>#REF!</v>
      </c>
      <c r="T210" s="67" t="e">
        <f>IF(('GC-FID-MS'!#REF!)="","",('GC-FID-MS'!#REF!))</f>
        <v>#REF!</v>
      </c>
      <c r="U210" s="67" t="e">
        <f>IF(('GC-FID-MS'!#REF!)="","",('GC-FID-MS'!#REF!))</f>
        <v>#REF!</v>
      </c>
      <c r="V210" s="67" t="e">
        <f>IF(('GC-FID-MS'!#REF!)="","",('GC-FID-MS'!#REF!))</f>
        <v>#REF!</v>
      </c>
      <c r="W210" s="67" t="e">
        <f>IF(('GC-FID-MS'!#REF!)="","",('GC-FID-MS'!#REF!))</f>
        <v>#REF!</v>
      </c>
      <c r="X210" s="67" t="e">
        <f>IF(('GC-FID-MS'!#REF!)="","",('GC-FID-MS'!#REF!))</f>
        <v>#REF!</v>
      </c>
      <c r="Y210" s="67" t="e">
        <f>IF(('GC-FID-MS'!#REF!)="","",('GC-FID-MS'!#REF!))</f>
        <v>#REF!</v>
      </c>
      <c r="Z210" s="67" t="e">
        <f>IF(('GC-FID-MS'!#REF!)="","",('GC-FID-MS'!#REF!))</f>
        <v>#REF!</v>
      </c>
      <c r="AA210" s="67" t="e">
        <f>IF(('GC-FID-MS'!#REF!)="","",('GC-FID-MS'!#REF!))</f>
        <v>#REF!</v>
      </c>
      <c r="AB210" s="67" t="e">
        <f>IF(('GC-FID-MS'!#REF!)="","",('GC-FID-MS'!#REF!))</f>
        <v>#REF!</v>
      </c>
      <c r="AC210" s="67" t="e">
        <f>IF(('GC-FID-MS'!#REF!)="","",('GC-FID-MS'!#REF!))</f>
        <v>#REF!</v>
      </c>
      <c r="AD210" s="67" t="e">
        <f>IF(('GC-FID-MS'!#REF!)="","",('GC-FID-MS'!#REF!))</f>
        <v>#REF!</v>
      </c>
      <c r="AE210" s="67" t="e">
        <f>IF(('GC-FID-MS'!#REF!)="","",('GC-FID-MS'!#REF!))</f>
        <v>#REF!</v>
      </c>
      <c r="AF210" s="67" t="e">
        <f>IF(('GC-FID-MS'!#REF!)="","",('GC-FID-MS'!#REF!))</f>
        <v>#REF!</v>
      </c>
      <c r="AG210" s="67" t="e">
        <f>IF(('GC-FID-MS'!#REF!)="","",('GC-FID-MS'!#REF!))</f>
        <v>#REF!</v>
      </c>
      <c r="AH210" s="67" t="e">
        <f>IF(('GC-FID-MS'!#REF!)="","",('GC-FID-MS'!#REF!))</f>
        <v>#REF!</v>
      </c>
      <c r="AI210" s="67" t="e">
        <f>IF(('GC-FID-MS'!#REF!)="","",('GC-FID-MS'!#REF!))</f>
        <v>#REF!</v>
      </c>
      <c r="AJ210" s="67" t="e">
        <f>IF(('GC-FID-MS'!#REF!)="","",('GC-FID-MS'!#REF!))</f>
        <v>#REF!</v>
      </c>
      <c r="AK210" s="67" t="e">
        <f>IF(('GC-FID-MS'!#REF!)="","",('GC-FID-MS'!#REF!))</f>
        <v>#REF!</v>
      </c>
      <c r="AL210" s="67" t="e">
        <f>IF(('GC-FID-MS'!#REF!)="","",('GC-FID-MS'!#REF!))</f>
        <v>#REF!</v>
      </c>
      <c r="AM210" s="67" t="e">
        <f>IF(('GC-FID-MS'!#REF!)="","",('GC-FID-MS'!#REF!))</f>
        <v>#REF!</v>
      </c>
      <c r="AN210" s="67" t="e">
        <f>IF(('GC-FID-MS'!#REF!)="","",('GC-FID-MS'!#REF!))</f>
        <v>#REF!</v>
      </c>
      <c r="AO210" s="67" t="e">
        <f>IF(('GC-FID-MS'!#REF!)="","",('GC-FID-MS'!#REF!))</f>
        <v>#REF!</v>
      </c>
      <c r="AP210" s="298" t="e">
        <f>IF(('GC-FID-MS'!#REF!)="","",('GC-FID-MS'!#REF!))</f>
        <v>#REF!</v>
      </c>
      <c r="AQ210" s="298" t="e">
        <f>IF(('GC-FID-MS'!#REF!)="","",('GC-FID-MS'!#REF!))</f>
        <v>#REF!</v>
      </c>
    </row>
    <row r="211" spans="1:43" ht="12.75" customHeight="1" x14ac:dyDescent="0.3">
      <c r="A211" s="122" t="s">
        <v>187</v>
      </c>
      <c r="B211" s="111" t="e">
        <f>IF(('GC-FID-MS'!#REF!)="","",('GC-FID-MS'!#REF!))</f>
        <v>#REF!</v>
      </c>
      <c r="C211" s="141" t="e">
        <f>IF(('GC-FID-MS'!#REF!)="","",('GC-FID-MS'!#REF!))</f>
        <v>#REF!</v>
      </c>
      <c r="D211" s="142" t="e">
        <f>IF(('GC-FID-MS'!#REF!)="","",('GC-FID-MS'!#REF!))</f>
        <v>#REF!</v>
      </c>
      <c r="E211" s="143" t="e">
        <f>IF(('GC-FID-MS'!#REF!)="","",('GC-FID-MS'!#REF!))</f>
        <v>#REF!</v>
      </c>
      <c r="F211" s="142" t="e">
        <f>IF(('GC-FID-MS'!#REF!)="","",('GC-FID-MS'!#REF!))</f>
        <v>#REF!</v>
      </c>
      <c r="G211" s="111" t="e">
        <f>IF(('GC-FID-MS'!#REF!)="","",('GC-FID-MS'!#REF!))</f>
        <v>#REF!</v>
      </c>
      <c r="H211" s="111" t="e">
        <f>IF(('GC-FID-MS'!#REF!)="","",('GC-FID-MS'!#REF!))</f>
        <v>#REF!</v>
      </c>
      <c r="I211" s="144" t="e">
        <f>IF(('GC-FID-MS'!#REF!)="","",('GC-FID-MS'!#REF!))</f>
        <v>#REF!</v>
      </c>
      <c r="J211" s="154" t="e">
        <f>IF(('GC-FID-MS'!#REF!)="","",('GC-FID-MS'!#REF!))</f>
        <v>#REF!</v>
      </c>
      <c r="K211" s="154" t="e">
        <f>IF(('GC-FID-MS'!#REF!)="","",('GC-FID-MS'!#REF!))</f>
        <v>#REF!</v>
      </c>
      <c r="L211" s="154" t="e">
        <f>IF(('GC-FID-MS'!#REF!)="","",('GC-FID-MS'!#REF!))</f>
        <v>#REF!</v>
      </c>
      <c r="M211" s="154" t="e">
        <f>IF(('GC-FID-MS'!#REF!)="","",('GC-FID-MS'!#REF!))</f>
        <v>#REF!</v>
      </c>
      <c r="N211" s="154" t="e">
        <f>IF(('GC-FID-MS'!#REF!)="","",('GC-FID-MS'!#REF!))</f>
        <v>#REF!</v>
      </c>
      <c r="O211" s="154" t="e">
        <f>IF(('GC-FID-MS'!#REF!)="","",('GC-FID-MS'!#REF!))</f>
        <v>#REF!</v>
      </c>
      <c r="P211" s="67" t="e">
        <f>IF(('GC-FID-MS'!#REF!)="","",('GC-FID-MS'!#REF!))</f>
        <v>#REF!</v>
      </c>
      <c r="Q211" s="67" t="e">
        <f>IF(('GC-FID-MS'!#REF!)="","",('GC-FID-MS'!#REF!))</f>
        <v>#REF!</v>
      </c>
      <c r="R211" s="67" t="e">
        <f>IF(('GC-FID-MS'!#REF!)="","",('GC-FID-MS'!#REF!))</f>
        <v>#REF!</v>
      </c>
      <c r="S211" s="67" t="e">
        <f>IF(('GC-FID-MS'!#REF!)="","",('GC-FID-MS'!#REF!))</f>
        <v>#REF!</v>
      </c>
      <c r="T211" s="67" t="e">
        <f>IF(('GC-FID-MS'!#REF!)="","",('GC-FID-MS'!#REF!))</f>
        <v>#REF!</v>
      </c>
      <c r="U211" s="67" t="e">
        <f>IF(('GC-FID-MS'!#REF!)="","",('GC-FID-MS'!#REF!))</f>
        <v>#REF!</v>
      </c>
      <c r="V211" s="67" t="e">
        <f>IF(('GC-FID-MS'!#REF!)="","",('GC-FID-MS'!#REF!))</f>
        <v>#REF!</v>
      </c>
      <c r="W211" s="67" t="e">
        <f>IF(('GC-FID-MS'!#REF!)="","",('GC-FID-MS'!#REF!))</f>
        <v>#REF!</v>
      </c>
      <c r="X211" s="67" t="e">
        <f>IF(('GC-FID-MS'!#REF!)="","",('GC-FID-MS'!#REF!))</f>
        <v>#REF!</v>
      </c>
      <c r="Y211" s="67" t="e">
        <f>IF(('GC-FID-MS'!#REF!)="","",('GC-FID-MS'!#REF!))</f>
        <v>#REF!</v>
      </c>
      <c r="Z211" s="67" t="e">
        <f>IF(('GC-FID-MS'!#REF!)="","",('GC-FID-MS'!#REF!))</f>
        <v>#REF!</v>
      </c>
      <c r="AA211" s="67" t="e">
        <f>IF(('GC-FID-MS'!#REF!)="","",('GC-FID-MS'!#REF!))</f>
        <v>#REF!</v>
      </c>
      <c r="AB211" s="67" t="e">
        <f>IF(('GC-FID-MS'!#REF!)="","",('GC-FID-MS'!#REF!))</f>
        <v>#REF!</v>
      </c>
      <c r="AC211" s="67" t="e">
        <f>IF(('GC-FID-MS'!#REF!)="","",('GC-FID-MS'!#REF!))</f>
        <v>#REF!</v>
      </c>
      <c r="AD211" s="67" t="e">
        <f>IF(('GC-FID-MS'!#REF!)="","",('GC-FID-MS'!#REF!))</f>
        <v>#REF!</v>
      </c>
      <c r="AE211" s="67" t="e">
        <f>IF(('GC-FID-MS'!#REF!)="","",('GC-FID-MS'!#REF!))</f>
        <v>#REF!</v>
      </c>
      <c r="AF211" s="67" t="e">
        <f>IF(('GC-FID-MS'!#REF!)="","",('GC-FID-MS'!#REF!))</f>
        <v>#REF!</v>
      </c>
      <c r="AG211" s="67" t="e">
        <f>IF(('GC-FID-MS'!#REF!)="","",('GC-FID-MS'!#REF!))</f>
        <v>#REF!</v>
      </c>
      <c r="AH211" s="67" t="e">
        <f>IF(('GC-FID-MS'!#REF!)="","",('GC-FID-MS'!#REF!))</f>
        <v>#REF!</v>
      </c>
      <c r="AI211" s="67" t="e">
        <f>IF(('GC-FID-MS'!#REF!)="","",('GC-FID-MS'!#REF!))</f>
        <v>#REF!</v>
      </c>
      <c r="AJ211" s="67" t="e">
        <f>IF(('GC-FID-MS'!#REF!)="","",('GC-FID-MS'!#REF!))</f>
        <v>#REF!</v>
      </c>
      <c r="AK211" s="67" t="e">
        <f>IF(('GC-FID-MS'!#REF!)="","",('GC-FID-MS'!#REF!))</f>
        <v>#REF!</v>
      </c>
      <c r="AL211" s="67" t="e">
        <f>IF(('GC-FID-MS'!#REF!)="","",('GC-FID-MS'!#REF!))</f>
        <v>#REF!</v>
      </c>
      <c r="AM211" s="67" t="e">
        <f>IF(('GC-FID-MS'!#REF!)="","",('GC-FID-MS'!#REF!))</f>
        <v>#REF!</v>
      </c>
      <c r="AN211" s="67" t="e">
        <f>IF(('GC-FID-MS'!#REF!)="","",('GC-FID-MS'!#REF!))</f>
        <v>#REF!</v>
      </c>
      <c r="AO211" s="67" t="e">
        <f>IF(('GC-FID-MS'!#REF!)="","",('GC-FID-MS'!#REF!))</f>
        <v>#REF!</v>
      </c>
      <c r="AP211" s="298" t="e">
        <f>IF(('GC-FID-MS'!#REF!)="","",('GC-FID-MS'!#REF!))</f>
        <v>#REF!</v>
      </c>
      <c r="AQ211" s="298" t="e">
        <f>IF(('GC-FID-MS'!#REF!)="","",('GC-FID-MS'!#REF!))</f>
        <v>#REF!</v>
      </c>
    </row>
    <row r="212" spans="1:43" ht="12.75" customHeight="1" x14ac:dyDescent="0.3">
      <c r="A212" s="122" t="s">
        <v>187</v>
      </c>
      <c r="B212" s="111" t="e">
        <f>IF(('GC-FID-MS'!#REF!)="","",('GC-FID-MS'!#REF!))</f>
        <v>#REF!</v>
      </c>
      <c r="C212" s="141" t="e">
        <f>IF(('GC-FID-MS'!#REF!)="","",('GC-FID-MS'!#REF!))</f>
        <v>#REF!</v>
      </c>
      <c r="D212" s="142" t="e">
        <f>IF(('GC-FID-MS'!#REF!)="","",('GC-FID-MS'!#REF!))</f>
        <v>#REF!</v>
      </c>
      <c r="E212" s="143" t="e">
        <f>IF(('GC-FID-MS'!#REF!)="","",('GC-FID-MS'!#REF!))</f>
        <v>#REF!</v>
      </c>
      <c r="F212" s="142" t="e">
        <f>IF(('GC-FID-MS'!#REF!)="","",('GC-FID-MS'!#REF!))</f>
        <v>#REF!</v>
      </c>
      <c r="G212" s="111" t="e">
        <f>IF(('GC-FID-MS'!#REF!)="","",('GC-FID-MS'!#REF!))</f>
        <v>#REF!</v>
      </c>
      <c r="H212" s="111" t="e">
        <f>IF(('GC-FID-MS'!#REF!)="","",('GC-FID-MS'!#REF!))</f>
        <v>#REF!</v>
      </c>
      <c r="I212" s="144" t="e">
        <f>IF(('GC-FID-MS'!#REF!)="","",('GC-FID-MS'!#REF!))</f>
        <v>#REF!</v>
      </c>
      <c r="J212" s="154" t="e">
        <f>IF(('GC-FID-MS'!#REF!)="","",('GC-FID-MS'!#REF!))</f>
        <v>#REF!</v>
      </c>
      <c r="K212" s="154" t="e">
        <f>IF(('GC-FID-MS'!#REF!)="","",('GC-FID-MS'!#REF!))</f>
        <v>#REF!</v>
      </c>
      <c r="L212" s="154" t="e">
        <f>IF(('GC-FID-MS'!#REF!)="","",('GC-FID-MS'!#REF!))</f>
        <v>#REF!</v>
      </c>
      <c r="M212" s="154" t="e">
        <f>IF(('GC-FID-MS'!#REF!)="","",('GC-FID-MS'!#REF!))</f>
        <v>#REF!</v>
      </c>
      <c r="N212" s="154" t="e">
        <f>IF(('GC-FID-MS'!#REF!)="","",('GC-FID-MS'!#REF!))</f>
        <v>#REF!</v>
      </c>
      <c r="O212" s="154" t="e">
        <f>IF(('GC-FID-MS'!#REF!)="","",('GC-FID-MS'!#REF!))</f>
        <v>#REF!</v>
      </c>
      <c r="P212" s="67" t="e">
        <f>IF(('GC-FID-MS'!#REF!)="","",('GC-FID-MS'!#REF!))</f>
        <v>#REF!</v>
      </c>
      <c r="Q212" s="67" t="e">
        <f>IF(('GC-FID-MS'!#REF!)="","",('GC-FID-MS'!#REF!))</f>
        <v>#REF!</v>
      </c>
      <c r="R212" s="67" t="e">
        <f>IF(('GC-FID-MS'!#REF!)="","",('GC-FID-MS'!#REF!))</f>
        <v>#REF!</v>
      </c>
      <c r="S212" s="67" t="e">
        <f>IF(('GC-FID-MS'!#REF!)="","",('GC-FID-MS'!#REF!))</f>
        <v>#REF!</v>
      </c>
      <c r="T212" s="67" t="e">
        <f>IF(('GC-FID-MS'!#REF!)="","",('GC-FID-MS'!#REF!))</f>
        <v>#REF!</v>
      </c>
      <c r="U212" s="67" t="e">
        <f>IF(('GC-FID-MS'!#REF!)="","",('GC-FID-MS'!#REF!))</f>
        <v>#REF!</v>
      </c>
      <c r="V212" s="67" t="e">
        <f>IF(('GC-FID-MS'!#REF!)="","",('GC-FID-MS'!#REF!))</f>
        <v>#REF!</v>
      </c>
      <c r="W212" s="67" t="e">
        <f>IF(('GC-FID-MS'!#REF!)="","",('GC-FID-MS'!#REF!))</f>
        <v>#REF!</v>
      </c>
      <c r="X212" s="67" t="e">
        <f>IF(('GC-FID-MS'!#REF!)="","",('GC-FID-MS'!#REF!))</f>
        <v>#REF!</v>
      </c>
      <c r="Y212" s="67" t="e">
        <f>IF(('GC-FID-MS'!#REF!)="","",('GC-FID-MS'!#REF!))</f>
        <v>#REF!</v>
      </c>
      <c r="Z212" s="67" t="e">
        <f>IF(('GC-FID-MS'!#REF!)="","",('GC-FID-MS'!#REF!))</f>
        <v>#REF!</v>
      </c>
      <c r="AA212" s="67" t="e">
        <f>IF(('GC-FID-MS'!#REF!)="","",('GC-FID-MS'!#REF!))</f>
        <v>#REF!</v>
      </c>
      <c r="AB212" s="67" t="e">
        <f>IF(('GC-FID-MS'!#REF!)="","",('GC-FID-MS'!#REF!))</f>
        <v>#REF!</v>
      </c>
      <c r="AC212" s="67" t="e">
        <f>IF(('GC-FID-MS'!#REF!)="","",('GC-FID-MS'!#REF!))</f>
        <v>#REF!</v>
      </c>
      <c r="AD212" s="67" t="e">
        <f>IF(('GC-FID-MS'!#REF!)="","",('GC-FID-MS'!#REF!))</f>
        <v>#REF!</v>
      </c>
      <c r="AE212" s="67" t="e">
        <f>IF(('GC-FID-MS'!#REF!)="","",('GC-FID-MS'!#REF!))</f>
        <v>#REF!</v>
      </c>
      <c r="AF212" s="67" t="e">
        <f>IF(('GC-FID-MS'!#REF!)="","",('GC-FID-MS'!#REF!))</f>
        <v>#REF!</v>
      </c>
      <c r="AG212" s="67" t="e">
        <f>IF(('GC-FID-MS'!#REF!)="","",('GC-FID-MS'!#REF!))</f>
        <v>#REF!</v>
      </c>
      <c r="AH212" s="67" t="e">
        <f>IF(('GC-FID-MS'!#REF!)="","",('GC-FID-MS'!#REF!))</f>
        <v>#REF!</v>
      </c>
      <c r="AI212" s="67" t="e">
        <f>IF(('GC-FID-MS'!#REF!)="","",('GC-FID-MS'!#REF!))</f>
        <v>#REF!</v>
      </c>
      <c r="AJ212" s="67" t="e">
        <f>IF(('GC-FID-MS'!#REF!)="","",('GC-FID-MS'!#REF!))</f>
        <v>#REF!</v>
      </c>
      <c r="AK212" s="67" t="e">
        <f>IF(('GC-FID-MS'!#REF!)="","",('GC-FID-MS'!#REF!))</f>
        <v>#REF!</v>
      </c>
      <c r="AL212" s="67" t="e">
        <f>IF(('GC-FID-MS'!#REF!)="","",('GC-FID-MS'!#REF!))</f>
        <v>#REF!</v>
      </c>
      <c r="AM212" s="67" t="e">
        <f>IF(('GC-FID-MS'!#REF!)="","",('GC-FID-MS'!#REF!))</f>
        <v>#REF!</v>
      </c>
      <c r="AN212" s="67" t="e">
        <f>IF(('GC-FID-MS'!#REF!)="","",('GC-FID-MS'!#REF!))</f>
        <v>#REF!</v>
      </c>
      <c r="AO212" s="67" t="e">
        <f>IF(('GC-FID-MS'!#REF!)="","",('GC-FID-MS'!#REF!))</f>
        <v>#REF!</v>
      </c>
      <c r="AP212" s="298" t="e">
        <f>IF(('GC-FID-MS'!#REF!)="","",('GC-FID-MS'!#REF!))</f>
        <v>#REF!</v>
      </c>
      <c r="AQ212" s="298" t="e">
        <f>IF(('GC-FID-MS'!#REF!)="","",('GC-FID-MS'!#REF!))</f>
        <v>#REF!</v>
      </c>
    </row>
    <row r="213" spans="1:43" ht="12.75" customHeight="1" x14ac:dyDescent="0.3">
      <c r="A213" s="122" t="s">
        <v>187</v>
      </c>
      <c r="B213" s="111" t="e">
        <f>IF(('GC-FID-MS'!#REF!)="","",('GC-FID-MS'!#REF!))</f>
        <v>#REF!</v>
      </c>
      <c r="C213" s="141" t="e">
        <f>IF(('GC-FID-MS'!#REF!)="","",('GC-FID-MS'!#REF!))</f>
        <v>#REF!</v>
      </c>
      <c r="D213" s="142" t="e">
        <f>IF(('GC-FID-MS'!#REF!)="","",('GC-FID-MS'!#REF!))</f>
        <v>#REF!</v>
      </c>
      <c r="E213" s="143" t="e">
        <f>IF(('GC-FID-MS'!#REF!)="","",('GC-FID-MS'!#REF!))</f>
        <v>#REF!</v>
      </c>
      <c r="F213" s="142" t="e">
        <f>IF(('GC-FID-MS'!#REF!)="","",('GC-FID-MS'!#REF!))</f>
        <v>#REF!</v>
      </c>
      <c r="G213" s="111" t="e">
        <f>IF(('GC-FID-MS'!#REF!)="","",('GC-FID-MS'!#REF!))</f>
        <v>#REF!</v>
      </c>
      <c r="H213" s="111" t="e">
        <f>IF(('GC-FID-MS'!#REF!)="","",('GC-FID-MS'!#REF!))</f>
        <v>#REF!</v>
      </c>
      <c r="I213" s="144" t="e">
        <f>IF(('GC-FID-MS'!#REF!)="","",('GC-FID-MS'!#REF!))</f>
        <v>#REF!</v>
      </c>
      <c r="J213" s="154" t="e">
        <f>IF(('GC-FID-MS'!#REF!)="","",('GC-FID-MS'!#REF!))</f>
        <v>#REF!</v>
      </c>
      <c r="K213" s="154" t="e">
        <f>IF(('GC-FID-MS'!#REF!)="","",('GC-FID-MS'!#REF!))</f>
        <v>#REF!</v>
      </c>
      <c r="L213" s="154" t="e">
        <f>IF(('GC-FID-MS'!#REF!)="","",('GC-FID-MS'!#REF!))</f>
        <v>#REF!</v>
      </c>
      <c r="M213" s="154" t="e">
        <f>IF(('GC-FID-MS'!#REF!)="","",('GC-FID-MS'!#REF!))</f>
        <v>#REF!</v>
      </c>
      <c r="N213" s="154" t="e">
        <f>IF(('GC-FID-MS'!#REF!)="","",('GC-FID-MS'!#REF!))</f>
        <v>#REF!</v>
      </c>
      <c r="O213" s="154" t="e">
        <f>IF(('GC-FID-MS'!#REF!)="","",('GC-FID-MS'!#REF!))</f>
        <v>#REF!</v>
      </c>
      <c r="P213" s="67" t="e">
        <f>IF(('GC-FID-MS'!#REF!)="","",('GC-FID-MS'!#REF!))</f>
        <v>#REF!</v>
      </c>
      <c r="Q213" s="67" t="e">
        <f>IF(('GC-FID-MS'!#REF!)="","",('GC-FID-MS'!#REF!))</f>
        <v>#REF!</v>
      </c>
      <c r="R213" s="67" t="e">
        <f>IF(('GC-FID-MS'!#REF!)="","",('GC-FID-MS'!#REF!))</f>
        <v>#REF!</v>
      </c>
      <c r="S213" s="67" t="e">
        <f>IF(('GC-FID-MS'!#REF!)="","",('GC-FID-MS'!#REF!))</f>
        <v>#REF!</v>
      </c>
      <c r="T213" s="67" t="e">
        <f>IF(('GC-FID-MS'!#REF!)="","",('GC-FID-MS'!#REF!))</f>
        <v>#REF!</v>
      </c>
      <c r="U213" s="67" t="e">
        <f>IF(('GC-FID-MS'!#REF!)="","",('GC-FID-MS'!#REF!))</f>
        <v>#REF!</v>
      </c>
      <c r="V213" s="67" t="e">
        <f>IF(('GC-FID-MS'!#REF!)="","",('GC-FID-MS'!#REF!))</f>
        <v>#REF!</v>
      </c>
      <c r="W213" s="67" t="e">
        <f>IF(('GC-FID-MS'!#REF!)="","",('GC-FID-MS'!#REF!))</f>
        <v>#REF!</v>
      </c>
      <c r="X213" s="67" t="e">
        <f>IF(('GC-FID-MS'!#REF!)="","",('GC-FID-MS'!#REF!))</f>
        <v>#REF!</v>
      </c>
      <c r="Y213" s="67" t="e">
        <f>IF(('GC-FID-MS'!#REF!)="","",('GC-FID-MS'!#REF!))</f>
        <v>#REF!</v>
      </c>
      <c r="Z213" s="67" t="e">
        <f>IF(('GC-FID-MS'!#REF!)="","",('GC-FID-MS'!#REF!))</f>
        <v>#REF!</v>
      </c>
      <c r="AA213" s="67" t="e">
        <f>IF(('GC-FID-MS'!#REF!)="","",('GC-FID-MS'!#REF!))</f>
        <v>#REF!</v>
      </c>
      <c r="AB213" s="67" t="e">
        <f>IF(('GC-FID-MS'!#REF!)="","",('GC-FID-MS'!#REF!))</f>
        <v>#REF!</v>
      </c>
      <c r="AC213" s="67" t="e">
        <f>IF(('GC-FID-MS'!#REF!)="","",('GC-FID-MS'!#REF!))</f>
        <v>#REF!</v>
      </c>
      <c r="AD213" s="67" t="e">
        <f>IF(('GC-FID-MS'!#REF!)="","",('GC-FID-MS'!#REF!))</f>
        <v>#REF!</v>
      </c>
      <c r="AE213" s="67" t="e">
        <f>IF(('GC-FID-MS'!#REF!)="","",('GC-FID-MS'!#REF!))</f>
        <v>#REF!</v>
      </c>
      <c r="AF213" s="67" t="e">
        <f>IF(('GC-FID-MS'!#REF!)="","",('GC-FID-MS'!#REF!))</f>
        <v>#REF!</v>
      </c>
      <c r="AG213" s="67" t="e">
        <f>IF(('GC-FID-MS'!#REF!)="","",('GC-FID-MS'!#REF!))</f>
        <v>#REF!</v>
      </c>
      <c r="AH213" s="67" t="e">
        <f>IF(('GC-FID-MS'!#REF!)="","",('GC-FID-MS'!#REF!))</f>
        <v>#REF!</v>
      </c>
      <c r="AI213" s="67" t="e">
        <f>IF(('GC-FID-MS'!#REF!)="","",('GC-FID-MS'!#REF!))</f>
        <v>#REF!</v>
      </c>
      <c r="AJ213" s="67" t="e">
        <f>IF(('GC-FID-MS'!#REF!)="","",('GC-FID-MS'!#REF!))</f>
        <v>#REF!</v>
      </c>
      <c r="AK213" s="67" t="e">
        <f>IF(('GC-FID-MS'!#REF!)="","",('GC-FID-MS'!#REF!))</f>
        <v>#REF!</v>
      </c>
      <c r="AL213" s="67" t="e">
        <f>IF(('GC-FID-MS'!#REF!)="","",('GC-FID-MS'!#REF!))</f>
        <v>#REF!</v>
      </c>
      <c r="AM213" s="67" t="e">
        <f>IF(('GC-FID-MS'!#REF!)="","",('GC-FID-MS'!#REF!))</f>
        <v>#REF!</v>
      </c>
      <c r="AN213" s="67" t="e">
        <f>IF(('GC-FID-MS'!#REF!)="","",('GC-FID-MS'!#REF!))</f>
        <v>#REF!</v>
      </c>
      <c r="AO213" s="67" t="e">
        <f>IF(('GC-FID-MS'!#REF!)="","",('GC-FID-MS'!#REF!))</f>
        <v>#REF!</v>
      </c>
      <c r="AP213" s="298" t="e">
        <f>IF(('GC-FID-MS'!#REF!)="","",('GC-FID-MS'!#REF!))</f>
        <v>#REF!</v>
      </c>
      <c r="AQ213" s="298" t="e">
        <f>IF(('GC-FID-MS'!#REF!)="","",('GC-FID-MS'!#REF!))</f>
        <v>#REF!</v>
      </c>
    </row>
    <row r="214" spans="1:43" ht="12.75" customHeight="1" x14ac:dyDescent="0.3">
      <c r="A214" s="122" t="s">
        <v>187</v>
      </c>
      <c r="B214" s="111" t="e">
        <f>IF(('GC-FID-MS'!#REF!)="","",('GC-FID-MS'!#REF!))</f>
        <v>#REF!</v>
      </c>
      <c r="C214" s="141" t="e">
        <f>IF(('GC-FID-MS'!#REF!)="","",('GC-FID-MS'!#REF!))</f>
        <v>#REF!</v>
      </c>
      <c r="D214" s="142" t="e">
        <f>IF(('GC-FID-MS'!#REF!)="","",('GC-FID-MS'!#REF!))</f>
        <v>#REF!</v>
      </c>
      <c r="E214" s="143" t="e">
        <f>IF(('GC-FID-MS'!#REF!)="","",('GC-FID-MS'!#REF!))</f>
        <v>#REF!</v>
      </c>
      <c r="F214" s="142" t="e">
        <f>IF(('GC-FID-MS'!#REF!)="","",('GC-FID-MS'!#REF!))</f>
        <v>#REF!</v>
      </c>
      <c r="G214" s="111" t="e">
        <f>IF(('GC-FID-MS'!#REF!)="","",('GC-FID-MS'!#REF!))</f>
        <v>#REF!</v>
      </c>
      <c r="H214" s="111" t="e">
        <f>IF(('GC-FID-MS'!#REF!)="","",('GC-FID-MS'!#REF!))</f>
        <v>#REF!</v>
      </c>
      <c r="I214" s="144" t="e">
        <f>IF(('GC-FID-MS'!#REF!)="","",('GC-FID-MS'!#REF!))</f>
        <v>#REF!</v>
      </c>
      <c r="J214" s="154" t="e">
        <f>IF(('GC-FID-MS'!#REF!)="","",('GC-FID-MS'!#REF!))</f>
        <v>#REF!</v>
      </c>
      <c r="K214" s="154" t="e">
        <f>IF(('GC-FID-MS'!#REF!)="","",('GC-FID-MS'!#REF!))</f>
        <v>#REF!</v>
      </c>
      <c r="L214" s="154" t="e">
        <f>IF(('GC-FID-MS'!#REF!)="","",('GC-FID-MS'!#REF!))</f>
        <v>#REF!</v>
      </c>
      <c r="M214" s="154" t="e">
        <f>IF(('GC-FID-MS'!#REF!)="","",('GC-FID-MS'!#REF!))</f>
        <v>#REF!</v>
      </c>
      <c r="N214" s="154" t="e">
        <f>IF(('GC-FID-MS'!#REF!)="","",('GC-FID-MS'!#REF!))</f>
        <v>#REF!</v>
      </c>
      <c r="O214" s="154" t="e">
        <f>IF(('GC-FID-MS'!#REF!)="","",('GC-FID-MS'!#REF!))</f>
        <v>#REF!</v>
      </c>
      <c r="P214" s="67" t="e">
        <f>IF(('GC-FID-MS'!#REF!)="","",('GC-FID-MS'!#REF!))</f>
        <v>#REF!</v>
      </c>
      <c r="Q214" s="67" t="e">
        <f>IF(('GC-FID-MS'!#REF!)="","",('GC-FID-MS'!#REF!))</f>
        <v>#REF!</v>
      </c>
      <c r="R214" s="67" t="e">
        <f>IF(('GC-FID-MS'!#REF!)="","",('GC-FID-MS'!#REF!))</f>
        <v>#REF!</v>
      </c>
      <c r="S214" s="67" t="e">
        <f>IF(('GC-FID-MS'!#REF!)="","",('GC-FID-MS'!#REF!))</f>
        <v>#REF!</v>
      </c>
      <c r="T214" s="67" t="e">
        <f>IF(('GC-FID-MS'!#REF!)="","",('GC-FID-MS'!#REF!))</f>
        <v>#REF!</v>
      </c>
      <c r="U214" s="67" t="e">
        <f>IF(('GC-FID-MS'!#REF!)="","",('GC-FID-MS'!#REF!))</f>
        <v>#REF!</v>
      </c>
      <c r="V214" s="67" t="e">
        <f>IF(('GC-FID-MS'!#REF!)="","",('GC-FID-MS'!#REF!))</f>
        <v>#REF!</v>
      </c>
      <c r="W214" s="67" t="e">
        <f>IF(('GC-FID-MS'!#REF!)="","",('GC-FID-MS'!#REF!))</f>
        <v>#REF!</v>
      </c>
      <c r="X214" s="67" t="e">
        <f>IF(('GC-FID-MS'!#REF!)="","",('GC-FID-MS'!#REF!))</f>
        <v>#REF!</v>
      </c>
      <c r="Y214" s="67" t="e">
        <f>IF(('GC-FID-MS'!#REF!)="","",('GC-FID-MS'!#REF!))</f>
        <v>#REF!</v>
      </c>
      <c r="Z214" s="67" t="e">
        <f>IF(('GC-FID-MS'!#REF!)="","",('GC-FID-MS'!#REF!))</f>
        <v>#REF!</v>
      </c>
      <c r="AA214" s="67" t="e">
        <f>IF(('GC-FID-MS'!#REF!)="","",('GC-FID-MS'!#REF!))</f>
        <v>#REF!</v>
      </c>
      <c r="AB214" s="67" t="e">
        <f>IF(('GC-FID-MS'!#REF!)="","",('GC-FID-MS'!#REF!))</f>
        <v>#REF!</v>
      </c>
      <c r="AC214" s="67" t="e">
        <f>IF(('GC-FID-MS'!#REF!)="","",('GC-FID-MS'!#REF!))</f>
        <v>#REF!</v>
      </c>
      <c r="AD214" s="67" t="e">
        <f>IF(('GC-FID-MS'!#REF!)="","",('GC-FID-MS'!#REF!))</f>
        <v>#REF!</v>
      </c>
      <c r="AE214" s="67" t="e">
        <f>IF(('GC-FID-MS'!#REF!)="","",('GC-FID-MS'!#REF!))</f>
        <v>#REF!</v>
      </c>
      <c r="AF214" s="67" t="e">
        <f>IF(('GC-FID-MS'!#REF!)="","",('GC-FID-MS'!#REF!))</f>
        <v>#REF!</v>
      </c>
      <c r="AG214" s="67" t="e">
        <f>IF(('GC-FID-MS'!#REF!)="","",('GC-FID-MS'!#REF!))</f>
        <v>#REF!</v>
      </c>
      <c r="AH214" s="67" t="e">
        <f>IF(('GC-FID-MS'!#REF!)="","",('GC-FID-MS'!#REF!))</f>
        <v>#REF!</v>
      </c>
      <c r="AI214" s="67" t="e">
        <f>IF(('GC-FID-MS'!#REF!)="","",('GC-FID-MS'!#REF!))</f>
        <v>#REF!</v>
      </c>
      <c r="AJ214" s="67" t="e">
        <f>IF(('GC-FID-MS'!#REF!)="","",('GC-FID-MS'!#REF!))</f>
        <v>#REF!</v>
      </c>
      <c r="AK214" s="67" t="e">
        <f>IF(('GC-FID-MS'!#REF!)="","",('GC-FID-MS'!#REF!))</f>
        <v>#REF!</v>
      </c>
      <c r="AL214" s="67" t="e">
        <f>IF(('GC-FID-MS'!#REF!)="","",('GC-FID-MS'!#REF!))</f>
        <v>#REF!</v>
      </c>
      <c r="AM214" s="67" t="e">
        <f>IF(('GC-FID-MS'!#REF!)="","",('GC-FID-MS'!#REF!))</f>
        <v>#REF!</v>
      </c>
      <c r="AN214" s="67" t="e">
        <f>IF(('GC-FID-MS'!#REF!)="","",('GC-FID-MS'!#REF!))</f>
        <v>#REF!</v>
      </c>
      <c r="AO214" s="67" t="e">
        <f>IF(('GC-FID-MS'!#REF!)="","",('GC-FID-MS'!#REF!))</f>
        <v>#REF!</v>
      </c>
      <c r="AP214" s="298" t="e">
        <f>IF(('GC-FID-MS'!#REF!)="","",('GC-FID-MS'!#REF!))</f>
        <v>#REF!</v>
      </c>
      <c r="AQ214" s="298" t="e">
        <f>IF(('GC-FID-MS'!#REF!)="","",('GC-FID-MS'!#REF!))</f>
        <v>#REF!</v>
      </c>
    </row>
    <row r="215" spans="1:43" ht="12.75" customHeight="1" x14ac:dyDescent="0.3">
      <c r="A215" s="122" t="s">
        <v>187</v>
      </c>
      <c r="B215" s="111" t="e">
        <f>IF(('GC-FID-MS'!#REF!)="","",('GC-FID-MS'!#REF!))</f>
        <v>#REF!</v>
      </c>
      <c r="C215" s="141" t="e">
        <f>IF(('GC-FID-MS'!#REF!)="","",('GC-FID-MS'!#REF!))</f>
        <v>#REF!</v>
      </c>
      <c r="D215" s="142" t="e">
        <f>IF(('GC-FID-MS'!#REF!)="","",('GC-FID-MS'!#REF!))</f>
        <v>#REF!</v>
      </c>
      <c r="E215" s="143" t="e">
        <f>IF(('GC-FID-MS'!#REF!)="","",('GC-FID-MS'!#REF!))</f>
        <v>#REF!</v>
      </c>
      <c r="F215" s="142" t="e">
        <f>IF(('GC-FID-MS'!#REF!)="","",('GC-FID-MS'!#REF!))</f>
        <v>#REF!</v>
      </c>
      <c r="G215" s="111" t="e">
        <f>IF(('GC-FID-MS'!#REF!)="","",('GC-FID-MS'!#REF!))</f>
        <v>#REF!</v>
      </c>
      <c r="H215" s="111" t="e">
        <f>IF(('GC-FID-MS'!#REF!)="","",('GC-FID-MS'!#REF!))</f>
        <v>#REF!</v>
      </c>
      <c r="I215" s="144" t="e">
        <f>IF(('GC-FID-MS'!#REF!)="","",('GC-FID-MS'!#REF!))</f>
        <v>#REF!</v>
      </c>
      <c r="J215" s="154" t="e">
        <f>IF(('GC-FID-MS'!#REF!)="","",('GC-FID-MS'!#REF!))</f>
        <v>#REF!</v>
      </c>
      <c r="K215" s="154" t="e">
        <f>IF(('GC-FID-MS'!#REF!)="","",('GC-FID-MS'!#REF!))</f>
        <v>#REF!</v>
      </c>
      <c r="L215" s="154" t="e">
        <f>IF(('GC-FID-MS'!#REF!)="","",('GC-FID-MS'!#REF!))</f>
        <v>#REF!</v>
      </c>
      <c r="M215" s="154" t="e">
        <f>IF(('GC-FID-MS'!#REF!)="","",('GC-FID-MS'!#REF!))</f>
        <v>#REF!</v>
      </c>
      <c r="N215" s="154" t="e">
        <f>IF(('GC-FID-MS'!#REF!)="","",('GC-FID-MS'!#REF!))</f>
        <v>#REF!</v>
      </c>
      <c r="O215" s="154" t="e">
        <f>IF(('GC-FID-MS'!#REF!)="","",('GC-FID-MS'!#REF!))</f>
        <v>#REF!</v>
      </c>
      <c r="P215" s="67" t="e">
        <f>IF(('GC-FID-MS'!#REF!)="","",('GC-FID-MS'!#REF!))</f>
        <v>#REF!</v>
      </c>
      <c r="Q215" s="67" t="e">
        <f>IF(('GC-FID-MS'!#REF!)="","",('GC-FID-MS'!#REF!))</f>
        <v>#REF!</v>
      </c>
      <c r="R215" s="67" t="e">
        <f>IF(('GC-FID-MS'!#REF!)="","",('GC-FID-MS'!#REF!))</f>
        <v>#REF!</v>
      </c>
      <c r="S215" s="67" t="e">
        <f>IF(('GC-FID-MS'!#REF!)="","",('GC-FID-MS'!#REF!))</f>
        <v>#REF!</v>
      </c>
      <c r="T215" s="67" t="e">
        <f>IF(('GC-FID-MS'!#REF!)="","",('GC-FID-MS'!#REF!))</f>
        <v>#REF!</v>
      </c>
      <c r="U215" s="67" t="e">
        <f>IF(('GC-FID-MS'!#REF!)="","",('GC-FID-MS'!#REF!))</f>
        <v>#REF!</v>
      </c>
      <c r="V215" s="67" t="e">
        <f>IF(('GC-FID-MS'!#REF!)="","",('GC-FID-MS'!#REF!))</f>
        <v>#REF!</v>
      </c>
      <c r="W215" s="67" t="e">
        <f>IF(('GC-FID-MS'!#REF!)="","",('GC-FID-MS'!#REF!))</f>
        <v>#REF!</v>
      </c>
      <c r="X215" s="67" t="e">
        <f>IF(('GC-FID-MS'!#REF!)="","",('GC-FID-MS'!#REF!))</f>
        <v>#REF!</v>
      </c>
      <c r="Y215" s="67" t="e">
        <f>IF(('GC-FID-MS'!#REF!)="","",('GC-FID-MS'!#REF!))</f>
        <v>#REF!</v>
      </c>
      <c r="Z215" s="67" t="e">
        <f>IF(('GC-FID-MS'!#REF!)="","",('GC-FID-MS'!#REF!))</f>
        <v>#REF!</v>
      </c>
      <c r="AA215" s="67" t="e">
        <f>IF(('GC-FID-MS'!#REF!)="","",('GC-FID-MS'!#REF!))</f>
        <v>#REF!</v>
      </c>
      <c r="AB215" s="67" t="e">
        <f>IF(('GC-FID-MS'!#REF!)="","",('GC-FID-MS'!#REF!))</f>
        <v>#REF!</v>
      </c>
      <c r="AC215" s="67" t="e">
        <f>IF(('GC-FID-MS'!#REF!)="","",('GC-FID-MS'!#REF!))</f>
        <v>#REF!</v>
      </c>
      <c r="AD215" s="67" t="e">
        <f>IF(('GC-FID-MS'!#REF!)="","",('GC-FID-MS'!#REF!))</f>
        <v>#REF!</v>
      </c>
      <c r="AE215" s="67" t="e">
        <f>IF(('GC-FID-MS'!#REF!)="","",('GC-FID-MS'!#REF!))</f>
        <v>#REF!</v>
      </c>
      <c r="AF215" s="67" t="e">
        <f>IF(('GC-FID-MS'!#REF!)="","",('GC-FID-MS'!#REF!))</f>
        <v>#REF!</v>
      </c>
      <c r="AG215" s="67" t="e">
        <f>IF(('GC-FID-MS'!#REF!)="","",('GC-FID-MS'!#REF!))</f>
        <v>#REF!</v>
      </c>
      <c r="AH215" s="67" t="e">
        <f>IF(('GC-FID-MS'!#REF!)="","",('GC-FID-MS'!#REF!))</f>
        <v>#REF!</v>
      </c>
      <c r="AI215" s="67" t="e">
        <f>IF(('GC-FID-MS'!#REF!)="","",('GC-FID-MS'!#REF!))</f>
        <v>#REF!</v>
      </c>
      <c r="AJ215" s="67" t="e">
        <f>IF(('GC-FID-MS'!#REF!)="","",('GC-FID-MS'!#REF!))</f>
        <v>#REF!</v>
      </c>
      <c r="AK215" s="67" t="e">
        <f>IF(('GC-FID-MS'!#REF!)="","",('GC-FID-MS'!#REF!))</f>
        <v>#REF!</v>
      </c>
      <c r="AL215" s="67" t="e">
        <f>IF(('GC-FID-MS'!#REF!)="","",('GC-FID-MS'!#REF!))</f>
        <v>#REF!</v>
      </c>
      <c r="AM215" s="67" t="e">
        <f>IF(('GC-FID-MS'!#REF!)="","",('GC-FID-MS'!#REF!))</f>
        <v>#REF!</v>
      </c>
      <c r="AN215" s="67" t="e">
        <f>IF(('GC-FID-MS'!#REF!)="","",('GC-FID-MS'!#REF!))</f>
        <v>#REF!</v>
      </c>
      <c r="AO215" s="67" t="e">
        <f>IF(('GC-FID-MS'!#REF!)="","",('GC-FID-MS'!#REF!))</f>
        <v>#REF!</v>
      </c>
      <c r="AP215" s="298" t="e">
        <f>IF(('GC-FID-MS'!#REF!)="","",('GC-FID-MS'!#REF!))</f>
        <v>#REF!</v>
      </c>
      <c r="AQ215" s="298" t="e">
        <f>IF(('GC-FID-MS'!#REF!)="","",('GC-FID-MS'!#REF!))</f>
        <v>#REF!</v>
      </c>
    </row>
    <row r="216" spans="1:43" ht="12.75" customHeight="1" x14ac:dyDescent="0.3">
      <c r="A216" s="122" t="s">
        <v>187</v>
      </c>
      <c r="B216" s="111" t="e">
        <f>IF(('GC-FID-MS'!#REF!)="","",('GC-FID-MS'!#REF!))</f>
        <v>#REF!</v>
      </c>
      <c r="C216" s="141" t="e">
        <f>IF(('GC-FID-MS'!#REF!)="","",('GC-FID-MS'!#REF!))</f>
        <v>#REF!</v>
      </c>
      <c r="D216" s="142" t="e">
        <f>IF(('GC-FID-MS'!#REF!)="","",('GC-FID-MS'!#REF!))</f>
        <v>#REF!</v>
      </c>
      <c r="E216" s="143" t="e">
        <f>IF(('GC-FID-MS'!#REF!)="","",('GC-FID-MS'!#REF!))</f>
        <v>#REF!</v>
      </c>
      <c r="F216" s="142" t="e">
        <f>IF(('GC-FID-MS'!#REF!)="","",('GC-FID-MS'!#REF!))</f>
        <v>#REF!</v>
      </c>
      <c r="G216" s="111" t="e">
        <f>IF(('GC-FID-MS'!#REF!)="","",('GC-FID-MS'!#REF!))</f>
        <v>#REF!</v>
      </c>
      <c r="H216" s="111" t="e">
        <f>IF(('GC-FID-MS'!#REF!)="","",('GC-FID-MS'!#REF!))</f>
        <v>#REF!</v>
      </c>
      <c r="I216" s="144" t="e">
        <f>IF(('GC-FID-MS'!#REF!)="","",('GC-FID-MS'!#REF!))</f>
        <v>#REF!</v>
      </c>
      <c r="J216" s="154" t="e">
        <f>IF(('GC-FID-MS'!#REF!)="","",('GC-FID-MS'!#REF!))</f>
        <v>#REF!</v>
      </c>
      <c r="K216" s="154" t="e">
        <f>IF(('GC-FID-MS'!#REF!)="","",('GC-FID-MS'!#REF!))</f>
        <v>#REF!</v>
      </c>
      <c r="L216" s="154" t="e">
        <f>IF(('GC-FID-MS'!#REF!)="","",('GC-FID-MS'!#REF!))</f>
        <v>#REF!</v>
      </c>
      <c r="M216" s="154" t="e">
        <f>IF(('GC-FID-MS'!#REF!)="","",('GC-FID-MS'!#REF!))</f>
        <v>#REF!</v>
      </c>
      <c r="N216" s="154" t="e">
        <f>IF(('GC-FID-MS'!#REF!)="","",('GC-FID-MS'!#REF!))</f>
        <v>#REF!</v>
      </c>
      <c r="O216" s="154" t="e">
        <f>IF(('GC-FID-MS'!#REF!)="","",('GC-FID-MS'!#REF!))</f>
        <v>#REF!</v>
      </c>
      <c r="P216" s="67" t="e">
        <f>IF(('GC-FID-MS'!#REF!)="","",('GC-FID-MS'!#REF!))</f>
        <v>#REF!</v>
      </c>
      <c r="Q216" s="67" t="e">
        <f>IF(('GC-FID-MS'!#REF!)="","",('GC-FID-MS'!#REF!))</f>
        <v>#REF!</v>
      </c>
      <c r="R216" s="67" t="e">
        <f>IF(('GC-FID-MS'!#REF!)="","",('GC-FID-MS'!#REF!))</f>
        <v>#REF!</v>
      </c>
      <c r="S216" s="67" t="e">
        <f>IF(('GC-FID-MS'!#REF!)="","",('GC-FID-MS'!#REF!))</f>
        <v>#REF!</v>
      </c>
      <c r="T216" s="67" t="e">
        <f>IF(('GC-FID-MS'!#REF!)="","",('GC-FID-MS'!#REF!))</f>
        <v>#REF!</v>
      </c>
      <c r="U216" s="67" t="e">
        <f>IF(('GC-FID-MS'!#REF!)="","",('GC-FID-MS'!#REF!))</f>
        <v>#REF!</v>
      </c>
      <c r="V216" s="67" t="e">
        <f>IF(('GC-FID-MS'!#REF!)="","",('GC-FID-MS'!#REF!))</f>
        <v>#REF!</v>
      </c>
      <c r="W216" s="67" t="e">
        <f>IF(('GC-FID-MS'!#REF!)="","",('GC-FID-MS'!#REF!))</f>
        <v>#REF!</v>
      </c>
      <c r="X216" s="67" t="e">
        <f>IF(('GC-FID-MS'!#REF!)="","",('GC-FID-MS'!#REF!))</f>
        <v>#REF!</v>
      </c>
      <c r="Y216" s="67" t="e">
        <f>IF(('GC-FID-MS'!#REF!)="","",('GC-FID-MS'!#REF!))</f>
        <v>#REF!</v>
      </c>
      <c r="Z216" s="67" t="e">
        <f>IF(('GC-FID-MS'!#REF!)="","",('GC-FID-MS'!#REF!))</f>
        <v>#REF!</v>
      </c>
      <c r="AA216" s="67" t="e">
        <f>IF(('GC-FID-MS'!#REF!)="","",('GC-FID-MS'!#REF!))</f>
        <v>#REF!</v>
      </c>
      <c r="AB216" s="67" t="e">
        <f>IF(('GC-FID-MS'!#REF!)="","",('GC-FID-MS'!#REF!))</f>
        <v>#REF!</v>
      </c>
      <c r="AC216" s="67" t="e">
        <f>IF(('GC-FID-MS'!#REF!)="","",('GC-FID-MS'!#REF!))</f>
        <v>#REF!</v>
      </c>
      <c r="AD216" s="67" t="e">
        <f>IF(('GC-FID-MS'!#REF!)="","",('GC-FID-MS'!#REF!))</f>
        <v>#REF!</v>
      </c>
      <c r="AE216" s="67" t="e">
        <f>IF(('GC-FID-MS'!#REF!)="","",('GC-FID-MS'!#REF!))</f>
        <v>#REF!</v>
      </c>
      <c r="AF216" s="67" t="e">
        <f>IF(('GC-FID-MS'!#REF!)="","",('GC-FID-MS'!#REF!))</f>
        <v>#REF!</v>
      </c>
      <c r="AG216" s="67" t="e">
        <f>IF(('GC-FID-MS'!#REF!)="","",('GC-FID-MS'!#REF!))</f>
        <v>#REF!</v>
      </c>
      <c r="AH216" s="67" t="e">
        <f>IF(('GC-FID-MS'!#REF!)="","",('GC-FID-MS'!#REF!))</f>
        <v>#REF!</v>
      </c>
      <c r="AI216" s="67" t="e">
        <f>IF(('GC-FID-MS'!#REF!)="","",('GC-FID-MS'!#REF!))</f>
        <v>#REF!</v>
      </c>
      <c r="AJ216" s="67" t="e">
        <f>IF(('GC-FID-MS'!#REF!)="","",('GC-FID-MS'!#REF!))</f>
        <v>#REF!</v>
      </c>
      <c r="AK216" s="67" t="e">
        <f>IF(('GC-FID-MS'!#REF!)="","",('GC-FID-MS'!#REF!))</f>
        <v>#REF!</v>
      </c>
      <c r="AL216" s="67" t="e">
        <f>IF(('GC-FID-MS'!#REF!)="","",('GC-FID-MS'!#REF!))</f>
        <v>#REF!</v>
      </c>
      <c r="AM216" s="67" t="e">
        <f>IF(('GC-FID-MS'!#REF!)="","",('GC-FID-MS'!#REF!))</f>
        <v>#REF!</v>
      </c>
      <c r="AN216" s="67" t="e">
        <f>IF(('GC-FID-MS'!#REF!)="","",('GC-FID-MS'!#REF!))</f>
        <v>#REF!</v>
      </c>
      <c r="AO216" s="67" t="e">
        <f>IF(('GC-FID-MS'!#REF!)="","",('GC-FID-MS'!#REF!))</f>
        <v>#REF!</v>
      </c>
      <c r="AP216" s="298" t="e">
        <f>IF(('GC-FID-MS'!#REF!)="","",('GC-FID-MS'!#REF!))</f>
        <v>#REF!</v>
      </c>
      <c r="AQ216" s="298" t="e">
        <f>IF(('GC-FID-MS'!#REF!)="","",('GC-FID-MS'!#REF!))</f>
        <v>#REF!</v>
      </c>
    </row>
    <row r="217" spans="1:43" ht="12.75" customHeight="1" x14ac:dyDescent="0.3">
      <c r="A217" s="122" t="s">
        <v>187</v>
      </c>
      <c r="B217" s="111" t="e">
        <f>IF(('GC-FID-MS'!#REF!)="","",('GC-FID-MS'!#REF!))</f>
        <v>#REF!</v>
      </c>
      <c r="C217" s="141" t="e">
        <f>IF(('GC-FID-MS'!#REF!)="","",('GC-FID-MS'!#REF!))</f>
        <v>#REF!</v>
      </c>
      <c r="D217" s="142" t="e">
        <f>IF(('GC-FID-MS'!#REF!)="","",('GC-FID-MS'!#REF!))</f>
        <v>#REF!</v>
      </c>
      <c r="E217" s="143" t="e">
        <f>IF(('GC-FID-MS'!#REF!)="","",('GC-FID-MS'!#REF!))</f>
        <v>#REF!</v>
      </c>
      <c r="F217" s="142" t="e">
        <f>IF(('GC-FID-MS'!#REF!)="","",('GC-FID-MS'!#REF!))</f>
        <v>#REF!</v>
      </c>
      <c r="G217" s="111" t="e">
        <f>IF(('GC-FID-MS'!#REF!)="","",('GC-FID-MS'!#REF!))</f>
        <v>#REF!</v>
      </c>
      <c r="H217" s="111" t="e">
        <f>IF(('GC-FID-MS'!#REF!)="","",('GC-FID-MS'!#REF!))</f>
        <v>#REF!</v>
      </c>
      <c r="I217" s="144" t="e">
        <f>IF(('GC-FID-MS'!#REF!)="","",('GC-FID-MS'!#REF!))</f>
        <v>#REF!</v>
      </c>
      <c r="J217" s="154" t="e">
        <f>IF(('GC-FID-MS'!#REF!)="","",('GC-FID-MS'!#REF!))</f>
        <v>#REF!</v>
      </c>
      <c r="K217" s="154" t="e">
        <f>IF(('GC-FID-MS'!#REF!)="","",('GC-FID-MS'!#REF!))</f>
        <v>#REF!</v>
      </c>
      <c r="L217" s="154" t="e">
        <f>IF(('GC-FID-MS'!#REF!)="","",('GC-FID-MS'!#REF!))</f>
        <v>#REF!</v>
      </c>
      <c r="M217" s="154" t="e">
        <f>IF(('GC-FID-MS'!#REF!)="","",('GC-FID-MS'!#REF!))</f>
        <v>#REF!</v>
      </c>
      <c r="N217" s="154" t="e">
        <f>IF(('GC-FID-MS'!#REF!)="","",('GC-FID-MS'!#REF!))</f>
        <v>#REF!</v>
      </c>
      <c r="O217" s="154" t="e">
        <f>IF(('GC-FID-MS'!#REF!)="","",('GC-FID-MS'!#REF!))</f>
        <v>#REF!</v>
      </c>
      <c r="P217" s="67" t="e">
        <f>IF(('GC-FID-MS'!#REF!)="","",('GC-FID-MS'!#REF!))</f>
        <v>#REF!</v>
      </c>
      <c r="Q217" s="67" t="e">
        <f>IF(('GC-FID-MS'!#REF!)="","",('GC-FID-MS'!#REF!))</f>
        <v>#REF!</v>
      </c>
      <c r="R217" s="67" t="e">
        <f>IF(('GC-FID-MS'!#REF!)="","",('GC-FID-MS'!#REF!))</f>
        <v>#REF!</v>
      </c>
      <c r="S217" s="67" t="e">
        <f>IF(('GC-FID-MS'!#REF!)="","",('GC-FID-MS'!#REF!))</f>
        <v>#REF!</v>
      </c>
      <c r="T217" s="67" t="e">
        <f>IF(('GC-FID-MS'!#REF!)="","",('GC-FID-MS'!#REF!))</f>
        <v>#REF!</v>
      </c>
      <c r="U217" s="67" t="e">
        <f>IF(('GC-FID-MS'!#REF!)="","",('GC-FID-MS'!#REF!))</f>
        <v>#REF!</v>
      </c>
      <c r="V217" s="67" t="e">
        <f>IF(('GC-FID-MS'!#REF!)="","",('GC-FID-MS'!#REF!))</f>
        <v>#REF!</v>
      </c>
      <c r="W217" s="67" t="e">
        <f>IF(('GC-FID-MS'!#REF!)="","",('GC-FID-MS'!#REF!))</f>
        <v>#REF!</v>
      </c>
      <c r="X217" s="67" t="e">
        <f>IF(('GC-FID-MS'!#REF!)="","",('GC-FID-MS'!#REF!))</f>
        <v>#REF!</v>
      </c>
      <c r="Y217" s="67" t="e">
        <f>IF(('GC-FID-MS'!#REF!)="","",('GC-FID-MS'!#REF!))</f>
        <v>#REF!</v>
      </c>
      <c r="Z217" s="67" t="e">
        <f>IF(('GC-FID-MS'!#REF!)="","",('GC-FID-MS'!#REF!))</f>
        <v>#REF!</v>
      </c>
      <c r="AA217" s="67" t="e">
        <f>IF(('GC-FID-MS'!#REF!)="","",('GC-FID-MS'!#REF!))</f>
        <v>#REF!</v>
      </c>
      <c r="AB217" s="67" t="e">
        <f>IF(('GC-FID-MS'!#REF!)="","",('GC-FID-MS'!#REF!))</f>
        <v>#REF!</v>
      </c>
      <c r="AC217" s="67" t="e">
        <f>IF(('GC-FID-MS'!#REF!)="","",('GC-FID-MS'!#REF!))</f>
        <v>#REF!</v>
      </c>
      <c r="AD217" s="67" t="e">
        <f>IF(('GC-FID-MS'!#REF!)="","",('GC-FID-MS'!#REF!))</f>
        <v>#REF!</v>
      </c>
      <c r="AE217" s="67" t="e">
        <f>IF(('GC-FID-MS'!#REF!)="","",('GC-FID-MS'!#REF!))</f>
        <v>#REF!</v>
      </c>
      <c r="AF217" s="67" t="e">
        <f>IF(('GC-FID-MS'!#REF!)="","",('GC-FID-MS'!#REF!))</f>
        <v>#REF!</v>
      </c>
      <c r="AG217" s="67" t="e">
        <f>IF(('GC-FID-MS'!#REF!)="","",('GC-FID-MS'!#REF!))</f>
        <v>#REF!</v>
      </c>
      <c r="AH217" s="67" t="e">
        <f>IF(('GC-FID-MS'!#REF!)="","",('GC-FID-MS'!#REF!))</f>
        <v>#REF!</v>
      </c>
      <c r="AI217" s="67" t="e">
        <f>IF(('GC-FID-MS'!#REF!)="","",('GC-FID-MS'!#REF!))</f>
        <v>#REF!</v>
      </c>
      <c r="AJ217" s="67" t="e">
        <f>IF(('GC-FID-MS'!#REF!)="","",('GC-FID-MS'!#REF!))</f>
        <v>#REF!</v>
      </c>
      <c r="AK217" s="67" t="e">
        <f>IF(('GC-FID-MS'!#REF!)="","",('GC-FID-MS'!#REF!))</f>
        <v>#REF!</v>
      </c>
      <c r="AL217" s="67" t="e">
        <f>IF(('GC-FID-MS'!#REF!)="","",('GC-FID-MS'!#REF!))</f>
        <v>#REF!</v>
      </c>
      <c r="AM217" s="67" t="e">
        <f>IF(('GC-FID-MS'!#REF!)="","",('GC-FID-MS'!#REF!))</f>
        <v>#REF!</v>
      </c>
      <c r="AN217" s="67" t="e">
        <f>IF(('GC-FID-MS'!#REF!)="","",('GC-FID-MS'!#REF!))</f>
        <v>#REF!</v>
      </c>
      <c r="AO217" s="67" t="e">
        <f>IF(('GC-FID-MS'!#REF!)="","",('GC-FID-MS'!#REF!))</f>
        <v>#REF!</v>
      </c>
      <c r="AP217" s="298" t="e">
        <f>IF(('GC-FID-MS'!#REF!)="","",('GC-FID-MS'!#REF!))</f>
        <v>#REF!</v>
      </c>
      <c r="AQ217" s="298" t="e">
        <f>IF(('GC-FID-MS'!#REF!)="","",('GC-FID-MS'!#REF!))</f>
        <v>#REF!</v>
      </c>
    </row>
    <row r="218" spans="1:43" ht="12.75" customHeight="1" x14ac:dyDescent="0.3">
      <c r="A218" s="122" t="s">
        <v>187</v>
      </c>
      <c r="B218" s="111" t="e">
        <f>IF(('GC-FID-MS'!#REF!)="","",('GC-FID-MS'!#REF!))</f>
        <v>#REF!</v>
      </c>
      <c r="C218" s="141" t="e">
        <f>IF(('GC-FID-MS'!#REF!)="","",('GC-FID-MS'!#REF!))</f>
        <v>#REF!</v>
      </c>
      <c r="D218" s="142" t="e">
        <f>IF(('GC-FID-MS'!#REF!)="","",('GC-FID-MS'!#REF!))</f>
        <v>#REF!</v>
      </c>
      <c r="E218" s="143" t="e">
        <f>IF(('GC-FID-MS'!#REF!)="","",('GC-FID-MS'!#REF!))</f>
        <v>#REF!</v>
      </c>
      <c r="F218" s="142" t="e">
        <f>IF(('GC-FID-MS'!#REF!)="","",('GC-FID-MS'!#REF!))</f>
        <v>#REF!</v>
      </c>
      <c r="G218" s="111" t="e">
        <f>IF(('GC-FID-MS'!#REF!)="","",('GC-FID-MS'!#REF!))</f>
        <v>#REF!</v>
      </c>
      <c r="H218" s="111" t="e">
        <f>IF(('GC-FID-MS'!#REF!)="","",('GC-FID-MS'!#REF!))</f>
        <v>#REF!</v>
      </c>
      <c r="I218" s="144" t="e">
        <f>IF(('GC-FID-MS'!#REF!)="","",('GC-FID-MS'!#REF!))</f>
        <v>#REF!</v>
      </c>
      <c r="J218" s="154" t="e">
        <f>IF(('GC-FID-MS'!#REF!)="","",('GC-FID-MS'!#REF!))</f>
        <v>#REF!</v>
      </c>
      <c r="K218" s="154" t="e">
        <f>IF(('GC-FID-MS'!#REF!)="","",('GC-FID-MS'!#REF!))</f>
        <v>#REF!</v>
      </c>
      <c r="L218" s="154" t="e">
        <f>IF(('GC-FID-MS'!#REF!)="","",('GC-FID-MS'!#REF!))</f>
        <v>#REF!</v>
      </c>
      <c r="M218" s="154" t="e">
        <f>IF(('GC-FID-MS'!#REF!)="","",('GC-FID-MS'!#REF!))</f>
        <v>#REF!</v>
      </c>
      <c r="N218" s="154" t="e">
        <f>IF(('GC-FID-MS'!#REF!)="","",('GC-FID-MS'!#REF!))</f>
        <v>#REF!</v>
      </c>
      <c r="O218" s="154" t="e">
        <f>IF(('GC-FID-MS'!#REF!)="","",('GC-FID-MS'!#REF!))</f>
        <v>#REF!</v>
      </c>
      <c r="P218" s="67" t="e">
        <f>IF(('GC-FID-MS'!#REF!)="","",('GC-FID-MS'!#REF!))</f>
        <v>#REF!</v>
      </c>
      <c r="Q218" s="67" t="e">
        <f>IF(('GC-FID-MS'!#REF!)="","",('GC-FID-MS'!#REF!))</f>
        <v>#REF!</v>
      </c>
      <c r="R218" s="67" t="e">
        <f>IF(('GC-FID-MS'!#REF!)="","",('GC-FID-MS'!#REF!))</f>
        <v>#REF!</v>
      </c>
      <c r="S218" s="67" t="e">
        <f>IF(('GC-FID-MS'!#REF!)="","",('GC-FID-MS'!#REF!))</f>
        <v>#REF!</v>
      </c>
      <c r="T218" s="67" t="e">
        <f>IF(('GC-FID-MS'!#REF!)="","",('GC-FID-MS'!#REF!))</f>
        <v>#REF!</v>
      </c>
      <c r="U218" s="67" t="e">
        <f>IF(('GC-FID-MS'!#REF!)="","",('GC-FID-MS'!#REF!))</f>
        <v>#REF!</v>
      </c>
      <c r="V218" s="67" t="e">
        <f>IF(('GC-FID-MS'!#REF!)="","",('GC-FID-MS'!#REF!))</f>
        <v>#REF!</v>
      </c>
      <c r="W218" s="67" t="e">
        <f>IF(('GC-FID-MS'!#REF!)="","",('GC-FID-MS'!#REF!))</f>
        <v>#REF!</v>
      </c>
      <c r="X218" s="67" t="e">
        <f>IF(('GC-FID-MS'!#REF!)="","",('GC-FID-MS'!#REF!))</f>
        <v>#REF!</v>
      </c>
      <c r="Y218" s="67" t="e">
        <f>IF(('GC-FID-MS'!#REF!)="","",('GC-FID-MS'!#REF!))</f>
        <v>#REF!</v>
      </c>
      <c r="Z218" s="67" t="e">
        <f>IF(('GC-FID-MS'!#REF!)="","",('GC-FID-MS'!#REF!))</f>
        <v>#REF!</v>
      </c>
      <c r="AA218" s="67" t="e">
        <f>IF(('GC-FID-MS'!#REF!)="","",('GC-FID-MS'!#REF!))</f>
        <v>#REF!</v>
      </c>
      <c r="AB218" s="67" t="e">
        <f>IF(('GC-FID-MS'!#REF!)="","",('GC-FID-MS'!#REF!))</f>
        <v>#REF!</v>
      </c>
      <c r="AC218" s="67" t="e">
        <f>IF(('GC-FID-MS'!#REF!)="","",('GC-FID-MS'!#REF!))</f>
        <v>#REF!</v>
      </c>
      <c r="AD218" s="67" t="e">
        <f>IF(('GC-FID-MS'!#REF!)="","",('GC-FID-MS'!#REF!))</f>
        <v>#REF!</v>
      </c>
      <c r="AE218" s="67" t="e">
        <f>IF(('GC-FID-MS'!#REF!)="","",('GC-FID-MS'!#REF!))</f>
        <v>#REF!</v>
      </c>
      <c r="AF218" s="67" t="e">
        <f>IF(('GC-FID-MS'!#REF!)="","",('GC-FID-MS'!#REF!))</f>
        <v>#REF!</v>
      </c>
      <c r="AG218" s="67" t="e">
        <f>IF(('GC-FID-MS'!#REF!)="","",('GC-FID-MS'!#REF!))</f>
        <v>#REF!</v>
      </c>
      <c r="AH218" s="67" t="e">
        <f>IF(('GC-FID-MS'!#REF!)="","",('GC-FID-MS'!#REF!))</f>
        <v>#REF!</v>
      </c>
      <c r="AI218" s="67" t="e">
        <f>IF(('GC-FID-MS'!#REF!)="","",('GC-FID-MS'!#REF!))</f>
        <v>#REF!</v>
      </c>
      <c r="AJ218" s="67" t="e">
        <f>IF(('GC-FID-MS'!#REF!)="","",('GC-FID-MS'!#REF!))</f>
        <v>#REF!</v>
      </c>
      <c r="AK218" s="67" t="e">
        <f>IF(('GC-FID-MS'!#REF!)="","",('GC-FID-MS'!#REF!))</f>
        <v>#REF!</v>
      </c>
      <c r="AL218" s="67" t="e">
        <f>IF(('GC-FID-MS'!#REF!)="","",('GC-FID-MS'!#REF!))</f>
        <v>#REF!</v>
      </c>
      <c r="AM218" s="67" t="e">
        <f>IF(('GC-FID-MS'!#REF!)="","",('GC-FID-MS'!#REF!))</f>
        <v>#REF!</v>
      </c>
      <c r="AN218" s="67" t="e">
        <f>IF(('GC-FID-MS'!#REF!)="","",('GC-FID-MS'!#REF!))</f>
        <v>#REF!</v>
      </c>
      <c r="AO218" s="67" t="e">
        <f>IF(('GC-FID-MS'!#REF!)="","",('GC-FID-MS'!#REF!))</f>
        <v>#REF!</v>
      </c>
      <c r="AP218" s="298" t="e">
        <f>IF(('GC-FID-MS'!#REF!)="","",('GC-FID-MS'!#REF!))</f>
        <v>#REF!</v>
      </c>
      <c r="AQ218" s="298" t="e">
        <f>IF(('GC-FID-MS'!#REF!)="","",('GC-FID-MS'!#REF!))</f>
        <v>#REF!</v>
      </c>
    </row>
    <row r="219" spans="1:43" ht="12.75" customHeight="1" x14ac:dyDescent="0.3">
      <c r="A219" s="122" t="s">
        <v>187</v>
      </c>
      <c r="B219" s="111" t="e">
        <f>IF(('GC-FID-MS'!#REF!)="","",('GC-FID-MS'!#REF!))</f>
        <v>#REF!</v>
      </c>
      <c r="C219" s="141" t="e">
        <f>IF(('GC-FID-MS'!#REF!)="","",('GC-FID-MS'!#REF!))</f>
        <v>#REF!</v>
      </c>
      <c r="D219" s="142" t="e">
        <f>IF(('GC-FID-MS'!#REF!)="","",('GC-FID-MS'!#REF!))</f>
        <v>#REF!</v>
      </c>
      <c r="E219" s="143" t="e">
        <f>IF(('GC-FID-MS'!#REF!)="","",('GC-FID-MS'!#REF!))</f>
        <v>#REF!</v>
      </c>
      <c r="F219" s="142" t="e">
        <f>IF(('GC-FID-MS'!#REF!)="","",('GC-FID-MS'!#REF!))</f>
        <v>#REF!</v>
      </c>
      <c r="G219" s="111" t="e">
        <f>IF(('GC-FID-MS'!#REF!)="","",('GC-FID-MS'!#REF!))</f>
        <v>#REF!</v>
      </c>
      <c r="H219" s="111" t="e">
        <f>IF(('GC-FID-MS'!#REF!)="","",('GC-FID-MS'!#REF!))</f>
        <v>#REF!</v>
      </c>
      <c r="I219" s="144" t="e">
        <f>IF(('GC-FID-MS'!#REF!)="","",('GC-FID-MS'!#REF!))</f>
        <v>#REF!</v>
      </c>
      <c r="J219" s="154" t="e">
        <f>IF(('GC-FID-MS'!#REF!)="","",('GC-FID-MS'!#REF!))</f>
        <v>#REF!</v>
      </c>
      <c r="K219" s="154" t="e">
        <f>IF(('GC-FID-MS'!#REF!)="","",('GC-FID-MS'!#REF!))</f>
        <v>#REF!</v>
      </c>
      <c r="L219" s="154" t="e">
        <f>IF(('GC-FID-MS'!#REF!)="","",('GC-FID-MS'!#REF!))</f>
        <v>#REF!</v>
      </c>
      <c r="M219" s="154" t="e">
        <f>IF(('GC-FID-MS'!#REF!)="","",('GC-FID-MS'!#REF!))</f>
        <v>#REF!</v>
      </c>
      <c r="N219" s="154" t="e">
        <f>IF(('GC-FID-MS'!#REF!)="","",('GC-FID-MS'!#REF!))</f>
        <v>#REF!</v>
      </c>
      <c r="O219" s="154" t="e">
        <f>IF(('GC-FID-MS'!#REF!)="","",('GC-FID-MS'!#REF!))</f>
        <v>#REF!</v>
      </c>
      <c r="P219" s="67" t="e">
        <f>IF(('GC-FID-MS'!#REF!)="","",('GC-FID-MS'!#REF!))</f>
        <v>#REF!</v>
      </c>
      <c r="Q219" s="67" t="e">
        <f>IF(('GC-FID-MS'!#REF!)="","",('GC-FID-MS'!#REF!))</f>
        <v>#REF!</v>
      </c>
      <c r="R219" s="67" t="e">
        <f>IF(('GC-FID-MS'!#REF!)="","",('GC-FID-MS'!#REF!))</f>
        <v>#REF!</v>
      </c>
      <c r="S219" s="67" t="e">
        <f>IF(('GC-FID-MS'!#REF!)="","",('GC-FID-MS'!#REF!))</f>
        <v>#REF!</v>
      </c>
      <c r="T219" s="67" t="e">
        <f>IF(('GC-FID-MS'!#REF!)="","",('GC-FID-MS'!#REF!))</f>
        <v>#REF!</v>
      </c>
      <c r="U219" s="67" t="e">
        <f>IF(('GC-FID-MS'!#REF!)="","",('GC-FID-MS'!#REF!))</f>
        <v>#REF!</v>
      </c>
      <c r="V219" s="67" t="e">
        <f>IF(('GC-FID-MS'!#REF!)="","",('GC-FID-MS'!#REF!))</f>
        <v>#REF!</v>
      </c>
      <c r="W219" s="67" t="e">
        <f>IF(('GC-FID-MS'!#REF!)="","",('GC-FID-MS'!#REF!))</f>
        <v>#REF!</v>
      </c>
      <c r="X219" s="67" t="e">
        <f>IF(('GC-FID-MS'!#REF!)="","",('GC-FID-MS'!#REF!))</f>
        <v>#REF!</v>
      </c>
      <c r="Y219" s="67" t="e">
        <f>IF(('GC-FID-MS'!#REF!)="","",('GC-FID-MS'!#REF!))</f>
        <v>#REF!</v>
      </c>
      <c r="Z219" s="67" t="e">
        <f>IF(('GC-FID-MS'!#REF!)="","",('GC-FID-MS'!#REF!))</f>
        <v>#REF!</v>
      </c>
      <c r="AA219" s="67" t="e">
        <f>IF(('GC-FID-MS'!#REF!)="","",('GC-FID-MS'!#REF!))</f>
        <v>#REF!</v>
      </c>
      <c r="AB219" s="67" t="e">
        <f>IF(('GC-FID-MS'!#REF!)="","",('GC-FID-MS'!#REF!))</f>
        <v>#REF!</v>
      </c>
      <c r="AC219" s="67" t="e">
        <f>IF(('GC-FID-MS'!#REF!)="","",('GC-FID-MS'!#REF!))</f>
        <v>#REF!</v>
      </c>
      <c r="AD219" s="67" t="e">
        <f>IF(('GC-FID-MS'!#REF!)="","",('GC-FID-MS'!#REF!))</f>
        <v>#REF!</v>
      </c>
      <c r="AE219" s="67" t="e">
        <f>IF(('GC-FID-MS'!#REF!)="","",('GC-FID-MS'!#REF!))</f>
        <v>#REF!</v>
      </c>
      <c r="AF219" s="67" t="e">
        <f>IF(('GC-FID-MS'!#REF!)="","",('GC-FID-MS'!#REF!))</f>
        <v>#REF!</v>
      </c>
      <c r="AG219" s="67" t="e">
        <f>IF(('GC-FID-MS'!#REF!)="","",('GC-FID-MS'!#REF!))</f>
        <v>#REF!</v>
      </c>
      <c r="AH219" s="67" t="e">
        <f>IF(('GC-FID-MS'!#REF!)="","",('GC-FID-MS'!#REF!))</f>
        <v>#REF!</v>
      </c>
      <c r="AI219" s="67" t="e">
        <f>IF(('GC-FID-MS'!#REF!)="","",('GC-FID-MS'!#REF!))</f>
        <v>#REF!</v>
      </c>
      <c r="AJ219" s="67" t="e">
        <f>IF(('GC-FID-MS'!#REF!)="","",('GC-FID-MS'!#REF!))</f>
        <v>#REF!</v>
      </c>
      <c r="AK219" s="67" t="e">
        <f>IF(('GC-FID-MS'!#REF!)="","",('GC-FID-MS'!#REF!))</f>
        <v>#REF!</v>
      </c>
      <c r="AL219" s="67" t="e">
        <f>IF(('GC-FID-MS'!#REF!)="","",('GC-FID-MS'!#REF!))</f>
        <v>#REF!</v>
      </c>
      <c r="AM219" s="67" t="e">
        <f>IF(('GC-FID-MS'!#REF!)="","",('GC-FID-MS'!#REF!))</f>
        <v>#REF!</v>
      </c>
      <c r="AN219" s="67" t="e">
        <f>IF(('GC-FID-MS'!#REF!)="","",('GC-FID-MS'!#REF!))</f>
        <v>#REF!</v>
      </c>
      <c r="AO219" s="67" t="e">
        <f>IF(('GC-FID-MS'!#REF!)="","",('GC-FID-MS'!#REF!))</f>
        <v>#REF!</v>
      </c>
      <c r="AP219" s="298" t="e">
        <f>IF(('GC-FID-MS'!#REF!)="","",('GC-FID-MS'!#REF!))</f>
        <v>#REF!</v>
      </c>
      <c r="AQ219" s="298" t="e">
        <f>IF(('GC-FID-MS'!#REF!)="","",('GC-FID-MS'!#REF!))</f>
        <v>#REF!</v>
      </c>
    </row>
    <row r="220" spans="1:43" ht="12.75" customHeight="1" x14ac:dyDescent="0.3">
      <c r="A220" s="122" t="s">
        <v>187</v>
      </c>
      <c r="B220" s="111" t="e">
        <f>IF(('GC-FID-MS'!#REF!)="","",('GC-FID-MS'!#REF!))</f>
        <v>#REF!</v>
      </c>
      <c r="C220" s="141" t="e">
        <f>IF(('GC-FID-MS'!#REF!)="","",('GC-FID-MS'!#REF!))</f>
        <v>#REF!</v>
      </c>
      <c r="D220" s="142" t="e">
        <f>IF(('GC-FID-MS'!#REF!)="","",('GC-FID-MS'!#REF!))</f>
        <v>#REF!</v>
      </c>
      <c r="E220" s="143" t="e">
        <f>IF(('GC-FID-MS'!#REF!)="","",('GC-FID-MS'!#REF!))</f>
        <v>#REF!</v>
      </c>
      <c r="F220" s="142" t="e">
        <f>IF(('GC-FID-MS'!#REF!)="","",('GC-FID-MS'!#REF!))</f>
        <v>#REF!</v>
      </c>
      <c r="G220" s="111" t="e">
        <f>IF(('GC-FID-MS'!#REF!)="","",('GC-FID-MS'!#REF!))</f>
        <v>#REF!</v>
      </c>
      <c r="H220" s="111" t="e">
        <f>IF(('GC-FID-MS'!#REF!)="","",('GC-FID-MS'!#REF!))</f>
        <v>#REF!</v>
      </c>
      <c r="I220" s="144" t="e">
        <f>IF(('GC-FID-MS'!#REF!)="","",('GC-FID-MS'!#REF!))</f>
        <v>#REF!</v>
      </c>
      <c r="J220" s="154" t="e">
        <f>IF(('GC-FID-MS'!#REF!)="","",('GC-FID-MS'!#REF!))</f>
        <v>#REF!</v>
      </c>
      <c r="K220" s="154" t="e">
        <f>IF(('GC-FID-MS'!#REF!)="","",('GC-FID-MS'!#REF!))</f>
        <v>#REF!</v>
      </c>
      <c r="L220" s="154" t="e">
        <f>IF(('GC-FID-MS'!#REF!)="","",('GC-FID-MS'!#REF!))</f>
        <v>#REF!</v>
      </c>
      <c r="M220" s="154" t="e">
        <f>IF(('GC-FID-MS'!#REF!)="","",('GC-FID-MS'!#REF!))</f>
        <v>#REF!</v>
      </c>
      <c r="N220" s="154" t="e">
        <f>IF(('GC-FID-MS'!#REF!)="","",('GC-FID-MS'!#REF!))</f>
        <v>#REF!</v>
      </c>
      <c r="O220" s="154" t="e">
        <f>IF(('GC-FID-MS'!#REF!)="","",('GC-FID-MS'!#REF!))</f>
        <v>#REF!</v>
      </c>
      <c r="P220" s="67" t="e">
        <f>IF(('GC-FID-MS'!#REF!)="","",('GC-FID-MS'!#REF!))</f>
        <v>#REF!</v>
      </c>
      <c r="Q220" s="67" t="e">
        <f>IF(('GC-FID-MS'!#REF!)="","",('GC-FID-MS'!#REF!))</f>
        <v>#REF!</v>
      </c>
      <c r="R220" s="67" t="e">
        <f>IF(('GC-FID-MS'!#REF!)="","",('GC-FID-MS'!#REF!))</f>
        <v>#REF!</v>
      </c>
      <c r="S220" s="67" t="e">
        <f>IF(('GC-FID-MS'!#REF!)="","",('GC-FID-MS'!#REF!))</f>
        <v>#REF!</v>
      </c>
      <c r="T220" s="67" t="e">
        <f>IF(('GC-FID-MS'!#REF!)="","",('GC-FID-MS'!#REF!))</f>
        <v>#REF!</v>
      </c>
      <c r="U220" s="67" t="e">
        <f>IF(('GC-FID-MS'!#REF!)="","",('GC-FID-MS'!#REF!))</f>
        <v>#REF!</v>
      </c>
      <c r="V220" s="67" t="e">
        <f>IF(('GC-FID-MS'!#REF!)="","",('GC-FID-MS'!#REF!))</f>
        <v>#REF!</v>
      </c>
      <c r="W220" s="67" t="e">
        <f>IF(('GC-FID-MS'!#REF!)="","",('GC-FID-MS'!#REF!))</f>
        <v>#REF!</v>
      </c>
      <c r="X220" s="67" t="e">
        <f>IF(('GC-FID-MS'!#REF!)="","",('GC-FID-MS'!#REF!))</f>
        <v>#REF!</v>
      </c>
      <c r="Y220" s="67" t="e">
        <f>IF(('GC-FID-MS'!#REF!)="","",('GC-FID-MS'!#REF!))</f>
        <v>#REF!</v>
      </c>
      <c r="Z220" s="67" t="e">
        <f>IF(('GC-FID-MS'!#REF!)="","",('GC-FID-MS'!#REF!))</f>
        <v>#REF!</v>
      </c>
      <c r="AA220" s="67" t="e">
        <f>IF(('GC-FID-MS'!#REF!)="","",('GC-FID-MS'!#REF!))</f>
        <v>#REF!</v>
      </c>
      <c r="AB220" s="67" t="e">
        <f>IF(('GC-FID-MS'!#REF!)="","",('GC-FID-MS'!#REF!))</f>
        <v>#REF!</v>
      </c>
      <c r="AC220" s="67" t="e">
        <f>IF(('GC-FID-MS'!#REF!)="","",('GC-FID-MS'!#REF!))</f>
        <v>#REF!</v>
      </c>
      <c r="AD220" s="67" t="e">
        <f>IF(('GC-FID-MS'!#REF!)="","",('GC-FID-MS'!#REF!))</f>
        <v>#REF!</v>
      </c>
      <c r="AE220" s="67" t="e">
        <f>IF(('GC-FID-MS'!#REF!)="","",('GC-FID-MS'!#REF!))</f>
        <v>#REF!</v>
      </c>
      <c r="AF220" s="67" t="e">
        <f>IF(('GC-FID-MS'!#REF!)="","",('GC-FID-MS'!#REF!))</f>
        <v>#REF!</v>
      </c>
      <c r="AG220" s="67" t="e">
        <f>IF(('GC-FID-MS'!#REF!)="","",('GC-FID-MS'!#REF!))</f>
        <v>#REF!</v>
      </c>
      <c r="AH220" s="67" t="e">
        <f>IF(('GC-FID-MS'!#REF!)="","",('GC-FID-MS'!#REF!))</f>
        <v>#REF!</v>
      </c>
      <c r="AI220" s="67" t="e">
        <f>IF(('GC-FID-MS'!#REF!)="","",('GC-FID-MS'!#REF!))</f>
        <v>#REF!</v>
      </c>
      <c r="AJ220" s="67" t="e">
        <f>IF(('GC-FID-MS'!#REF!)="","",('GC-FID-MS'!#REF!))</f>
        <v>#REF!</v>
      </c>
      <c r="AK220" s="67" t="e">
        <f>IF(('GC-FID-MS'!#REF!)="","",('GC-FID-MS'!#REF!))</f>
        <v>#REF!</v>
      </c>
      <c r="AL220" s="67" t="e">
        <f>IF(('GC-FID-MS'!#REF!)="","",('GC-FID-MS'!#REF!))</f>
        <v>#REF!</v>
      </c>
      <c r="AM220" s="67" t="e">
        <f>IF(('GC-FID-MS'!#REF!)="","",('GC-FID-MS'!#REF!))</f>
        <v>#REF!</v>
      </c>
      <c r="AN220" s="67" t="e">
        <f>IF(('GC-FID-MS'!#REF!)="","",('GC-FID-MS'!#REF!))</f>
        <v>#REF!</v>
      </c>
      <c r="AO220" s="67" t="e">
        <f>IF(('GC-FID-MS'!#REF!)="","",('GC-FID-MS'!#REF!))</f>
        <v>#REF!</v>
      </c>
      <c r="AP220" s="298" t="e">
        <f>IF(('GC-FID-MS'!#REF!)="","",('GC-FID-MS'!#REF!))</f>
        <v>#REF!</v>
      </c>
      <c r="AQ220" s="298" t="e">
        <f>IF(('GC-FID-MS'!#REF!)="","",('GC-FID-MS'!#REF!))</f>
        <v>#REF!</v>
      </c>
    </row>
    <row r="221" spans="1:43" ht="12.75" customHeight="1" x14ac:dyDescent="0.3">
      <c r="A221" s="122" t="s">
        <v>187</v>
      </c>
      <c r="B221" s="111" t="e">
        <f>IF(('GC-FID-MS'!#REF!)="","",('GC-FID-MS'!#REF!))</f>
        <v>#REF!</v>
      </c>
      <c r="C221" s="141" t="e">
        <f>IF(('GC-FID-MS'!#REF!)="","",('GC-FID-MS'!#REF!))</f>
        <v>#REF!</v>
      </c>
      <c r="D221" s="142" t="e">
        <f>IF(('GC-FID-MS'!#REF!)="","",('GC-FID-MS'!#REF!))</f>
        <v>#REF!</v>
      </c>
      <c r="E221" s="143" t="e">
        <f>IF(('GC-FID-MS'!#REF!)="","",('GC-FID-MS'!#REF!))</f>
        <v>#REF!</v>
      </c>
      <c r="F221" s="142" t="e">
        <f>IF(('GC-FID-MS'!#REF!)="","",('GC-FID-MS'!#REF!))</f>
        <v>#REF!</v>
      </c>
      <c r="G221" s="111" t="e">
        <f>IF(('GC-FID-MS'!#REF!)="","",('GC-FID-MS'!#REF!))</f>
        <v>#REF!</v>
      </c>
      <c r="H221" s="111" t="e">
        <f>IF(('GC-FID-MS'!#REF!)="","",('GC-FID-MS'!#REF!))</f>
        <v>#REF!</v>
      </c>
      <c r="I221" s="144" t="e">
        <f>IF(('GC-FID-MS'!#REF!)="","",('GC-FID-MS'!#REF!))</f>
        <v>#REF!</v>
      </c>
      <c r="J221" s="154" t="e">
        <f>IF(('GC-FID-MS'!#REF!)="","",('GC-FID-MS'!#REF!))</f>
        <v>#REF!</v>
      </c>
      <c r="K221" s="154" t="e">
        <f>IF(('GC-FID-MS'!#REF!)="","",('GC-FID-MS'!#REF!))</f>
        <v>#REF!</v>
      </c>
      <c r="L221" s="154" t="e">
        <f>IF(('GC-FID-MS'!#REF!)="","",('GC-FID-MS'!#REF!))</f>
        <v>#REF!</v>
      </c>
      <c r="M221" s="154" t="e">
        <f>IF(('GC-FID-MS'!#REF!)="","",('GC-FID-MS'!#REF!))</f>
        <v>#REF!</v>
      </c>
      <c r="N221" s="154" t="e">
        <f>IF(('GC-FID-MS'!#REF!)="","",('GC-FID-MS'!#REF!))</f>
        <v>#REF!</v>
      </c>
      <c r="O221" s="154" t="e">
        <f>IF(('GC-FID-MS'!#REF!)="","",('GC-FID-MS'!#REF!))</f>
        <v>#REF!</v>
      </c>
      <c r="P221" s="67" t="e">
        <f>IF(('GC-FID-MS'!#REF!)="","",('GC-FID-MS'!#REF!))</f>
        <v>#REF!</v>
      </c>
      <c r="Q221" s="67" t="e">
        <f>IF(('GC-FID-MS'!#REF!)="","",('GC-FID-MS'!#REF!))</f>
        <v>#REF!</v>
      </c>
      <c r="R221" s="67" t="e">
        <f>IF(('GC-FID-MS'!#REF!)="","",('GC-FID-MS'!#REF!))</f>
        <v>#REF!</v>
      </c>
      <c r="S221" s="67" t="e">
        <f>IF(('GC-FID-MS'!#REF!)="","",('GC-FID-MS'!#REF!))</f>
        <v>#REF!</v>
      </c>
      <c r="T221" s="67" t="e">
        <f>IF(('GC-FID-MS'!#REF!)="","",('GC-FID-MS'!#REF!))</f>
        <v>#REF!</v>
      </c>
      <c r="U221" s="67" t="e">
        <f>IF(('GC-FID-MS'!#REF!)="","",('GC-FID-MS'!#REF!))</f>
        <v>#REF!</v>
      </c>
      <c r="V221" s="67" t="e">
        <f>IF(('GC-FID-MS'!#REF!)="","",('GC-FID-MS'!#REF!))</f>
        <v>#REF!</v>
      </c>
      <c r="W221" s="67" t="e">
        <f>IF(('GC-FID-MS'!#REF!)="","",('GC-FID-MS'!#REF!))</f>
        <v>#REF!</v>
      </c>
      <c r="X221" s="67" t="e">
        <f>IF(('GC-FID-MS'!#REF!)="","",('GC-FID-MS'!#REF!))</f>
        <v>#REF!</v>
      </c>
      <c r="Y221" s="67" t="e">
        <f>IF(('GC-FID-MS'!#REF!)="","",('GC-FID-MS'!#REF!))</f>
        <v>#REF!</v>
      </c>
      <c r="Z221" s="67" t="e">
        <f>IF(('GC-FID-MS'!#REF!)="","",('GC-FID-MS'!#REF!))</f>
        <v>#REF!</v>
      </c>
      <c r="AA221" s="67" t="e">
        <f>IF(('GC-FID-MS'!#REF!)="","",('GC-FID-MS'!#REF!))</f>
        <v>#REF!</v>
      </c>
      <c r="AB221" s="67" t="e">
        <f>IF(('GC-FID-MS'!#REF!)="","",('GC-FID-MS'!#REF!))</f>
        <v>#REF!</v>
      </c>
      <c r="AC221" s="67" t="e">
        <f>IF(('GC-FID-MS'!#REF!)="","",('GC-FID-MS'!#REF!))</f>
        <v>#REF!</v>
      </c>
      <c r="AD221" s="67" t="e">
        <f>IF(('GC-FID-MS'!#REF!)="","",('GC-FID-MS'!#REF!))</f>
        <v>#REF!</v>
      </c>
      <c r="AE221" s="67" t="e">
        <f>IF(('GC-FID-MS'!#REF!)="","",('GC-FID-MS'!#REF!))</f>
        <v>#REF!</v>
      </c>
      <c r="AF221" s="67" t="e">
        <f>IF(('GC-FID-MS'!#REF!)="","",('GC-FID-MS'!#REF!))</f>
        <v>#REF!</v>
      </c>
      <c r="AG221" s="67" t="e">
        <f>IF(('GC-FID-MS'!#REF!)="","",('GC-FID-MS'!#REF!))</f>
        <v>#REF!</v>
      </c>
      <c r="AH221" s="67" t="e">
        <f>IF(('GC-FID-MS'!#REF!)="","",('GC-FID-MS'!#REF!))</f>
        <v>#REF!</v>
      </c>
      <c r="AI221" s="67" t="e">
        <f>IF(('GC-FID-MS'!#REF!)="","",('GC-FID-MS'!#REF!))</f>
        <v>#REF!</v>
      </c>
      <c r="AJ221" s="67" t="e">
        <f>IF(('GC-FID-MS'!#REF!)="","",('GC-FID-MS'!#REF!))</f>
        <v>#REF!</v>
      </c>
      <c r="AK221" s="67" t="e">
        <f>IF(('GC-FID-MS'!#REF!)="","",('GC-FID-MS'!#REF!))</f>
        <v>#REF!</v>
      </c>
      <c r="AL221" s="67" t="e">
        <f>IF(('GC-FID-MS'!#REF!)="","",('GC-FID-MS'!#REF!))</f>
        <v>#REF!</v>
      </c>
      <c r="AM221" s="67" t="e">
        <f>IF(('GC-FID-MS'!#REF!)="","",('GC-FID-MS'!#REF!))</f>
        <v>#REF!</v>
      </c>
      <c r="AN221" s="67" t="e">
        <f>IF(('GC-FID-MS'!#REF!)="","",('GC-FID-MS'!#REF!))</f>
        <v>#REF!</v>
      </c>
      <c r="AO221" s="67" t="e">
        <f>IF(('GC-FID-MS'!#REF!)="","",('GC-FID-MS'!#REF!))</f>
        <v>#REF!</v>
      </c>
      <c r="AP221" s="298" t="e">
        <f>IF(('GC-FID-MS'!#REF!)="","",('GC-FID-MS'!#REF!))</f>
        <v>#REF!</v>
      </c>
      <c r="AQ221" s="298" t="e">
        <f>IF(('GC-FID-MS'!#REF!)="","",('GC-FID-MS'!#REF!))</f>
        <v>#REF!</v>
      </c>
    </row>
    <row r="222" spans="1:43" ht="12.75" customHeight="1" x14ac:dyDescent="0.3">
      <c r="A222" s="122" t="s">
        <v>187</v>
      </c>
      <c r="B222" s="111" t="e">
        <f>IF(('GC-FID-MS'!#REF!)="","",('GC-FID-MS'!#REF!))</f>
        <v>#REF!</v>
      </c>
      <c r="C222" s="141" t="e">
        <f>IF(('GC-FID-MS'!#REF!)="","",('GC-FID-MS'!#REF!))</f>
        <v>#REF!</v>
      </c>
      <c r="D222" s="142" t="e">
        <f>IF(('GC-FID-MS'!#REF!)="","",('GC-FID-MS'!#REF!))</f>
        <v>#REF!</v>
      </c>
      <c r="E222" s="143" t="e">
        <f>IF(('GC-FID-MS'!#REF!)="","",('GC-FID-MS'!#REF!))</f>
        <v>#REF!</v>
      </c>
      <c r="F222" s="142" t="e">
        <f>IF(('GC-FID-MS'!#REF!)="","",('GC-FID-MS'!#REF!))</f>
        <v>#REF!</v>
      </c>
      <c r="G222" s="111" t="e">
        <f>IF(('GC-FID-MS'!#REF!)="","",('GC-FID-MS'!#REF!))</f>
        <v>#REF!</v>
      </c>
      <c r="H222" s="111" t="e">
        <f>IF(('GC-FID-MS'!#REF!)="","",('GC-FID-MS'!#REF!))</f>
        <v>#REF!</v>
      </c>
      <c r="I222" s="144" t="e">
        <f>IF(('GC-FID-MS'!#REF!)="","",('GC-FID-MS'!#REF!))</f>
        <v>#REF!</v>
      </c>
      <c r="J222" s="154" t="e">
        <f>IF(('GC-FID-MS'!#REF!)="","",('GC-FID-MS'!#REF!))</f>
        <v>#REF!</v>
      </c>
      <c r="K222" s="154" t="e">
        <f>IF(('GC-FID-MS'!#REF!)="","",('GC-FID-MS'!#REF!))</f>
        <v>#REF!</v>
      </c>
      <c r="L222" s="154" t="e">
        <f>IF(('GC-FID-MS'!#REF!)="","",('GC-FID-MS'!#REF!))</f>
        <v>#REF!</v>
      </c>
      <c r="M222" s="154" t="e">
        <f>IF(('GC-FID-MS'!#REF!)="","",('GC-FID-MS'!#REF!))</f>
        <v>#REF!</v>
      </c>
      <c r="N222" s="154" t="e">
        <f>IF(('GC-FID-MS'!#REF!)="","",('GC-FID-MS'!#REF!))</f>
        <v>#REF!</v>
      </c>
      <c r="O222" s="154" t="e">
        <f>IF(('GC-FID-MS'!#REF!)="","",('GC-FID-MS'!#REF!))</f>
        <v>#REF!</v>
      </c>
      <c r="P222" s="67" t="e">
        <f>IF(('GC-FID-MS'!#REF!)="","",('GC-FID-MS'!#REF!))</f>
        <v>#REF!</v>
      </c>
      <c r="Q222" s="67" t="e">
        <f>IF(('GC-FID-MS'!#REF!)="","",('GC-FID-MS'!#REF!))</f>
        <v>#REF!</v>
      </c>
      <c r="R222" s="67" t="e">
        <f>IF(('GC-FID-MS'!#REF!)="","",('GC-FID-MS'!#REF!))</f>
        <v>#REF!</v>
      </c>
      <c r="S222" s="67" t="e">
        <f>IF(('GC-FID-MS'!#REF!)="","",('GC-FID-MS'!#REF!))</f>
        <v>#REF!</v>
      </c>
      <c r="T222" s="67" t="e">
        <f>IF(('GC-FID-MS'!#REF!)="","",('GC-FID-MS'!#REF!))</f>
        <v>#REF!</v>
      </c>
      <c r="U222" s="67" t="e">
        <f>IF(('GC-FID-MS'!#REF!)="","",('GC-FID-MS'!#REF!))</f>
        <v>#REF!</v>
      </c>
      <c r="V222" s="67" t="e">
        <f>IF(('GC-FID-MS'!#REF!)="","",('GC-FID-MS'!#REF!))</f>
        <v>#REF!</v>
      </c>
      <c r="W222" s="67" t="e">
        <f>IF(('GC-FID-MS'!#REF!)="","",('GC-FID-MS'!#REF!))</f>
        <v>#REF!</v>
      </c>
      <c r="X222" s="67" t="e">
        <f>IF(('GC-FID-MS'!#REF!)="","",('GC-FID-MS'!#REF!))</f>
        <v>#REF!</v>
      </c>
      <c r="Y222" s="67" t="e">
        <f>IF(('GC-FID-MS'!#REF!)="","",('GC-FID-MS'!#REF!))</f>
        <v>#REF!</v>
      </c>
      <c r="Z222" s="67" t="e">
        <f>IF(('GC-FID-MS'!#REF!)="","",('GC-FID-MS'!#REF!))</f>
        <v>#REF!</v>
      </c>
      <c r="AA222" s="67" t="e">
        <f>IF(('GC-FID-MS'!#REF!)="","",('GC-FID-MS'!#REF!))</f>
        <v>#REF!</v>
      </c>
      <c r="AB222" s="67" t="e">
        <f>IF(('GC-FID-MS'!#REF!)="","",('GC-FID-MS'!#REF!))</f>
        <v>#REF!</v>
      </c>
      <c r="AC222" s="67" t="e">
        <f>IF(('GC-FID-MS'!#REF!)="","",('GC-FID-MS'!#REF!))</f>
        <v>#REF!</v>
      </c>
      <c r="AD222" s="67" t="e">
        <f>IF(('GC-FID-MS'!#REF!)="","",('GC-FID-MS'!#REF!))</f>
        <v>#REF!</v>
      </c>
      <c r="AE222" s="67" t="e">
        <f>IF(('GC-FID-MS'!#REF!)="","",('GC-FID-MS'!#REF!))</f>
        <v>#REF!</v>
      </c>
      <c r="AF222" s="67" t="e">
        <f>IF(('GC-FID-MS'!#REF!)="","",('GC-FID-MS'!#REF!))</f>
        <v>#REF!</v>
      </c>
      <c r="AG222" s="67" t="e">
        <f>IF(('GC-FID-MS'!#REF!)="","",('GC-FID-MS'!#REF!))</f>
        <v>#REF!</v>
      </c>
      <c r="AH222" s="67" t="e">
        <f>IF(('GC-FID-MS'!#REF!)="","",('GC-FID-MS'!#REF!))</f>
        <v>#REF!</v>
      </c>
      <c r="AI222" s="67" t="e">
        <f>IF(('GC-FID-MS'!#REF!)="","",('GC-FID-MS'!#REF!))</f>
        <v>#REF!</v>
      </c>
      <c r="AJ222" s="67" t="e">
        <f>IF(('GC-FID-MS'!#REF!)="","",('GC-FID-MS'!#REF!))</f>
        <v>#REF!</v>
      </c>
      <c r="AK222" s="67" t="e">
        <f>IF(('GC-FID-MS'!#REF!)="","",('GC-FID-MS'!#REF!))</f>
        <v>#REF!</v>
      </c>
      <c r="AL222" s="67" t="e">
        <f>IF(('GC-FID-MS'!#REF!)="","",('GC-FID-MS'!#REF!))</f>
        <v>#REF!</v>
      </c>
      <c r="AM222" s="67" t="e">
        <f>IF(('GC-FID-MS'!#REF!)="","",('GC-FID-MS'!#REF!))</f>
        <v>#REF!</v>
      </c>
      <c r="AN222" s="67" t="e">
        <f>IF(('GC-FID-MS'!#REF!)="","",('GC-FID-MS'!#REF!))</f>
        <v>#REF!</v>
      </c>
      <c r="AO222" s="67" t="e">
        <f>IF(('GC-FID-MS'!#REF!)="","",('GC-FID-MS'!#REF!))</f>
        <v>#REF!</v>
      </c>
      <c r="AP222" s="298" t="e">
        <f>IF(('GC-FID-MS'!#REF!)="","",('GC-FID-MS'!#REF!))</f>
        <v>#REF!</v>
      </c>
      <c r="AQ222" s="298" t="e">
        <f>IF(('GC-FID-MS'!#REF!)="","",('GC-FID-MS'!#REF!))</f>
        <v>#REF!</v>
      </c>
    </row>
    <row r="223" spans="1:43" ht="12.75" customHeight="1" x14ac:dyDescent="0.3">
      <c r="A223" s="122" t="s">
        <v>187</v>
      </c>
      <c r="B223" s="111" t="e">
        <f>IF(('GC-FID-MS'!#REF!)="","",('GC-FID-MS'!#REF!))</f>
        <v>#REF!</v>
      </c>
      <c r="C223" s="141" t="e">
        <f>IF(('GC-FID-MS'!#REF!)="","",('GC-FID-MS'!#REF!))</f>
        <v>#REF!</v>
      </c>
      <c r="D223" s="142" t="e">
        <f>IF(('GC-FID-MS'!#REF!)="","",('GC-FID-MS'!#REF!))</f>
        <v>#REF!</v>
      </c>
      <c r="E223" s="143" t="e">
        <f>IF(('GC-FID-MS'!#REF!)="","",('GC-FID-MS'!#REF!))</f>
        <v>#REF!</v>
      </c>
      <c r="F223" s="142" t="e">
        <f>IF(('GC-FID-MS'!#REF!)="","",('GC-FID-MS'!#REF!))</f>
        <v>#REF!</v>
      </c>
      <c r="G223" s="111" t="e">
        <f>IF(('GC-FID-MS'!#REF!)="","",('GC-FID-MS'!#REF!))</f>
        <v>#REF!</v>
      </c>
      <c r="H223" s="111" t="e">
        <f>IF(('GC-FID-MS'!#REF!)="","",('GC-FID-MS'!#REF!))</f>
        <v>#REF!</v>
      </c>
      <c r="I223" s="144" t="e">
        <f>IF(('GC-FID-MS'!#REF!)="","",('GC-FID-MS'!#REF!))</f>
        <v>#REF!</v>
      </c>
      <c r="J223" s="154" t="e">
        <f>IF(('GC-FID-MS'!#REF!)="","",('GC-FID-MS'!#REF!))</f>
        <v>#REF!</v>
      </c>
      <c r="K223" s="154" t="e">
        <f>IF(('GC-FID-MS'!#REF!)="","",('GC-FID-MS'!#REF!))</f>
        <v>#REF!</v>
      </c>
      <c r="L223" s="154" t="e">
        <f>IF(('GC-FID-MS'!#REF!)="","",('GC-FID-MS'!#REF!))</f>
        <v>#REF!</v>
      </c>
      <c r="M223" s="154" t="e">
        <f>IF(('GC-FID-MS'!#REF!)="","",('GC-FID-MS'!#REF!))</f>
        <v>#REF!</v>
      </c>
      <c r="N223" s="154" t="e">
        <f>IF(('GC-FID-MS'!#REF!)="","",('GC-FID-MS'!#REF!))</f>
        <v>#REF!</v>
      </c>
      <c r="O223" s="154" t="e">
        <f>IF(('GC-FID-MS'!#REF!)="","",('GC-FID-MS'!#REF!))</f>
        <v>#REF!</v>
      </c>
      <c r="P223" s="67" t="e">
        <f>IF(('GC-FID-MS'!#REF!)="","",('GC-FID-MS'!#REF!))</f>
        <v>#REF!</v>
      </c>
      <c r="Q223" s="67" t="e">
        <f>IF(('GC-FID-MS'!#REF!)="","",('GC-FID-MS'!#REF!))</f>
        <v>#REF!</v>
      </c>
      <c r="R223" s="67" t="e">
        <f>IF(('GC-FID-MS'!#REF!)="","",('GC-FID-MS'!#REF!))</f>
        <v>#REF!</v>
      </c>
      <c r="S223" s="67" t="e">
        <f>IF(('GC-FID-MS'!#REF!)="","",('GC-FID-MS'!#REF!))</f>
        <v>#REF!</v>
      </c>
      <c r="T223" s="67" t="e">
        <f>IF(('GC-FID-MS'!#REF!)="","",('GC-FID-MS'!#REF!))</f>
        <v>#REF!</v>
      </c>
      <c r="U223" s="67" t="e">
        <f>IF(('GC-FID-MS'!#REF!)="","",('GC-FID-MS'!#REF!))</f>
        <v>#REF!</v>
      </c>
      <c r="V223" s="67" t="e">
        <f>IF(('GC-FID-MS'!#REF!)="","",('GC-FID-MS'!#REF!))</f>
        <v>#REF!</v>
      </c>
      <c r="W223" s="67" t="e">
        <f>IF(('GC-FID-MS'!#REF!)="","",('GC-FID-MS'!#REF!))</f>
        <v>#REF!</v>
      </c>
      <c r="X223" s="67" t="e">
        <f>IF(('GC-FID-MS'!#REF!)="","",('GC-FID-MS'!#REF!))</f>
        <v>#REF!</v>
      </c>
      <c r="Y223" s="67" t="e">
        <f>IF(('GC-FID-MS'!#REF!)="","",('GC-FID-MS'!#REF!))</f>
        <v>#REF!</v>
      </c>
      <c r="Z223" s="67" t="e">
        <f>IF(('GC-FID-MS'!#REF!)="","",('GC-FID-MS'!#REF!))</f>
        <v>#REF!</v>
      </c>
      <c r="AA223" s="67" t="e">
        <f>IF(('GC-FID-MS'!#REF!)="","",('GC-FID-MS'!#REF!))</f>
        <v>#REF!</v>
      </c>
      <c r="AB223" s="67" t="e">
        <f>IF(('GC-FID-MS'!#REF!)="","",('GC-FID-MS'!#REF!))</f>
        <v>#REF!</v>
      </c>
      <c r="AC223" s="67" t="e">
        <f>IF(('GC-FID-MS'!#REF!)="","",('GC-FID-MS'!#REF!))</f>
        <v>#REF!</v>
      </c>
      <c r="AD223" s="67" t="e">
        <f>IF(('GC-FID-MS'!#REF!)="","",('GC-FID-MS'!#REF!))</f>
        <v>#REF!</v>
      </c>
      <c r="AE223" s="67" t="e">
        <f>IF(('GC-FID-MS'!#REF!)="","",('GC-FID-MS'!#REF!))</f>
        <v>#REF!</v>
      </c>
      <c r="AF223" s="67" t="e">
        <f>IF(('GC-FID-MS'!#REF!)="","",('GC-FID-MS'!#REF!))</f>
        <v>#REF!</v>
      </c>
      <c r="AG223" s="67" t="e">
        <f>IF(('GC-FID-MS'!#REF!)="","",('GC-FID-MS'!#REF!))</f>
        <v>#REF!</v>
      </c>
      <c r="AH223" s="67" t="e">
        <f>IF(('GC-FID-MS'!#REF!)="","",('GC-FID-MS'!#REF!))</f>
        <v>#REF!</v>
      </c>
      <c r="AI223" s="67" t="e">
        <f>IF(('GC-FID-MS'!#REF!)="","",('GC-FID-MS'!#REF!))</f>
        <v>#REF!</v>
      </c>
      <c r="AJ223" s="67" t="e">
        <f>IF(('GC-FID-MS'!#REF!)="","",('GC-FID-MS'!#REF!))</f>
        <v>#REF!</v>
      </c>
      <c r="AK223" s="67" t="e">
        <f>IF(('GC-FID-MS'!#REF!)="","",('GC-FID-MS'!#REF!))</f>
        <v>#REF!</v>
      </c>
      <c r="AL223" s="67" t="e">
        <f>IF(('GC-FID-MS'!#REF!)="","",('GC-FID-MS'!#REF!))</f>
        <v>#REF!</v>
      </c>
      <c r="AM223" s="67" t="e">
        <f>IF(('GC-FID-MS'!#REF!)="","",('GC-FID-MS'!#REF!))</f>
        <v>#REF!</v>
      </c>
      <c r="AN223" s="67" t="e">
        <f>IF(('GC-FID-MS'!#REF!)="","",('GC-FID-MS'!#REF!))</f>
        <v>#REF!</v>
      </c>
      <c r="AO223" s="67" t="e">
        <f>IF(('GC-FID-MS'!#REF!)="","",('GC-FID-MS'!#REF!))</f>
        <v>#REF!</v>
      </c>
      <c r="AP223" s="298" t="e">
        <f>IF(('GC-FID-MS'!#REF!)="","",('GC-FID-MS'!#REF!))</f>
        <v>#REF!</v>
      </c>
      <c r="AQ223" s="298" t="e">
        <f>IF(('GC-FID-MS'!#REF!)="","",('GC-FID-MS'!#REF!))</f>
        <v>#REF!</v>
      </c>
    </row>
    <row r="224" spans="1:43" ht="12.75" customHeight="1" x14ac:dyDescent="0.3">
      <c r="A224" s="122" t="s">
        <v>187</v>
      </c>
      <c r="B224" s="111" t="e">
        <f>IF(('GC-FID-MS'!#REF!)="","",('GC-FID-MS'!#REF!))</f>
        <v>#REF!</v>
      </c>
      <c r="C224" s="141" t="e">
        <f>IF(('GC-FID-MS'!#REF!)="","",('GC-FID-MS'!#REF!))</f>
        <v>#REF!</v>
      </c>
      <c r="D224" s="142" t="e">
        <f>IF(('GC-FID-MS'!#REF!)="","",('GC-FID-MS'!#REF!))</f>
        <v>#REF!</v>
      </c>
      <c r="E224" s="143" t="e">
        <f>IF(('GC-FID-MS'!#REF!)="","",('GC-FID-MS'!#REF!))</f>
        <v>#REF!</v>
      </c>
      <c r="F224" s="142" t="e">
        <f>IF(('GC-FID-MS'!#REF!)="","",('GC-FID-MS'!#REF!))</f>
        <v>#REF!</v>
      </c>
      <c r="G224" s="111" t="e">
        <f>IF(('GC-FID-MS'!#REF!)="","",('GC-FID-MS'!#REF!))</f>
        <v>#REF!</v>
      </c>
      <c r="H224" s="111" t="e">
        <f>IF(('GC-FID-MS'!#REF!)="","",('GC-FID-MS'!#REF!))</f>
        <v>#REF!</v>
      </c>
      <c r="I224" s="144" t="e">
        <f>IF(('GC-FID-MS'!#REF!)="","",('GC-FID-MS'!#REF!))</f>
        <v>#REF!</v>
      </c>
      <c r="J224" s="154" t="e">
        <f>IF(('GC-FID-MS'!#REF!)="","",('GC-FID-MS'!#REF!))</f>
        <v>#REF!</v>
      </c>
      <c r="K224" s="154" t="e">
        <f>IF(('GC-FID-MS'!#REF!)="","",('GC-FID-MS'!#REF!))</f>
        <v>#REF!</v>
      </c>
      <c r="L224" s="154" t="e">
        <f>IF(('GC-FID-MS'!#REF!)="","",('GC-FID-MS'!#REF!))</f>
        <v>#REF!</v>
      </c>
      <c r="M224" s="154" t="e">
        <f>IF(('GC-FID-MS'!#REF!)="","",('GC-FID-MS'!#REF!))</f>
        <v>#REF!</v>
      </c>
      <c r="N224" s="154" t="e">
        <f>IF(('GC-FID-MS'!#REF!)="","",('GC-FID-MS'!#REF!))</f>
        <v>#REF!</v>
      </c>
      <c r="O224" s="154" t="e">
        <f>IF(('GC-FID-MS'!#REF!)="","",('GC-FID-MS'!#REF!))</f>
        <v>#REF!</v>
      </c>
      <c r="P224" s="67" t="e">
        <f>IF(('GC-FID-MS'!#REF!)="","",('GC-FID-MS'!#REF!))</f>
        <v>#REF!</v>
      </c>
      <c r="Q224" s="67" t="e">
        <f>IF(('GC-FID-MS'!#REF!)="","",('GC-FID-MS'!#REF!))</f>
        <v>#REF!</v>
      </c>
      <c r="R224" s="67" t="e">
        <f>IF(('GC-FID-MS'!#REF!)="","",('GC-FID-MS'!#REF!))</f>
        <v>#REF!</v>
      </c>
      <c r="S224" s="67" t="e">
        <f>IF(('GC-FID-MS'!#REF!)="","",('GC-FID-MS'!#REF!))</f>
        <v>#REF!</v>
      </c>
      <c r="T224" s="67" t="e">
        <f>IF(('GC-FID-MS'!#REF!)="","",('GC-FID-MS'!#REF!))</f>
        <v>#REF!</v>
      </c>
      <c r="U224" s="67" t="e">
        <f>IF(('GC-FID-MS'!#REF!)="","",('GC-FID-MS'!#REF!))</f>
        <v>#REF!</v>
      </c>
      <c r="V224" s="67" t="e">
        <f>IF(('GC-FID-MS'!#REF!)="","",('GC-FID-MS'!#REF!))</f>
        <v>#REF!</v>
      </c>
      <c r="W224" s="67" t="e">
        <f>IF(('GC-FID-MS'!#REF!)="","",('GC-FID-MS'!#REF!))</f>
        <v>#REF!</v>
      </c>
      <c r="X224" s="67" t="e">
        <f>IF(('GC-FID-MS'!#REF!)="","",('GC-FID-MS'!#REF!))</f>
        <v>#REF!</v>
      </c>
      <c r="Y224" s="67" t="e">
        <f>IF(('GC-FID-MS'!#REF!)="","",('GC-FID-MS'!#REF!))</f>
        <v>#REF!</v>
      </c>
      <c r="Z224" s="67" t="e">
        <f>IF(('GC-FID-MS'!#REF!)="","",('GC-FID-MS'!#REF!))</f>
        <v>#REF!</v>
      </c>
      <c r="AA224" s="67" t="e">
        <f>IF(('GC-FID-MS'!#REF!)="","",('GC-FID-MS'!#REF!))</f>
        <v>#REF!</v>
      </c>
      <c r="AB224" s="67" t="e">
        <f>IF(('GC-FID-MS'!#REF!)="","",('GC-FID-MS'!#REF!))</f>
        <v>#REF!</v>
      </c>
      <c r="AC224" s="67" t="e">
        <f>IF(('GC-FID-MS'!#REF!)="","",('GC-FID-MS'!#REF!))</f>
        <v>#REF!</v>
      </c>
      <c r="AD224" s="67" t="e">
        <f>IF(('GC-FID-MS'!#REF!)="","",('GC-FID-MS'!#REF!))</f>
        <v>#REF!</v>
      </c>
      <c r="AE224" s="67" t="e">
        <f>IF(('GC-FID-MS'!#REF!)="","",('GC-FID-MS'!#REF!))</f>
        <v>#REF!</v>
      </c>
      <c r="AF224" s="67" t="e">
        <f>IF(('GC-FID-MS'!#REF!)="","",('GC-FID-MS'!#REF!))</f>
        <v>#REF!</v>
      </c>
      <c r="AG224" s="67" t="e">
        <f>IF(('GC-FID-MS'!#REF!)="","",('GC-FID-MS'!#REF!))</f>
        <v>#REF!</v>
      </c>
      <c r="AH224" s="67" t="e">
        <f>IF(('GC-FID-MS'!#REF!)="","",('GC-FID-MS'!#REF!))</f>
        <v>#REF!</v>
      </c>
      <c r="AI224" s="67" t="e">
        <f>IF(('GC-FID-MS'!#REF!)="","",('GC-FID-MS'!#REF!))</f>
        <v>#REF!</v>
      </c>
      <c r="AJ224" s="67" t="e">
        <f>IF(('GC-FID-MS'!#REF!)="","",('GC-FID-MS'!#REF!))</f>
        <v>#REF!</v>
      </c>
      <c r="AK224" s="67" t="e">
        <f>IF(('GC-FID-MS'!#REF!)="","",('GC-FID-MS'!#REF!))</f>
        <v>#REF!</v>
      </c>
      <c r="AL224" s="67" t="e">
        <f>IF(('GC-FID-MS'!#REF!)="","",('GC-FID-MS'!#REF!))</f>
        <v>#REF!</v>
      </c>
      <c r="AM224" s="67" t="e">
        <f>IF(('GC-FID-MS'!#REF!)="","",('GC-FID-MS'!#REF!))</f>
        <v>#REF!</v>
      </c>
      <c r="AN224" s="67" t="e">
        <f>IF(('GC-FID-MS'!#REF!)="","",('GC-FID-MS'!#REF!))</f>
        <v>#REF!</v>
      </c>
      <c r="AO224" s="67" t="e">
        <f>IF(('GC-FID-MS'!#REF!)="","",('GC-FID-MS'!#REF!))</f>
        <v>#REF!</v>
      </c>
      <c r="AP224" s="298" t="e">
        <f>IF(('GC-FID-MS'!#REF!)="","",('GC-FID-MS'!#REF!))</f>
        <v>#REF!</v>
      </c>
      <c r="AQ224" s="298" t="e">
        <f>IF(('GC-FID-MS'!#REF!)="","",('GC-FID-MS'!#REF!))</f>
        <v>#REF!</v>
      </c>
    </row>
    <row r="225" spans="1:43" ht="12.75" customHeight="1" x14ac:dyDescent="0.3">
      <c r="A225" s="122" t="s">
        <v>187</v>
      </c>
      <c r="B225" s="111" t="e">
        <f>IF(('GC-FID-MS'!#REF!)="","",('GC-FID-MS'!#REF!))</f>
        <v>#REF!</v>
      </c>
      <c r="C225" s="141" t="e">
        <f>IF(('GC-FID-MS'!#REF!)="","",('GC-FID-MS'!#REF!))</f>
        <v>#REF!</v>
      </c>
      <c r="D225" s="142" t="e">
        <f>IF(('GC-FID-MS'!#REF!)="","",('GC-FID-MS'!#REF!))</f>
        <v>#REF!</v>
      </c>
      <c r="E225" s="143" t="e">
        <f>IF(('GC-FID-MS'!#REF!)="","",('GC-FID-MS'!#REF!))</f>
        <v>#REF!</v>
      </c>
      <c r="F225" s="142" t="e">
        <f>IF(('GC-FID-MS'!#REF!)="","",('GC-FID-MS'!#REF!))</f>
        <v>#REF!</v>
      </c>
      <c r="G225" s="111" t="e">
        <f>IF(('GC-FID-MS'!#REF!)="","",('GC-FID-MS'!#REF!))</f>
        <v>#REF!</v>
      </c>
      <c r="H225" s="111" t="e">
        <f>IF(('GC-FID-MS'!#REF!)="","",('GC-FID-MS'!#REF!))</f>
        <v>#REF!</v>
      </c>
      <c r="I225" s="144" t="e">
        <f>IF(('GC-FID-MS'!#REF!)="","",('GC-FID-MS'!#REF!))</f>
        <v>#REF!</v>
      </c>
      <c r="J225" s="154" t="e">
        <f>IF(('GC-FID-MS'!#REF!)="","",('GC-FID-MS'!#REF!))</f>
        <v>#REF!</v>
      </c>
      <c r="K225" s="154" t="e">
        <f>IF(('GC-FID-MS'!#REF!)="","",('GC-FID-MS'!#REF!))</f>
        <v>#REF!</v>
      </c>
      <c r="L225" s="154" t="e">
        <f>IF(('GC-FID-MS'!#REF!)="","",('GC-FID-MS'!#REF!))</f>
        <v>#REF!</v>
      </c>
      <c r="M225" s="154" t="e">
        <f>IF(('GC-FID-MS'!#REF!)="","",('GC-FID-MS'!#REF!))</f>
        <v>#REF!</v>
      </c>
      <c r="N225" s="154" t="e">
        <f>IF(('GC-FID-MS'!#REF!)="","",('GC-FID-MS'!#REF!))</f>
        <v>#REF!</v>
      </c>
      <c r="O225" s="154" t="e">
        <f>IF(('GC-FID-MS'!#REF!)="","",('GC-FID-MS'!#REF!))</f>
        <v>#REF!</v>
      </c>
      <c r="P225" s="67" t="e">
        <f>IF(('GC-FID-MS'!#REF!)="","",('GC-FID-MS'!#REF!))</f>
        <v>#REF!</v>
      </c>
      <c r="Q225" s="67" t="e">
        <f>IF(('GC-FID-MS'!#REF!)="","",('GC-FID-MS'!#REF!))</f>
        <v>#REF!</v>
      </c>
      <c r="R225" s="67" t="e">
        <f>IF(('GC-FID-MS'!#REF!)="","",('GC-FID-MS'!#REF!))</f>
        <v>#REF!</v>
      </c>
      <c r="S225" s="67" t="e">
        <f>IF(('GC-FID-MS'!#REF!)="","",('GC-FID-MS'!#REF!))</f>
        <v>#REF!</v>
      </c>
      <c r="T225" s="67" t="e">
        <f>IF(('GC-FID-MS'!#REF!)="","",('GC-FID-MS'!#REF!))</f>
        <v>#REF!</v>
      </c>
      <c r="U225" s="67" t="e">
        <f>IF(('GC-FID-MS'!#REF!)="","",('GC-FID-MS'!#REF!))</f>
        <v>#REF!</v>
      </c>
      <c r="V225" s="67" t="e">
        <f>IF(('GC-FID-MS'!#REF!)="","",('GC-FID-MS'!#REF!))</f>
        <v>#REF!</v>
      </c>
      <c r="W225" s="67" t="e">
        <f>IF(('GC-FID-MS'!#REF!)="","",('GC-FID-MS'!#REF!))</f>
        <v>#REF!</v>
      </c>
      <c r="X225" s="67" t="e">
        <f>IF(('GC-FID-MS'!#REF!)="","",('GC-FID-MS'!#REF!))</f>
        <v>#REF!</v>
      </c>
      <c r="Y225" s="67" t="e">
        <f>IF(('GC-FID-MS'!#REF!)="","",('GC-FID-MS'!#REF!))</f>
        <v>#REF!</v>
      </c>
      <c r="Z225" s="67" t="e">
        <f>IF(('GC-FID-MS'!#REF!)="","",('GC-FID-MS'!#REF!))</f>
        <v>#REF!</v>
      </c>
      <c r="AA225" s="67" t="e">
        <f>IF(('GC-FID-MS'!#REF!)="","",('GC-FID-MS'!#REF!))</f>
        <v>#REF!</v>
      </c>
      <c r="AB225" s="67" t="e">
        <f>IF(('GC-FID-MS'!#REF!)="","",('GC-FID-MS'!#REF!))</f>
        <v>#REF!</v>
      </c>
      <c r="AC225" s="67" t="e">
        <f>IF(('GC-FID-MS'!#REF!)="","",('GC-FID-MS'!#REF!))</f>
        <v>#REF!</v>
      </c>
      <c r="AD225" s="67" t="e">
        <f>IF(('GC-FID-MS'!#REF!)="","",('GC-FID-MS'!#REF!))</f>
        <v>#REF!</v>
      </c>
      <c r="AE225" s="67" t="e">
        <f>IF(('GC-FID-MS'!#REF!)="","",('GC-FID-MS'!#REF!))</f>
        <v>#REF!</v>
      </c>
      <c r="AF225" s="67" t="e">
        <f>IF(('GC-FID-MS'!#REF!)="","",('GC-FID-MS'!#REF!))</f>
        <v>#REF!</v>
      </c>
      <c r="AG225" s="67" t="e">
        <f>IF(('GC-FID-MS'!#REF!)="","",('GC-FID-MS'!#REF!))</f>
        <v>#REF!</v>
      </c>
      <c r="AH225" s="67" t="e">
        <f>IF(('GC-FID-MS'!#REF!)="","",('GC-FID-MS'!#REF!))</f>
        <v>#REF!</v>
      </c>
      <c r="AI225" s="67" t="e">
        <f>IF(('GC-FID-MS'!#REF!)="","",('GC-FID-MS'!#REF!))</f>
        <v>#REF!</v>
      </c>
      <c r="AJ225" s="67" t="e">
        <f>IF(('GC-FID-MS'!#REF!)="","",('GC-FID-MS'!#REF!))</f>
        <v>#REF!</v>
      </c>
      <c r="AK225" s="67" t="e">
        <f>IF(('GC-FID-MS'!#REF!)="","",('GC-FID-MS'!#REF!))</f>
        <v>#REF!</v>
      </c>
      <c r="AL225" s="67" t="e">
        <f>IF(('GC-FID-MS'!#REF!)="","",('GC-FID-MS'!#REF!))</f>
        <v>#REF!</v>
      </c>
      <c r="AM225" s="67" t="e">
        <f>IF(('GC-FID-MS'!#REF!)="","",('GC-FID-MS'!#REF!))</f>
        <v>#REF!</v>
      </c>
      <c r="AN225" s="67" t="e">
        <f>IF(('GC-FID-MS'!#REF!)="","",('GC-FID-MS'!#REF!))</f>
        <v>#REF!</v>
      </c>
      <c r="AO225" s="67" t="e">
        <f>IF(('GC-FID-MS'!#REF!)="","",('GC-FID-MS'!#REF!))</f>
        <v>#REF!</v>
      </c>
      <c r="AP225" s="298" t="e">
        <f>IF(('GC-FID-MS'!#REF!)="","",('GC-FID-MS'!#REF!))</f>
        <v>#REF!</v>
      </c>
      <c r="AQ225" s="298" t="e">
        <f>IF(('GC-FID-MS'!#REF!)="","",('GC-FID-MS'!#REF!))</f>
        <v>#REF!</v>
      </c>
    </row>
    <row r="226" spans="1:43" ht="12.75" customHeight="1" x14ac:dyDescent="0.3">
      <c r="A226" s="122" t="s">
        <v>187</v>
      </c>
      <c r="B226" s="111" t="e">
        <f>IF(('GC-FID-MS'!#REF!)="","",('GC-FID-MS'!#REF!))</f>
        <v>#REF!</v>
      </c>
      <c r="C226" s="141" t="e">
        <f>IF(('GC-FID-MS'!#REF!)="","",('GC-FID-MS'!#REF!))</f>
        <v>#REF!</v>
      </c>
      <c r="D226" s="142" t="e">
        <f>IF(('GC-FID-MS'!#REF!)="","",('GC-FID-MS'!#REF!))</f>
        <v>#REF!</v>
      </c>
      <c r="E226" s="143" t="e">
        <f>IF(('GC-FID-MS'!#REF!)="","",('GC-FID-MS'!#REF!))</f>
        <v>#REF!</v>
      </c>
      <c r="F226" s="142" t="e">
        <f>IF(('GC-FID-MS'!#REF!)="","",('GC-FID-MS'!#REF!))</f>
        <v>#REF!</v>
      </c>
      <c r="G226" s="111" t="e">
        <f>IF(('GC-FID-MS'!#REF!)="","",('GC-FID-MS'!#REF!))</f>
        <v>#REF!</v>
      </c>
      <c r="H226" s="111" t="e">
        <f>IF(('GC-FID-MS'!#REF!)="","",('GC-FID-MS'!#REF!))</f>
        <v>#REF!</v>
      </c>
      <c r="I226" s="144" t="e">
        <f>IF(('GC-FID-MS'!#REF!)="","",('GC-FID-MS'!#REF!))</f>
        <v>#REF!</v>
      </c>
      <c r="J226" s="154" t="e">
        <f>IF(('GC-FID-MS'!#REF!)="","",('GC-FID-MS'!#REF!))</f>
        <v>#REF!</v>
      </c>
      <c r="K226" s="154" t="e">
        <f>IF(('GC-FID-MS'!#REF!)="","",('GC-FID-MS'!#REF!))</f>
        <v>#REF!</v>
      </c>
      <c r="L226" s="154" t="e">
        <f>IF(('GC-FID-MS'!#REF!)="","",('GC-FID-MS'!#REF!))</f>
        <v>#REF!</v>
      </c>
      <c r="M226" s="154" t="e">
        <f>IF(('GC-FID-MS'!#REF!)="","",('GC-FID-MS'!#REF!))</f>
        <v>#REF!</v>
      </c>
      <c r="N226" s="154" t="e">
        <f>IF(('GC-FID-MS'!#REF!)="","",('GC-FID-MS'!#REF!))</f>
        <v>#REF!</v>
      </c>
      <c r="O226" s="154" t="e">
        <f>IF(('GC-FID-MS'!#REF!)="","",('GC-FID-MS'!#REF!))</f>
        <v>#REF!</v>
      </c>
      <c r="P226" s="67" t="e">
        <f>IF(('GC-FID-MS'!#REF!)="","",('GC-FID-MS'!#REF!))</f>
        <v>#REF!</v>
      </c>
      <c r="Q226" s="67" t="e">
        <f>IF(('GC-FID-MS'!#REF!)="","",('GC-FID-MS'!#REF!))</f>
        <v>#REF!</v>
      </c>
      <c r="R226" s="67" t="e">
        <f>IF(('GC-FID-MS'!#REF!)="","",('GC-FID-MS'!#REF!))</f>
        <v>#REF!</v>
      </c>
      <c r="S226" s="67" t="e">
        <f>IF(('GC-FID-MS'!#REF!)="","",('GC-FID-MS'!#REF!))</f>
        <v>#REF!</v>
      </c>
      <c r="T226" s="67" t="e">
        <f>IF(('GC-FID-MS'!#REF!)="","",('GC-FID-MS'!#REF!))</f>
        <v>#REF!</v>
      </c>
      <c r="U226" s="67" t="e">
        <f>IF(('GC-FID-MS'!#REF!)="","",('GC-FID-MS'!#REF!))</f>
        <v>#REF!</v>
      </c>
      <c r="V226" s="67" t="e">
        <f>IF(('GC-FID-MS'!#REF!)="","",('GC-FID-MS'!#REF!))</f>
        <v>#REF!</v>
      </c>
      <c r="W226" s="67" t="e">
        <f>IF(('GC-FID-MS'!#REF!)="","",('GC-FID-MS'!#REF!))</f>
        <v>#REF!</v>
      </c>
      <c r="X226" s="67" t="e">
        <f>IF(('GC-FID-MS'!#REF!)="","",('GC-FID-MS'!#REF!))</f>
        <v>#REF!</v>
      </c>
      <c r="Y226" s="67" t="e">
        <f>IF(('GC-FID-MS'!#REF!)="","",('GC-FID-MS'!#REF!))</f>
        <v>#REF!</v>
      </c>
      <c r="Z226" s="67" t="e">
        <f>IF(('GC-FID-MS'!#REF!)="","",('GC-FID-MS'!#REF!))</f>
        <v>#REF!</v>
      </c>
      <c r="AA226" s="67" t="e">
        <f>IF(('GC-FID-MS'!#REF!)="","",('GC-FID-MS'!#REF!))</f>
        <v>#REF!</v>
      </c>
      <c r="AB226" s="67" t="e">
        <f>IF(('GC-FID-MS'!#REF!)="","",('GC-FID-MS'!#REF!))</f>
        <v>#REF!</v>
      </c>
      <c r="AC226" s="67" t="e">
        <f>IF(('GC-FID-MS'!#REF!)="","",('GC-FID-MS'!#REF!))</f>
        <v>#REF!</v>
      </c>
      <c r="AD226" s="67" t="e">
        <f>IF(('GC-FID-MS'!#REF!)="","",('GC-FID-MS'!#REF!))</f>
        <v>#REF!</v>
      </c>
      <c r="AE226" s="67" t="e">
        <f>IF(('GC-FID-MS'!#REF!)="","",('GC-FID-MS'!#REF!))</f>
        <v>#REF!</v>
      </c>
      <c r="AF226" s="67" t="e">
        <f>IF(('GC-FID-MS'!#REF!)="","",('GC-FID-MS'!#REF!))</f>
        <v>#REF!</v>
      </c>
      <c r="AG226" s="67" t="e">
        <f>IF(('GC-FID-MS'!#REF!)="","",('GC-FID-MS'!#REF!))</f>
        <v>#REF!</v>
      </c>
      <c r="AH226" s="67" t="e">
        <f>IF(('GC-FID-MS'!#REF!)="","",('GC-FID-MS'!#REF!))</f>
        <v>#REF!</v>
      </c>
      <c r="AI226" s="67" t="e">
        <f>IF(('GC-FID-MS'!#REF!)="","",('GC-FID-MS'!#REF!))</f>
        <v>#REF!</v>
      </c>
      <c r="AJ226" s="67" t="e">
        <f>IF(('GC-FID-MS'!#REF!)="","",('GC-FID-MS'!#REF!))</f>
        <v>#REF!</v>
      </c>
      <c r="AK226" s="67" t="e">
        <f>IF(('GC-FID-MS'!#REF!)="","",('GC-FID-MS'!#REF!))</f>
        <v>#REF!</v>
      </c>
      <c r="AL226" s="67" t="e">
        <f>IF(('GC-FID-MS'!#REF!)="","",('GC-FID-MS'!#REF!))</f>
        <v>#REF!</v>
      </c>
      <c r="AM226" s="67" t="e">
        <f>IF(('GC-FID-MS'!#REF!)="","",('GC-FID-MS'!#REF!))</f>
        <v>#REF!</v>
      </c>
      <c r="AN226" s="67" t="e">
        <f>IF(('GC-FID-MS'!#REF!)="","",('GC-FID-MS'!#REF!))</f>
        <v>#REF!</v>
      </c>
      <c r="AO226" s="67" t="e">
        <f>IF(('GC-FID-MS'!#REF!)="","",('GC-FID-MS'!#REF!))</f>
        <v>#REF!</v>
      </c>
      <c r="AP226" s="298" t="e">
        <f>IF(('GC-FID-MS'!#REF!)="","",('GC-FID-MS'!#REF!))</f>
        <v>#REF!</v>
      </c>
      <c r="AQ226" s="298" t="e">
        <f>IF(('GC-FID-MS'!#REF!)="","",('GC-FID-MS'!#REF!))</f>
        <v>#REF!</v>
      </c>
    </row>
    <row r="227" spans="1:43" ht="12.75" customHeight="1" x14ac:dyDescent="0.3">
      <c r="A227" s="122" t="s">
        <v>187</v>
      </c>
      <c r="B227" s="111" t="e">
        <f>IF(('GC-FID-MS'!#REF!)="","",('GC-FID-MS'!#REF!))</f>
        <v>#REF!</v>
      </c>
      <c r="C227" s="141" t="e">
        <f>IF(('GC-FID-MS'!#REF!)="","",('GC-FID-MS'!#REF!))</f>
        <v>#REF!</v>
      </c>
      <c r="D227" s="142" t="e">
        <f>IF(('GC-FID-MS'!#REF!)="","",('GC-FID-MS'!#REF!))</f>
        <v>#REF!</v>
      </c>
      <c r="E227" s="143" t="e">
        <f>IF(('GC-FID-MS'!#REF!)="","",('GC-FID-MS'!#REF!))</f>
        <v>#REF!</v>
      </c>
      <c r="F227" s="142" t="e">
        <f>IF(('GC-FID-MS'!#REF!)="","",('GC-FID-MS'!#REF!))</f>
        <v>#REF!</v>
      </c>
      <c r="G227" s="111" t="e">
        <f>IF(('GC-FID-MS'!#REF!)="","",('GC-FID-MS'!#REF!))</f>
        <v>#REF!</v>
      </c>
      <c r="H227" s="111" t="e">
        <f>IF(('GC-FID-MS'!#REF!)="","",('GC-FID-MS'!#REF!))</f>
        <v>#REF!</v>
      </c>
      <c r="I227" s="144" t="e">
        <f>IF(('GC-FID-MS'!#REF!)="","",('GC-FID-MS'!#REF!))</f>
        <v>#REF!</v>
      </c>
      <c r="J227" s="154" t="e">
        <f>IF(('GC-FID-MS'!#REF!)="","",('GC-FID-MS'!#REF!))</f>
        <v>#REF!</v>
      </c>
      <c r="K227" s="154" t="e">
        <f>IF(('GC-FID-MS'!#REF!)="","",('GC-FID-MS'!#REF!))</f>
        <v>#REF!</v>
      </c>
      <c r="L227" s="154" t="e">
        <f>IF(('GC-FID-MS'!#REF!)="","",('GC-FID-MS'!#REF!))</f>
        <v>#REF!</v>
      </c>
      <c r="M227" s="154" t="e">
        <f>IF(('GC-FID-MS'!#REF!)="","",('GC-FID-MS'!#REF!))</f>
        <v>#REF!</v>
      </c>
      <c r="N227" s="154" t="e">
        <f>IF(('GC-FID-MS'!#REF!)="","",('GC-FID-MS'!#REF!))</f>
        <v>#REF!</v>
      </c>
      <c r="O227" s="154" t="e">
        <f>IF(('GC-FID-MS'!#REF!)="","",('GC-FID-MS'!#REF!))</f>
        <v>#REF!</v>
      </c>
      <c r="P227" s="67" t="e">
        <f>IF(('GC-FID-MS'!#REF!)="","",('GC-FID-MS'!#REF!))</f>
        <v>#REF!</v>
      </c>
      <c r="Q227" s="67" t="e">
        <f>IF(('GC-FID-MS'!#REF!)="","",('GC-FID-MS'!#REF!))</f>
        <v>#REF!</v>
      </c>
      <c r="R227" s="67" t="e">
        <f>IF(('GC-FID-MS'!#REF!)="","",('GC-FID-MS'!#REF!))</f>
        <v>#REF!</v>
      </c>
      <c r="S227" s="67" t="e">
        <f>IF(('GC-FID-MS'!#REF!)="","",('GC-FID-MS'!#REF!))</f>
        <v>#REF!</v>
      </c>
      <c r="T227" s="67" t="e">
        <f>IF(('GC-FID-MS'!#REF!)="","",('GC-FID-MS'!#REF!))</f>
        <v>#REF!</v>
      </c>
      <c r="U227" s="67" t="e">
        <f>IF(('GC-FID-MS'!#REF!)="","",('GC-FID-MS'!#REF!))</f>
        <v>#REF!</v>
      </c>
      <c r="V227" s="67" t="e">
        <f>IF(('GC-FID-MS'!#REF!)="","",('GC-FID-MS'!#REF!))</f>
        <v>#REF!</v>
      </c>
      <c r="W227" s="67" t="e">
        <f>IF(('GC-FID-MS'!#REF!)="","",('GC-FID-MS'!#REF!))</f>
        <v>#REF!</v>
      </c>
      <c r="X227" s="67" t="e">
        <f>IF(('GC-FID-MS'!#REF!)="","",('GC-FID-MS'!#REF!))</f>
        <v>#REF!</v>
      </c>
      <c r="Y227" s="67" t="e">
        <f>IF(('GC-FID-MS'!#REF!)="","",('GC-FID-MS'!#REF!))</f>
        <v>#REF!</v>
      </c>
      <c r="Z227" s="67" t="e">
        <f>IF(('GC-FID-MS'!#REF!)="","",('GC-FID-MS'!#REF!))</f>
        <v>#REF!</v>
      </c>
      <c r="AA227" s="67" t="e">
        <f>IF(('GC-FID-MS'!#REF!)="","",('GC-FID-MS'!#REF!))</f>
        <v>#REF!</v>
      </c>
      <c r="AB227" s="67" t="e">
        <f>IF(('GC-FID-MS'!#REF!)="","",('GC-FID-MS'!#REF!))</f>
        <v>#REF!</v>
      </c>
      <c r="AC227" s="67" t="e">
        <f>IF(('GC-FID-MS'!#REF!)="","",('GC-FID-MS'!#REF!))</f>
        <v>#REF!</v>
      </c>
      <c r="AD227" s="67" t="e">
        <f>IF(('GC-FID-MS'!#REF!)="","",('GC-FID-MS'!#REF!))</f>
        <v>#REF!</v>
      </c>
      <c r="AE227" s="67" t="e">
        <f>IF(('GC-FID-MS'!#REF!)="","",('GC-FID-MS'!#REF!))</f>
        <v>#REF!</v>
      </c>
      <c r="AF227" s="67" t="e">
        <f>IF(('GC-FID-MS'!#REF!)="","",('GC-FID-MS'!#REF!))</f>
        <v>#REF!</v>
      </c>
      <c r="AG227" s="67" t="e">
        <f>IF(('GC-FID-MS'!#REF!)="","",('GC-FID-MS'!#REF!))</f>
        <v>#REF!</v>
      </c>
      <c r="AH227" s="67" t="e">
        <f>IF(('GC-FID-MS'!#REF!)="","",('GC-FID-MS'!#REF!))</f>
        <v>#REF!</v>
      </c>
      <c r="AI227" s="67" t="e">
        <f>IF(('GC-FID-MS'!#REF!)="","",('GC-FID-MS'!#REF!))</f>
        <v>#REF!</v>
      </c>
      <c r="AJ227" s="67" t="e">
        <f>IF(('GC-FID-MS'!#REF!)="","",('GC-FID-MS'!#REF!))</f>
        <v>#REF!</v>
      </c>
      <c r="AK227" s="67" t="e">
        <f>IF(('GC-FID-MS'!#REF!)="","",('GC-FID-MS'!#REF!))</f>
        <v>#REF!</v>
      </c>
      <c r="AL227" s="67" t="e">
        <f>IF(('GC-FID-MS'!#REF!)="","",('GC-FID-MS'!#REF!))</f>
        <v>#REF!</v>
      </c>
      <c r="AM227" s="67" t="e">
        <f>IF(('GC-FID-MS'!#REF!)="","",('GC-FID-MS'!#REF!))</f>
        <v>#REF!</v>
      </c>
      <c r="AN227" s="67" t="e">
        <f>IF(('GC-FID-MS'!#REF!)="","",('GC-FID-MS'!#REF!))</f>
        <v>#REF!</v>
      </c>
      <c r="AO227" s="67" t="e">
        <f>IF(('GC-FID-MS'!#REF!)="","",('GC-FID-MS'!#REF!))</f>
        <v>#REF!</v>
      </c>
      <c r="AP227" s="298" t="e">
        <f>IF(('GC-FID-MS'!#REF!)="","",('GC-FID-MS'!#REF!))</f>
        <v>#REF!</v>
      </c>
      <c r="AQ227" s="298" t="e">
        <f>IF(('GC-FID-MS'!#REF!)="","",('GC-FID-MS'!#REF!))</f>
        <v>#REF!</v>
      </c>
    </row>
    <row r="228" spans="1:43" ht="12.75" customHeight="1" x14ac:dyDescent="0.3">
      <c r="A228" s="122" t="s">
        <v>187</v>
      </c>
      <c r="B228" s="111" t="e">
        <f>IF(('GC-FID-MS'!#REF!)="","",('GC-FID-MS'!#REF!))</f>
        <v>#REF!</v>
      </c>
      <c r="C228" s="141" t="e">
        <f>IF(('GC-FID-MS'!#REF!)="","",('GC-FID-MS'!#REF!))</f>
        <v>#REF!</v>
      </c>
      <c r="D228" s="142" t="e">
        <f>IF(('GC-FID-MS'!#REF!)="","",('GC-FID-MS'!#REF!))</f>
        <v>#REF!</v>
      </c>
      <c r="E228" s="143" t="e">
        <f>IF(('GC-FID-MS'!#REF!)="","",('GC-FID-MS'!#REF!))</f>
        <v>#REF!</v>
      </c>
      <c r="F228" s="142" t="e">
        <f>IF(('GC-FID-MS'!#REF!)="","",('GC-FID-MS'!#REF!))</f>
        <v>#REF!</v>
      </c>
      <c r="G228" s="111" t="e">
        <f>IF(('GC-FID-MS'!#REF!)="","",('GC-FID-MS'!#REF!))</f>
        <v>#REF!</v>
      </c>
      <c r="H228" s="111" t="e">
        <f>IF(('GC-FID-MS'!#REF!)="","",('GC-FID-MS'!#REF!))</f>
        <v>#REF!</v>
      </c>
      <c r="I228" s="144" t="e">
        <f>IF(('GC-FID-MS'!#REF!)="","",('GC-FID-MS'!#REF!))</f>
        <v>#REF!</v>
      </c>
      <c r="J228" s="154" t="e">
        <f>IF(('GC-FID-MS'!#REF!)="","",('GC-FID-MS'!#REF!))</f>
        <v>#REF!</v>
      </c>
      <c r="K228" s="154" t="e">
        <f>IF(('GC-FID-MS'!#REF!)="","",('GC-FID-MS'!#REF!))</f>
        <v>#REF!</v>
      </c>
      <c r="L228" s="154" t="e">
        <f>IF(('GC-FID-MS'!#REF!)="","",('GC-FID-MS'!#REF!))</f>
        <v>#REF!</v>
      </c>
      <c r="M228" s="154" t="e">
        <f>IF(('GC-FID-MS'!#REF!)="","",('GC-FID-MS'!#REF!))</f>
        <v>#REF!</v>
      </c>
      <c r="N228" s="154" t="e">
        <f>IF(('GC-FID-MS'!#REF!)="","",('GC-FID-MS'!#REF!))</f>
        <v>#REF!</v>
      </c>
      <c r="O228" s="154" t="e">
        <f>IF(('GC-FID-MS'!#REF!)="","",('GC-FID-MS'!#REF!))</f>
        <v>#REF!</v>
      </c>
      <c r="P228" s="67" t="e">
        <f>IF(('GC-FID-MS'!#REF!)="","",('GC-FID-MS'!#REF!))</f>
        <v>#REF!</v>
      </c>
      <c r="Q228" s="67" t="e">
        <f>IF(('GC-FID-MS'!#REF!)="","",('GC-FID-MS'!#REF!))</f>
        <v>#REF!</v>
      </c>
      <c r="R228" s="67" t="e">
        <f>IF(('GC-FID-MS'!#REF!)="","",('GC-FID-MS'!#REF!))</f>
        <v>#REF!</v>
      </c>
      <c r="S228" s="67" t="e">
        <f>IF(('GC-FID-MS'!#REF!)="","",('GC-FID-MS'!#REF!))</f>
        <v>#REF!</v>
      </c>
      <c r="T228" s="67" t="e">
        <f>IF(('GC-FID-MS'!#REF!)="","",('GC-FID-MS'!#REF!))</f>
        <v>#REF!</v>
      </c>
      <c r="U228" s="67" t="e">
        <f>IF(('GC-FID-MS'!#REF!)="","",('GC-FID-MS'!#REF!))</f>
        <v>#REF!</v>
      </c>
      <c r="V228" s="67" t="e">
        <f>IF(('GC-FID-MS'!#REF!)="","",('GC-FID-MS'!#REF!))</f>
        <v>#REF!</v>
      </c>
      <c r="W228" s="67" t="e">
        <f>IF(('GC-FID-MS'!#REF!)="","",('GC-FID-MS'!#REF!))</f>
        <v>#REF!</v>
      </c>
      <c r="X228" s="67" t="e">
        <f>IF(('GC-FID-MS'!#REF!)="","",('GC-FID-MS'!#REF!))</f>
        <v>#REF!</v>
      </c>
      <c r="Y228" s="67" t="e">
        <f>IF(('GC-FID-MS'!#REF!)="","",('GC-FID-MS'!#REF!))</f>
        <v>#REF!</v>
      </c>
      <c r="Z228" s="67" t="e">
        <f>IF(('GC-FID-MS'!#REF!)="","",('GC-FID-MS'!#REF!))</f>
        <v>#REF!</v>
      </c>
      <c r="AA228" s="67" t="e">
        <f>IF(('GC-FID-MS'!#REF!)="","",('GC-FID-MS'!#REF!))</f>
        <v>#REF!</v>
      </c>
      <c r="AB228" s="67" t="e">
        <f>IF(('GC-FID-MS'!#REF!)="","",('GC-FID-MS'!#REF!))</f>
        <v>#REF!</v>
      </c>
      <c r="AC228" s="67" t="e">
        <f>IF(('GC-FID-MS'!#REF!)="","",('GC-FID-MS'!#REF!))</f>
        <v>#REF!</v>
      </c>
      <c r="AD228" s="67" t="e">
        <f>IF(('GC-FID-MS'!#REF!)="","",('GC-FID-MS'!#REF!))</f>
        <v>#REF!</v>
      </c>
      <c r="AE228" s="67" t="e">
        <f>IF(('GC-FID-MS'!#REF!)="","",('GC-FID-MS'!#REF!))</f>
        <v>#REF!</v>
      </c>
      <c r="AF228" s="67" t="e">
        <f>IF(('GC-FID-MS'!#REF!)="","",('GC-FID-MS'!#REF!))</f>
        <v>#REF!</v>
      </c>
      <c r="AG228" s="67" t="e">
        <f>IF(('GC-FID-MS'!#REF!)="","",('GC-FID-MS'!#REF!))</f>
        <v>#REF!</v>
      </c>
      <c r="AH228" s="67" t="e">
        <f>IF(('GC-FID-MS'!#REF!)="","",('GC-FID-MS'!#REF!))</f>
        <v>#REF!</v>
      </c>
      <c r="AI228" s="67" t="e">
        <f>IF(('GC-FID-MS'!#REF!)="","",('GC-FID-MS'!#REF!))</f>
        <v>#REF!</v>
      </c>
      <c r="AJ228" s="67" t="e">
        <f>IF(('GC-FID-MS'!#REF!)="","",('GC-FID-MS'!#REF!))</f>
        <v>#REF!</v>
      </c>
      <c r="AK228" s="67" t="e">
        <f>IF(('GC-FID-MS'!#REF!)="","",('GC-FID-MS'!#REF!))</f>
        <v>#REF!</v>
      </c>
      <c r="AL228" s="67" t="e">
        <f>IF(('GC-FID-MS'!#REF!)="","",('GC-FID-MS'!#REF!))</f>
        <v>#REF!</v>
      </c>
      <c r="AM228" s="67" t="e">
        <f>IF(('GC-FID-MS'!#REF!)="","",('GC-FID-MS'!#REF!))</f>
        <v>#REF!</v>
      </c>
      <c r="AN228" s="67" t="e">
        <f>IF(('GC-FID-MS'!#REF!)="","",('GC-FID-MS'!#REF!))</f>
        <v>#REF!</v>
      </c>
      <c r="AO228" s="67" t="e">
        <f>IF(('GC-FID-MS'!#REF!)="","",('GC-FID-MS'!#REF!))</f>
        <v>#REF!</v>
      </c>
      <c r="AP228" s="298" t="e">
        <f>IF(('GC-FID-MS'!#REF!)="","",('GC-FID-MS'!#REF!))</f>
        <v>#REF!</v>
      </c>
      <c r="AQ228" s="298" t="e">
        <f>IF(('GC-FID-MS'!#REF!)="","",('GC-FID-MS'!#REF!))</f>
        <v>#REF!</v>
      </c>
    </row>
    <row r="229" spans="1:43" ht="12.75" customHeight="1" x14ac:dyDescent="0.3">
      <c r="A229" s="122" t="s">
        <v>187</v>
      </c>
      <c r="B229" s="111" t="e">
        <f>IF(('GC-FID-MS'!#REF!)="","",('GC-FID-MS'!#REF!))</f>
        <v>#REF!</v>
      </c>
      <c r="C229" s="141" t="e">
        <f>IF(('GC-FID-MS'!#REF!)="","",('GC-FID-MS'!#REF!))</f>
        <v>#REF!</v>
      </c>
      <c r="D229" s="142" t="e">
        <f>IF(('GC-FID-MS'!#REF!)="","",('GC-FID-MS'!#REF!))</f>
        <v>#REF!</v>
      </c>
      <c r="E229" s="143" t="e">
        <f>IF(('GC-FID-MS'!#REF!)="","",('GC-FID-MS'!#REF!))</f>
        <v>#REF!</v>
      </c>
      <c r="F229" s="142" t="e">
        <f>IF(('GC-FID-MS'!#REF!)="","",('GC-FID-MS'!#REF!))</f>
        <v>#REF!</v>
      </c>
      <c r="G229" s="111" t="e">
        <f>IF(('GC-FID-MS'!#REF!)="","",('GC-FID-MS'!#REF!))</f>
        <v>#REF!</v>
      </c>
      <c r="H229" s="111" t="e">
        <f>IF(('GC-FID-MS'!#REF!)="","",('GC-FID-MS'!#REF!))</f>
        <v>#REF!</v>
      </c>
      <c r="I229" s="144" t="e">
        <f>IF(('GC-FID-MS'!#REF!)="","",('GC-FID-MS'!#REF!))</f>
        <v>#REF!</v>
      </c>
      <c r="J229" s="154" t="e">
        <f>IF(('GC-FID-MS'!#REF!)="","",('GC-FID-MS'!#REF!))</f>
        <v>#REF!</v>
      </c>
      <c r="K229" s="154" t="e">
        <f>IF(('GC-FID-MS'!#REF!)="","",('GC-FID-MS'!#REF!))</f>
        <v>#REF!</v>
      </c>
      <c r="L229" s="154" t="e">
        <f>IF(('GC-FID-MS'!#REF!)="","",('GC-FID-MS'!#REF!))</f>
        <v>#REF!</v>
      </c>
      <c r="M229" s="154" t="e">
        <f>IF(('GC-FID-MS'!#REF!)="","",('GC-FID-MS'!#REF!))</f>
        <v>#REF!</v>
      </c>
      <c r="N229" s="154" t="e">
        <f>IF(('GC-FID-MS'!#REF!)="","",('GC-FID-MS'!#REF!))</f>
        <v>#REF!</v>
      </c>
      <c r="O229" s="154" t="e">
        <f>IF(('GC-FID-MS'!#REF!)="","",('GC-FID-MS'!#REF!))</f>
        <v>#REF!</v>
      </c>
      <c r="P229" s="67" t="e">
        <f>IF(('GC-FID-MS'!#REF!)="","",('GC-FID-MS'!#REF!))</f>
        <v>#REF!</v>
      </c>
      <c r="Q229" s="67" t="e">
        <f>IF(('GC-FID-MS'!#REF!)="","",('GC-FID-MS'!#REF!))</f>
        <v>#REF!</v>
      </c>
      <c r="R229" s="67" t="e">
        <f>IF(('GC-FID-MS'!#REF!)="","",('GC-FID-MS'!#REF!))</f>
        <v>#REF!</v>
      </c>
      <c r="S229" s="67" t="e">
        <f>IF(('GC-FID-MS'!#REF!)="","",('GC-FID-MS'!#REF!))</f>
        <v>#REF!</v>
      </c>
      <c r="T229" s="67" t="e">
        <f>IF(('GC-FID-MS'!#REF!)="","",('GC-FID-MS'!#REF!))</f>
        <v>#REF!</v>
      </c>
      <c r="U229" s="67" t="e">
        <f>IF(('GC-FID-MS'!#REF!)="","",('GC-FID-MS'!#REF!))</f>
        <v>#REF!</v>
      </c>
      <c r="V229" s="67" t="e">
        <f>IF(('GC-FID-MS'!#REF!)="","",('GC-FID-MS'!#REF!))</f>
        <v>#REF!</v>
      </c>
      <c r="W229" s="67" t="e">
        <f>IF(('GC-FID-MS'!#REF!)="","",('GC-FID-MS'!#REF!))</f>
        <v>#REF!</v>
      </c>
      <c r="X229" s="67" t="e">
        <f>IF(('GC-FID-MS'!#REF!)="","",('GC-FID-MS'!#REF!))</f>
        <v>#REF!</v>
      </c>
      <c r="Y229" s="67" t="e">
        <f>IF(('GC-FID-MS'!#REF!)="","",('GC-FID-MS'!#REF!))</f>
        <v>#REF!</v>
      </c>
      <c r="Z229" s="67" t="e">
        <f>IF(('GC-FID-MS'!#REF!)="","",('GC-FID-MS'!#REF!))</f>
        <v>#REF!</v>
      </c>
      <c r="AA229" s="67" t="e">
        <f>IF(('GC-FID-MS'!#REF!)="","",('GC-FID-MS'!#REF!))</f>
        <v>#REF!</v>
      </c>
      <c r="AB229" s="67" t="e">
        <f>IF(('GC-FID-MS'!#REF!)="","",('GC-FID-MS'!#REF!))</f>
        <v>#REF!</v>
      </c>
      <c r="AC229" s="67" t="e">
        <f>IF(('GC-FID-MS'!#REF!)="","",('GC-FID-MS'!#REF!))</f>
        <v>#REF!</v>
      </c>
      <c r="AD229" s="67" t="e">
        <f>IF(('GC-FID-MS'!#REF!)="","",('GC-FID-MS'!#REF!))</f>
        <v>#REF!</v>
      </c>
      <c r="AE229" s="67" t="e">
        <f>IF(('GC-FID-MS'!#REF!)="","",('GC-FID-MS'!#REF!))</f>
        <v>#REF!</v>
      </c>
      <c r="AF229" s="67" t="e">
        <f>IF(('GC-FID-MS'!#REF!)="","",('GC-FID-MS'!#REF!))</f>
        <v>#REF!</v>
      </c>
      <c r="AG229" s="67" t="e">
        <f>IF(('GC-FID-MS'!#REF!)="","",('GC-FID-MS'!#REF!))</f>
        <v>#REF!</v>
      </c>
      <c r="AH229" s="67" t="e">
        <f>IF(('GC-FID-MS'!#REF!)="","",('GC-FID-MS'!#REF!))</f>
        <v>#REF!</v>
      </c>
      <c r="AI229" s="67" t="e">
        <f>IF(('GC-FID-MS'!#REF!)="","",('GC-FID-MS'!#REF!))</f>
        <v>#REF!</v>
      </c>
      <c r="AJ229" s="67" t="e">
        <f>IF(('GC-FID-MS'!#REF!)="","",('GC-FID-MS'!#REF!))</f>
        <v>#REF!</v>
      </c>
      <c r="AK229" s="67" t="e">
        <f>IF(('GC-FID-MS'!#REF!)="","",('GC-FID-MS'!#REF!))</f>
        <v>#REF!</v>
      </c>
      <c r="AL229" s="67" t="e">
        <f>IF(('GC-FID-MS'!#REF!)="","",('GC-FID-MS'!#REF!))</f>
        <v>#REF!</v>
      </c>
      <c r="AM229" s="67" t="e">
        <f>IF(('GC-FID-MS'!#REF!)="","",('GC-FID-MS'!#REF!))</f>
        <v>#REF!</v>
      </c>
      <c r="AN229" s="67" t="e">
        <f>IF(('GC-FID-MS'!#REF!)="","",('GC-FID-MS'!#REF!))</f>
        <v>#REF!</v>
      </c>
      <c r="AO229" s="67" t="e">
        <f>IF(('GC-FID-MS'!#REF!)="","",('GC-FID-MS'!#REF!))</f>
        <v>#REF!</v>
      </c>
      <c r="AP229" s="298" t="e">
        <f>IF(('GC-FID-MS'!#REF!)="","",('GC-FID-MS'!#REF!))</f>
        <v>#REF!</v>
      </c>
      <c r="AQ229" s="298" t="e">
        <f>IF(('GC-FID-MS'!#REF!)="","",('GC-FID-MS'!#REF!))</f>
        <v>#REF!</v>
      </c>
    </row>
    <row r="230" spans="1:43" ht="12.75" customHeight="1" x14ac:dyDescent="0.3">
      <c r="A230" s="122" t="s">
        <v>187</v>
      </c>
      <c r="B230" s="111" t="e">
        <f>IF(('GC-FID-MS'!#REF!)="","",('GC-FID-MS'!#REF!))</f>
        <v>#REF!</v>
      </c>
      <c r="C230" s="141" t="e">
        <f>IF(('GC-FID-MS'!#REF!)="","",('GC-FID-MS'!#REF!))</f>
        <v>#REF!</v>
      </c>
      <c r="D230" s="142" t="e">
        <f>IF(('GC-FID-MS'!#REF!)="","",('GC-FID-MS'!#REF!))</f>
        <v>#REF!</v>
      </c>
      <c r="E230" s="143" t="e">
        <f>IF(('GC-FID-MS'!#REF!)="","",('GC-FID-MS'!#REF!))</f>
        <v>#REF!</v>
      </c>
      <c r="F230" s="142" t="e">
        <f>IF(('GC-FID-MS'!#REF!)="","",('GC-FID-MS'!#REF!))</f>
        <v>#REF!</v>
      </c>
      <c r="G230" s="111" t="e">
        <f>IF(('GC-FID-MS'!#REF!)="","",('GC-FID-MS'!#REF!))</f>
        <v>#REF!</v>
      </c>
      <c r="H230" s="111" t="e">
        <f>IF(('GC-FID-MS'!#REF!)="","",('GC-FID-MS'!#REF!))</f>
        <v>#REF!</v>
      </c>
      <c r="I230" s="144" t="e">
        <f>IF(('GC-FID-MS'!#REF!)="","",('GC-FID-MS'!#REF!))</f>
        <v>#REF!</v>
      </c>
      <c r="J230" s="154" t="e">
        <f>IF(('GC-FID-MS'!#REF!)="","",('GC-FID-MS'!#REF!))</f>
        <v>#REF!</v>
      </c>
      <c r="K230" s="154" t="e">
        <f>IF(('GC-FID-MS'!#REF!)="","",('GC-FID-MS'!#REF!))</f>
        <v>#REF!</v>
      </c>
      <c r="L230" s="154" t="e">
        <f>IF(('GC-FID-MS'!#REF!)="","",('GC-FID-MS'!#REF!))</f>
        <v>#REF!</v>
      </c>
      <c r="M230" s="154" t="e">
        <f>IF(('GC-FID-MS'!#REF!)="","",('GC-FID-MS'!#REF!))</f>
        <v>#REF!</v>
      </c>
      <c r="N230" s="154" t="e">
        <f>IF(('GC-FID-MS'!#REF!)="","",('GC-FID-MS'!#REF!))</f>
        <v>#REF!</v>
      </c>
      <c r="O230" s="154" t="e">
        <f>IF(('GC-FID-MS'!#REF!)="","",('GC-FID-MS'!#REF!))</f>
        <v>#REF!</v>
      </c>
      <c r="P230" s="67" t="e">
        <f>IF(('GC-FID-MS'!#REF!)="","",('GC-FID-MS'!#REF!))</f>
        <v>#REF!</v>
      </c>
      <c r="Q230" s="67" t="e">
        <f>IF(('GC-FID-MS'!#REF!)="","",('GC-FID-MS'!#REF!))</f>
        <v>#REF!</v>
      </c>
      <c r="R230" s="67" t="e">
        <f>IF(('GC-FID-MS'!#REF!)="","",('GC-FID-MS'!#REF!))</f>
        <v>#REF!</v>
      </c>
      <c r="S230" s="67" t="e">
        <f>IF(('GC-FID-MS'!#REF!)="","",('GC-FID-MS'!#REF!))</f>
        <v>#REF!</v>
      </c>
      <c r="T230" s="67" t="e">
        <f>IF(('GC-FID-MS'!#REF!)="","",('GC-FID-MS'!#REF!))</f>
        <v>#REF!</v>
      </c>
      <c r="U230" s="67" t="e">
        <f>IF(('GC-FID-MS'!#REF!)="","",('GC-FID-MS'!#REF!))</f>
        <v>#REF!</v>
      </c>
      <c r="V230" s="67" t="e">
        <f>IF(('GC-FID-MS'!#REF!)="","",('GC-FID-MS'!#REF!))</f>
        <v>#REF!</v>
      </c>
      <c r="W230" s="67" t="e">
        <f>IF(('GC-FID-MS'!#REF!)="","",('GC-FID-MS'!#REF!))</f>
        <v>#REF!</v>
      </c>
      <c r="X230" s="67" t="e">
        <f>IF(('GC-FID-MS'!#REF!)="","",('GC-FID-MS'!#REF!))</f>
        <v>#REF!</v>
      </c>
      <c r="Y230" s="67" t="e">
        <f>IF(('GC-FID-MS'!#REF!)="","",('GC-FID-MS'!#REF!))</f>
        <v>#REF!</v>
      </c>
      <c r="Z230" s="67" t="e">
        <f>IF(('GC-FID-MS'!#REF!)="","",('GC-FID-MS'!#REF!))</f>
        <v>#REF!</v>
      </c>
      <c r="AA230" s="67" t="e">
        <f>IF(('GC-FID-MS'!#REF!)="","",('GC-FID-MS'!#REF!))</f>
        <v>#REF!</v>
      </c>
      <c r="AB230" s="67" t="e">
        <f>IF(('GC-FID-MS'!#REF!)="","",('GC-FID-MS'!#REF!))</f>
        <v>#REF!</v>
      </c>
      <c r="AC230" s="67" t="e">
        <f>IF(('GC-FID-MS'!#REF!)="","",('GC-FID-MS'!#REF!))</f>
        <v>#REF!</v>
      </c>
      <c r="AD230" s="67" t="e">
        <f>IF(('GC-FID-MS'!#REF!)="","",('GC-FID-MS'!#REF!))</f>
        <v>#REF!</v>
      </c>
      <c r="AE230" s="67" t="e">
        <f>IF(('GC-FID-MS'!#REF!)="","",('GC-FID-MS'!#REF!))</f>
        <v>#REF!</v>
      </c>
      <c r="AF230" s="67" t="e">
        <f>IF(('GC-FID-MS'!#REF!)="","",('GC-FID-MS'!#REF!))</f>
        <v>#REF!</v>
      </c>
      <c r="AG230" s="67" t="e">
        <f>IF(('GC-FID-MS'!#REF!)="","",('GC-FID-MS'!#REF!))</f>
        <v>#REF!</v>
      </c>
      <c r="AH230" s="67" t="e">
        <f>IF(('GC-FID-MS'!#REF!)="","",('GC-FID-MS'!#REF!))</f>
        <v>#REF!</v>
      </c>
      <c r="AI230" s="67" t="e">
        <f>IF(('GC-FID-MS'!#REF!)="","",('GC-FID-MS'!#REF!))</f>
        <v>#REF!</v>
      </c>
      <c r="AJ230" s="67" t="e">
        <f>IF(('GC-FID-MS'!#REF!)="","",('GC-FID-MS'!#REF!))</f>
        <v>#REF!</v>
      </c>
      <c r="AK230" s="67" t="e">
        <f>IF(('GC-FID-MS'!#REF!)="","",('GC-FID-MS'!#REF!))</f>
        <v>#REF!</v>
      </c>
      <c r="AL230" s="67" t="e">
        <f>IF(('GC-FID-MS'!#REF!)="","",('GC-FID-MS'!#REF!))</f>
        <v>#REF!</v>
      </c>
      <c r="AM230" s="67" t="e">
        <f>IF(('GC-FID-MS'!#REF!)="","",('GC-FID-MS'!#REF!))</f>
        <v>#REF!</v>
      </c>
      <c r="AN230" s="67" t="e">
        <f>IF(('GC-FID-MS'!#REF!)="","",('GC-FID-MS'!#REF!))</f>
        <v>#REF!</v>
      </c>
      <c r="AO230" s="67" t="e">
        <f>IF(('GC-FID-MS'!#REF!)="","",('GC-FID-MS'!#REF!))</f>
        <v>#REF!</v>
      </c>
      <c r="AP230" s="298" t="e">
        <f>IF(('GC-FID-MS'!#REF!)="","",('GC-FID-MS'!#REF!))</f>
        <v>#REF!</v>
      </c>
      <c r="AQ230" s="298" t="e">
        <f>IF(('GC-FID-MS'!#REF!)="","",('GC-FID-MS'!#REF!))</f>
        <v>#REF!</v>
      </c>
    </row>
    <row r="231" spans="1:43" ht="12.75" customHeight="1" x14ac:dyDescent="0.3">
      <c r="A231" s="122" t="s">
        <v>187</v>
      </c>
      <c r="B231" s="111" t="e">
        <f>IF(('GC-FID-MS'!#REF!)="","",('GC-FID-MS'!#REF!))</f>
        <v>#REF!</v>
      </c>
      <c r="C231" s="141" t="e">
        <f>IF(('GC-FID-MS'!#REF!)="","",('GC-FID-MS'!#REF!))</f>
        <v>#REF!</v>
      </c>
      <c r="D231" s="142" t="e">
        <f>IF(('GC-FID-MS'!#REF!)="","",('GC-FID-MS'!#REF!))</f>
        <v>#REF!</v>
      </c>
      <c r="E231" s="143" t="e">
        <f>IF(('GC-FID-MS'!#REF!)="","",('GC-FID-MS'!#REF!))</f>
        <v>#REF!</v>
      </c>
      <c r="F231" s="142" t="e">
        <f>IF(('GC-FID-MS'!#REF!)="","",('GC-FID-MS'!#REF!))</f>
        <v>#REF!</v>
      </c>
      <c r="G231" s="111" t="e">
        <f>IF(('GC-FID-MS'!#REF!)="","",('GC-FID-MS'!#REF!))</f>
        <v>#REF!</v>
      </c>
      <c r="H231" s="111" t="e">
        <f>IF(('GC-FID-MS'!#REF!)="","",('GC-FID-MS'!#REF!))</f>
        <v>#REF!</v>
      </c>
      <c r="I231" s="144" t="e">
        <f>IF(('GC-FID-MS'!#REF!)="","",('GC-FID-MS'!#REF!))</f>
        <v>#REF!</v>
      </c>
      <c r="J231" s="154" t="e">
        <f>IF(('GC-FID-MS'!#REF!)="","",('GC-FID-MS'!#REF!))</f>
        <v>#REF!</v>
      </c>
      <c r="K231" s="154" t="e">
        <f>IF(('GC-FID-MS'!#REF!)="","",('GC-FID-MS'!#REF!))</f>
        <v>#REF!</v>
      </c>
      <c r="L231" s="154" t="e">
        <f>IF(('GC-FID-MS'!#REF!)="","",('GC-FID-MS'!#REF!))</f>
        <v>#REF!</v>
      </c>
      <c r="M231" s="154" t="e">
        <f>IF(('GC-FID-MS'!#REF!)="","",('GC-FID-MS'!#REF!))</f>
        <v>#REF!</v>
      </c>
      <c r="N231" s="154" t="e">
        <f>IF(('GC-FID-MS'!#REF!)="","",('GC-FID-MS'!#REF!))</f>
        <v>#REF!</v>
      </c>
      <c r="O231" s="154" t="e">
        <f>IF(('GC-FID-MS'!#REF!)="","",('GC-FID-MS'!#REF!))</f>
        <v>#REF!</v>
      </c>
      <c r="P231" s="67" t="e">
        <f>IF(('GC-FID-MS'!#REF!)="","",('GC-FID-MS'!#REF!))</f>
        <v>#REF!</v>
      </c>
      <c r="Q231" s="67" t="e">
        <f>IF(('GC-FID-MS'!#REF!)="","",('GC-FID-MS'!#REF!))</f>
        <v>#REF!</v>
      </c>
      <c r="R231" s="67" t="e">
        <f>IF(('GC-FID-MS'!#REF!)="","",('GC-FID-MS'!#REF!))</f>
        <v>#REF!</v>
      </c>
      <c r="S231" s="67" t="e">
        <f>IF(('GC-FID-MS'!#REF!)="","",('GC-FID-MS'!#REF!))</f>
        <v>#REF!</v>
      </c>
      <c r="T231" s="67" t="e">
        <f>IF(('GC-FID-MS'!#REF!)="","",('GC-FID-MS'!#REF!))</f>
        <v>#REF!</v>
      </c>
      <c r="U231" s="67" t="e">
        <f>IF(('GC-FID-MS'!#REF!)="","",('GC-FID-MS'!#REF!))</f>
        <v>#REF!</v>
      </c>
      <c r="V231" s="67" t="e">
        <f>IF(('GC-FID-MS'!#REF!)="","",('GC-FID-MS'!#REF!))</f>
        <v>#REF!</v>
      </c>
      <c r="W231" s="67" t="e">
        <f>IF(('GC-FID-MS'!#REF!)="","",('GC-FID-MS'!#REF!))</f>
        <v>#REF!</v>
      </c>
      <c r="X231" s="67" t="e">
        <f>IF(('GC-FID-MS'!#REF!)="","",('GC-FID-MS'!#REF!))</f>
        <v>#REF!</v>
      </c>
      <c r="Y231" s="67" t="e">
        <f>IF(('GC-FID-MS'!#REF!)="","",('GC-FID-MS'!#REF!))</f>
        <v>#REF!</v>
      </c>
      <c r="Z231" s="67" t="e">
        <f>IF(('GC-FID-MS'!#REF!)="","",('GC-FID-MS'!#REF!))</f>
        <v>#REF!</v>
      </c>
      <c r="AA231" s="67" t="e">
        <f>IF(('GC-FID-MS'!#REF!)="","",('GC-FID-MS'!#REF!))</f>
        <v>#REF!</v>
      </c>
      <c r="AB231" s="67" t="e">
        <f>IF(('GC-FID-MS'!#REF!)="","",('GC-FID-MS'!#REF!))</f>
        <v>#REF!</v>
      </c>
      <c r="AC231" s="67" t="e">
        <f>IF(('GC-FID-MS'!#REF!)="","",('GC-FID-MS'!#REF!))</f>
        <v>#REF!</v>
      </c>
      <c r="AD231" s="67" t="e">
        <f>IF(('GC-FID-MS'!#REF!)="","",('GC-FID-MS'!#REF!))</f>
        <v>#REF!</v>
      </c>
      <c r="AE231" s="67" t="e">
        <f>IF(('GC-FID-MS'!#REF!)="","",('GC-FID-MS'!#REF!))</f>
        <v>#REF!</v>
      </c>
      <c r="AF231" s="67" t="e">
        <f>IF(('GC-FID-MS'!#REF!)="","",('GC-FID-MS'!#REF!))</f>
        <v>#REF!</v>
      </c>
      <c r="AG231" s="67" t="e">
        <f>IF(('GC-FID-MS'!#REF!)="","",('GC-FID-MS'!#REF!))</f>
        <v>#REF!</v>
      </c>
      <c r="AH231" s="67" t="e">
        <f>IF(('GC-FID-MS'!#REF!)="","",('GC-FID-MS'!#REF!))</f>
        <v>#REF!</v>
      </c>
      <c r="AI231" s="67" t="e">
        <f>IF(('GC-FID-MS'!#REF!)="","",('GC-FID-MS'!#REF!))</f>
        <v>#REF!</v>
      </c>
      <c r="AJ231" s="67" t="e">
        <f>IF(('GC-FID-MS'!#REF!)="","",('GC-FID-MS'!#REF!))</f>
        <v>#REF!</v>
      </c>
      <c r="AK231" s="67" t="e">
        <f>IF(('GC-FID-MS'!#REF!)="","",('GC-FID-MS'!#REF!))</f>
        <v>#REF!</v>
      </c>
      <c r="AL231" s="67" t="e">
        <f>IF(('GC-FID-MS'!#REF!)="","",('GC-FID-MS'!#REF!))</f>
        <v>#REF!</v>
      </c>
      <c r="AM231" s="67" t="e">
        <f>IF(('GC-FID-MS'!#REF!)="","",('GC-FID-MS'!#REF!))</f>
        <v>#REF!</v>
      </c>
      <c r="AN231" s="67" t="e">
        <f>IF(('GC-FID-MS'!#REF!)="","",('GC-FID-MS'!#REF!))</f>
        <v>#REF!</v>
      </c>
      <c r="AO231" s="67" t="e">
        <f>IF(('GC-FID-MS'!#REF!)="","",('GC-FID-MS'!#REF!))</f>
        <v>#REF!</v>
      </c>
      <c r="AP231" s="298" t="e">
        <f>IF(('GC-FID-MS'!#REF!)="","",('GC-FID-MS'!#REF!))</f>
        <v>#REF!</v>
      </c>
      <c r="AQ231" s="298" t="e">
        <f>IF(('GC-FID-MS'!#REF!)="","",('GC-FID-MS'!#REF!))</f>
        <v>#REF!</v>
      </c>
    </row>
    <row r="232" spans="1:43" ht="12.75" customHeight="1" x14ac:dyDescent="0.3">
      <c r="A232" s="122" t="s">
        <v>187</v>
      </c>
      <c r="B232" s="111" t="e">
        <f>IF(('GC-FID-MS'!#REF!)="","",('GC-FID-MS'!#REF!))</f>
        <v>#REF!</v>
      </c>
      <c r="C232" s="141" t="e">
        <f>IF(('GC-FID-MS'!#REF!)="","",('GC-FID-MS'!#REF!))</f>
        <v>#REF!</v>
      </c>
      <c r="D232" s="142" t="e">
        <f>IF(('GC-FID-MS'!#REF!)="","",('GC-FID-MS'!#REF!))</f>
        <v>#REF!</v>
      </c>
      <c r="E232" s="143" t="e">
        <f>IF(('GC-FID-MS'!#REF!)="","",('GC-FID-MS'!#REF!))</f>
        <v>#REF!</v>
      </c>
      <c r="F232" s="142" t="e">
        <f>IF(('GC-FID-MS'!#REF!)="","",('GC-FID-MS'!#REF!))</f>
        <v>#REF!</v>
      </c>
      <c r="G232" s="111" t="e">
        <f>IF(('GC-FID-MS'!#REF!)="","",('GC-FID-MS'!#REF!))</f>
        <v>#REF!</v>
      </c>
      <c r="H232" s="111" t="e">
        <f>IF(('GC-FID-MS'!#REF!)="","",('GC-FID-MS'!#REF!))</f>
        <v>#REF!</v>
      </c>
      <c r="I232" s="144" t="e">
        <f>IF(('GC-FID-MS'!#REF!)="","",('GC-FID-MS'!#REF!))</f>
        <v>#REF!</v>
      </c>
      <c r="J232" s="154" t="e">
        <f>IF(('GC-FID-MS'!#REF!)="","",('GC-FID-MS'!#REF!))</f>
        <v>#REF!</v>
      </c>
      <c r="K232" s="154" t="e">
        <f>IF(('GC-FID-MS'!#REF!)="","",('GC-FID-MS'!#REF!))</f>
        <v>#REF!</v>
      </c>
      <c r="L232" s="154" t="e">
        <f>IF(('GC-FID-MS'!#REF!)="","",('GC-FID-MS'!#REF!))</f>
        <v>#REF!</v>
      </c>
      <c r="M232" s="154" t="e">
        <f>IF(('GC-FID-MS'!#REF!)="","",('GC-FID-MS'!#REF!))</f>
        <v>#REF!</v>
      </c>
      <c r="N232" s="154" t="e">
        <f>IF(('GC-FID-MS'!#REF!)="","",('GC-FID-MS'!#REF!))</f>
        <v>#REF!</v>
      </c>
      <c r="O232" s="154" t="e">
        <f>IF(('GC-FID-MS'!#REF!)="","",('GC-FID-MS'!#REF!))</f>
        <v>#REF!</v>
      </c>
      <c r="P232" s="67" t="e">
        <f>IF(('GC-FID-MS'!#REF!)="","",('GC-FID-MS'!#REF!))</f>
        <v>#REF!</v>
      </c>
      <c r="Q232" s="67" t="e">
        <f>IF(('GC-FID-MS'!#REF!)="","",('GC-FID-MS'!#REF!))</f>
        <v>#REF!</v>
      </c>
      <c r="R232" s="67" t="e">
        <f>IF(('GC-FID-MS'!#REF!)="","",('GC-FID-MS'!#REF!))</f>
        <v>#REF!</v>
      </c>
      <c r="S232" s="67" t="e">
        <f>IF(('GC-FID-MS'!#REF!)="","",('GC-FID-MS'!#REF!))</f>
        <v>#REF!</v>
      </c>
      <c r="T232" s="67" t="e">
        <f>IF(('GC-FID-MS'!#REF!)="","",('GC-FID-MS'!#REF!))</f>
        <v>#REF!</v>
      </c>
      <c r="U232" s="67" t="e">
        <f>IF(('GC-FID-MS'!#REF!)="","",('GC-FID-MS'!#REF!))</f>
        <v>#REF!</v>
      </c>
      <c r="V232" s="67" t="e">
        <f>IF(('GC-FID-MS'!#REF!)="","",('GC-FID-MS'!#REF!))</f>
        <v>#REF!</v>
      </c>
      <c r="W232" s="67" t="e">
        <f>IF(('GC-FID-MS'!#REF!)="","",('GC-FID-MS'!#REF!))</f>
        <v>#REF!</v>
      </c>
      <c r="X232" s="67" t="e">
        <f>IF(('GC-FID-MS'!#REF!)="","",('GC-FID-MS'!#REF!))</f>
        <v>#REF!</v>
      </c>
      <c r="Y232" s="67" t="e">
        <f>IF(('GC-FID-MS'!#REF!)="","",('GC-FID-MS'!#REF!))</f>
        <v>#REF!</v>
      </c>
      <c r="Z232" s="67" t="e">
        <f>IF(('GC-FID-MS'!#REF!)="","",('GC-FID-MS'!#REF!))</f>
        <v>#REF!</v>
      </c>
      <c r="AA232" s="67" t="e">
        <f>IF(('GC-FID-MS'!#REF!)="","",('GC-FID-MS'!#REF!))</f>
        <v>#REF!</v>
      </c>
      <c r="AB232" s="67" t="e">
        <f>IF(('GC-FID-MS'!#REF!)="","",('GC-FID-MS'!#REF!))</f>
        <v>#REF!</v>
      </c>
      <c r="AC232" s="67" t="e">
        <f>IF(('GC-FID-MS'!#REF!)="","",('GC-FID-MS'!#REF!))</f>
        <v>#REF!</v>
      </c>
      <c r="AD232" s="67" t="e">
        <f>IF(('GC-FID-MS'!#REF!)="","",('GC-FID-MS'!#REF!))</f>
        <v>#REF!</v>
      </c>
      <c r="AE232" s="67" t="e">
        <f>IF(('GC-FID-MS'!#REF!)="","",('GC-FID-MS'!#REF!))</f>
        <v>#REF!</v>
      </c>
      <c r="AF232" s="67" t="e">
        <f>IF(('GC-FID-MS'!#REF!)="","",('GC-FID-MS'!#REF!))</f>
        <v>#REF!</v>
      </c>
      <c r="AG232" s="67" t="e">
        <f>IF(('GC-FID-MS'!#REF!)="","",('GC-FID-MS'!#REF!))</f>
        <v>#REF!</v>
      </c>
      <c r="AH232" s="67" t="e">
        <f>IF(('GC-FID-MS'!#REF!)="","",('GC-FID-MS'!#REF!))</f>
        <v>#REF!</v>
      </c>
      <c r="AI232" s="67" t="e">
        <f>IF(('GC-FID-MS'!#REF!)="","",('GC-FID-MS'!#REF!))</f>
        <v>#REF!</v>
      </c>
      <c r="AJ232" s="67" t="e">
        <f>IF(('GC-FID-MS'!#REF!)="","",('GC-FID-MS'!#REF!))</f>
        <v>#REF!</v>
      </c>
      <c r="AK232" s="67" t="e">
        <f>IF(('GC-FID-MS'!#REF!)="","",('GC-FID-MS'!#REF!))</f>
        <v>#REF!</v>
      </c>
      <c r="AL232" s="67" t="e">
        <f>IF(('GC-FID-MS'!#REF!)="","",('GC-FID-MS'!#REF!))</f>
        <v>#REF!</v>
      </c>
      <c r="AM232" s="67" t="e">
        <f>IF(('GC-FID-MS'!#REF!)="","",('GC-FID-MS'!#REF!))</f>
        <v>#REF!</v>
      </c>
      <c r="AN232" s="67" t="e">
        <f>IF(('GC-FID-MS'!#REF!)="","",('GC-FID-MS'!#REF!))</f>
        <v>#REF!</v>
      </c>
      <c r="AO232" s="67" t="e">
        <f>IF(('GC-FID-MS'!#REF!)="","",('GC-FID-MS'!#REF!))</f>
        <v>#REF!</v>
      </c>
      <c r="AP232" s="298" t="e">
        <f>IF(('GC-FID-MS'!#REF!)="","",('GC-FID-MS'!#REF!))</f>
        <v>#REF!</v>
      </c>
      <c r="AQ232" s="298" t="e">
        <f>IF(('GC-FID-MS'!#REF!)="","",('GC-FID-MS'!#REF!))</f>
        <v>#REF!</v>
      </c>
    </row>
    <row r="233" spans="1:43" ht="12.75" customHeight="1" x14ac:dyDescent="0.3">
      <c r="A233" s="122" t="s">
        <v>187</v>
      </c>
      <c r="B233" s="111" t="e">
        <f>IF(('GC-FID-MS'!#REF!)="","",('GC-FID-MS'!#REF!))</f>
        <v>#REF!</v>
      </c>
      <c r="C233" s="141" t="e">
        <f>IF(('GC-FID-MS'!#REF!)="","",('GC-FID-MS'!#REF!))</f>
        <v>#REF!</v>
      </c>
      <c r="D233" s="142" t="e">
        <f>IF(('GC-FID-MS'!#REF!)="","",('GC-FID-MS'!#REF!))</f>
        <v>#REF!</v>
      </c>
      <c r="E233" s="143" t="e">
        <f>IF(('GC-FID-MS'!#REF!)="","",('GC-FID-MS'!#REF!))</f>
        <v>#REF!</v>
      </c>
      <c r="F233" s="142" t="e">
        <f>IF(('GC-FID-MS'!#REF!)="","",('GC-FID-MS'!#REF!))</f>
        <v>#REF!</v>
      </c>
      <c r="G233" s="111" t="e">
        <f>IF(('GC-FID-MS'!#REF!)="","",('GC-FID-MS'!#REF!))</f>
        <v>#REF!</v>
      </c>
      <c r="H233" s="111" t="e">
        <f>IF(('GC-FID-MS'!#REF!)="","",('GC-FID-MS'!#REF!))</f>
        <v>#REF!</v>
      </c>
      <c r="I233" s="144" t="e">
        <f>IF(('GC-FID-MS'!#REF!)="","",('GC-FID-MS'!#REF!))</f>
        <v>#REF!</v>
      </c>
      <c r="J233" s="154" t="e">
        <f>IF(('GC-FID-MS'!#REF!)="","",('GC-FID-MS'!#REF!))</f>
        <v>#REF!</v>
      </c>
      <c r="K233" s="154" t="e">
        <f>IF(('GC-FID-MS'!#REF!)="","",('GC-FID-MS'!#REF!))</f>
        <v>#REF!</v>
      </c>
      <c r="L233" s="154" t="e">
        <f>IF(('GC-FID-MS'!#REF!)="","",('GC-FID-MS'!#REF!))</f>
        <v>#REF!</v>
      </c>
      <c r="M233" s="154" t="e">
        <f>IF(('GC-FID-MS'!#REF!)="","",('GC-FID-MS'!#REF!))</f>
        <v>#REF!</v>
      </c>
      <c r="N233" s="154" t="e">
        <f>IF(('GC-FID-MS'!#REF!)="","",('GC-FID-MS'!#REF!))</f>
        <v>#REF!</v>
      </c>
      <c r="O233" s="154" t="e">
        <f>IF(('GC-FID-MS'!#REF!)="","",('GC-FID-MS'!#REF!))</f>
        <v>#REF!</v>
      </c>
      <c r="P233" s="67" t="e">
        <f>IF(('GC-FID-MS'!#REF!)="","",('GC-FID-MS'!#REF!))</f>
        <v>#REF!</v>
      </c>
      <c r="Q233" s="67" t="e">
        <f>IF(('GC-FID-MS'!#REF!)="","",('GC-FID-MS'!#REF!))</f>
        <v>#REF!</v>
      </c>
      <c r="R233" s="67" t="e">
        <f>IF(('GC-FID-MS'!#REF!)="","",('GC-FID-MS'!#REF!))</f>
        <v>#REF!</v>
      </c>
      <c r="S233" s="67" t="e">
        <f>IF(('GC-FID-MS'!#REF!)="","",('GC-FID-MS'!#REF!))</f>
        <v>#REF!</v>
      </c>
      <c r="T233" s="67" t="e">
        <f>IF(('GC-FID-MS'!#REF!)="","",('GC-FID-MS'!#REF!))</f>
        <v>#REF!</v>
      </c>
      <c r="U233" s="67" t="e">
        <f>IF(('GC-FID-MS'!#REF!)="","",('GC-FID-MS'!#REF!))</f>
        <v>#REF!</v>
      </c>
      <c r="V233" s="67" t="e">
        <f>IF(('GC-FID-MS'!#REF!)="","",('GC-FID-MS'!#REF!))</f>
        <v>#REF!</v>
      </c>
      <c r="W233" s="67" t="e">
        <f>IF(('GC-FID-MS'!#REF!)="","",('GC-FID-MS'!#REF!))</f>
        <v>#REF!</v>
      </c>
      <c r="X233" s="67" t="e">
        <f>IF(('GC-FID-MS'!#REF!)="","",('GC-FID-MS'!#REF!))</f>
        <v>#REF!</v>
      </c>
      <c r="Y233" s="67" t="e">
        <f>IF(('GC-FID-MS'!#REF!)="","",('GC-FID-MS'!#REF!))</f>
        <v>#REF!</v>
      </c>
      <c r="Z233" s="67" t="e">
        <f>IF(('GC-FID-MS'!#REF!)="","",('GC-FID-MS'!#REF!))</f>
        <v>#REF!</v>
      </c>
      <c r="AA233" s="67" t="e">
        <f>IF(('GC-FID-MS'!#REF!)="","",('GC-FID-MS'!#REF!))</f>
        <v>#REF!</v>
      </c>
      <c r="AB233" s="67" t="e">
        <f>IF(('GC-FID-MS'!#REF!)="","",('GC-FID-MS'!#REF!))</f>
        <v>#REF!</v>
      </c>
      <c r="AC233" s="67" t="e">
        <f>IF(('GC-FID-MS'!#REF!)="","",('GC-FID-MS'!#REF!))</f>
        <v>#REF!</v>
      </c>
      <c r="AD233" s="67" t="e">
        <f>IF(('GC-FID-MS'!#REF!)="","",('GC-FID-MS'!#REF!))</f>
        <v>#REF!</v>
      </c>
      <c r="AE233" s="67" t="e">
        <f>IF(('GC-FID-MS'!#REF!)="","",('GC-FID-MS'!#REF!))</f>
        <v>#REF!</v>
      </c>
      <c r="AF233" s="67" t="e">
        <f>IF(('GC-FID-MS'!#REF!)="","",('GC-FID-MS'!#REF!))</f>
        <v>#REF!</v>
      </c>
      <c r="AG233" s="67" t="e">
        <f>IF(('GC-FID-MS'!#REF!)="","",('GC-FID-MS'!#REF!))</f>
        <v>#REF!</v>
      </c>
      <c r="AH233" s="67" t="e">
        <f>IF(('GC-FID-MS'!#REF!)="","",('GC-FID-MS'!#REF!))</f>
        <v>#REF!</v>
      </c>
      <c r="AI233" s="67" t="e">
        <f>IF(('GC-FID-MS'!#REF!)="","",('GC-FID-MS'!#REF!))</f>
        <v>#REF!</v>
      </c>
      <c r="AJ233" s="67" t="e">
        <f>IF(('GC-FID-MS'!#REF!)="","",('GC-FID-MS'!#REF!))</f>
        <v>#REF!</v>
      </c>
      <c r="AK233" s="67" t="e">
        <f>IF(('GC-FID-MS'!#REF!)="","",('GC-FID-MS'!#REF!))</f>
        <v>#REF!</v>
      </c>
      <c r="AL233" s="67" t="e">
        <f>IF(('GC-FID-MS'!#REF!)="","",('GC-FID-MS'!#REF!))</f>
        <v>#REF!</v>
      </c>
      <c r="AM233" s="67" t="e">
        <f>IF(('GC-FID-MS'!#REF!)="","",('GC-FID-MS'!#REF!))</f>
        <v>#REF!</v>
      </c>
      <c r="AN233" s="67" t="e">
        <f>IF(('GC-FID-MS'!#REF!)="","",('GC-FID-MS'!#REF!))</f>
        <v>#REF!</v>
      </c>
      <c r="AO233" s="67" t="e">
        <f>IF(('GC-FID-MS'!#REF!)="","",('GC-FID-MS'!#REF!))</f>
        <v>#REF!</v>
      </c>
      <c r="AP233" s="298" t="e">
        <f>IF(('GC-FID-MS'!#REF!)="","",('GC-FID-MS'!#REF!))</f>
        <v>#REF!</v>
      </c>
      <c r="AQ233" s="298" t="e">
        <f>IF(('GC-FID-MS'!#REF!)="","",('GC-FID-MS'!#REF!))</f>
        <v>#REF!</v>
      </c>
    </row>
    <row r="234" spans="1:43" ht="12.75" customHeight="1" x14ac:dyDescent="0.3">
      <c r="A234" s="122" t="s">
        <v>187</v>
      </c>
      <c r="B234" s="111" t="e">
        <f>IF(('GC-FID-MS'!#REF!)="","",('GC-FID-MS'!#REF!))</f>
        <v>#REF!</v>
      </c>
      <c r="C234" s="141" t="e">
        <f>IF(('GC-FID-MS'!#REF!)="","",('GC-FID-MS'!#REF!))</f>
        <v>#REF!</v>
      </c>
      <c r="D234" s="142" t="e">
        <f>IF(('GC-FID-MS'!#REF!)="","",('GC-FID-MS'!#REF!))</f>
        <v>#REF!</v>
      </c>
      <c r="E234" s="143" t="e">
        <f>IF(('GC-FID-MS'!#REF!)="","",('GC-FID-MS'!#REF!))</f>
        <v>#REF!</v>
      </c>
      <c r="F234" s="142" t="e">
        <f>IF(('GC-FID-MS'!#REF!)="","",('GC-FID-MS'!#REF!))</f>
        <v>#REF!</v>
      </c>
      <c r="G234" s="111" t="e">
        <f>IF(('GC-FID-MS'!#REF!)="","",('GC-FID-MS'!#REF!))</f>
        <v>#REF!</v>
      </c>
      <c r="H234" s="111" t="e">
        <f>IF(('GC-FID-MS'!#REF!)="","",('GC-FID-MS'!#REF!))</f>
        <v>#REF!</v>
      </c>
      <c r="I234" s="144" t="e">
        <f>IF(('GC-FID-MS'!#REF!)="","",('GC-FID-MS'!#REF!))</f>
        <v>#REF!</v>
      </c>
      <c r="J234" s="154" t="e">
        <f>IF(('GC-FID-MS'!#REF!)="","",('GC-FID-MS'!#REF!))</f>
        <v>#REF!</v>
      </c>
      <c r="K234" s="154" t="e">
        <f>IF(('GC-FID-MS'!#REF!)="","",('GC-FID-MS'!#REF!))</f>
        <v>#REF!</v>
      </c>
      <c r="L234" s="154" t="e">
        <f>IF(('GC-FID-MS'!#REF!)="","",('GC-FID-MS'!#REF!))</f>
        <v>#REF!</v>
      </c>
      <c r="M234" s="154" t="e">
        <f>IF(('GC-FID-MS'!#REF!)="","",('GC-FID-MS'!#REF!))</f>
        <v>#REF!</v>
      </c>
      <c r="N234" s="154" t="e">
        <f>IF(('GC-FID-MS'!#REF!)="","",('GC-FID-MS'!#REF!))</f>
        <v>#REF!</v>
      </c>
      <c r="O234" s="154" t="e">
        <f>IF(('GC-FID-MS'!#REF!)="","",('GC-FID-MS'!#REF!))</f>
        <v>#REF!</v>
      </c>
      <c r="P234" s="67" t="e">
        <f>IF(('GC-FID-MS'!#REF!)="","",('GC-FID-MS'!#REF!))</f>
        <v>#REF!</v>
      </c>
      <c r="Q234" s="67" t="e">
        <f>IF(('GC-FID-MS'!#REF!)="","",('GC-FID-MS'!#REF!))</f>
        <v>#REF!</v>
      </c>
      <c r="R234" s="67" t="e">
        <f>IF(('GC-FID-MS'!#REF!)="","",('GC-FID-MS'!#REF!))</f>
        <v>#REF!</v>
      </c>
      <c r="S234" s="67" t="e">
        <f>IF(('GC-FID-MS'!#REF!)="","",('GC-FID-MS'!#REF!))</f>
        <v>#REF!</v>
      </c>
      <c r="T234" s="67" t="e">
        <f>IF(('GC-FID-MS'!#REF!)="","",('GC-FID-MS'!#REF!))</f>
        <v>#REF!</v>
      </c>
      <c r="U234" s="67" t="e">
        <f>IF(('GC-FID-MS'!#REF!)="","",('GC-FID-MS'!#REF!))</f>
        <v>#REF!</v>
      </c>
      <c r="V234" s="67" t="e">
        <f>IF(('GC-FID-MS'!#REF!)="","",('GC-FID-MS'!#REF!))</f>
        <v>#REF!</v>
      </c>
      <c r="W234" s="67" t="e">
        <f>IF(('GC-FID-MS'!#REF!)="","",('GC-FID-MS'!#REF!))</f>
        <v>#REF!</v>
      </c>
      <c r="X234" s="67" t="e">
        <f>IF(('GC-FID-MS'!#REF!)="","",('GC-FID-MS'!#REF!))</f>
        <v>#REF!</v>
      </c>
      <c r="Y234" s="67" t="e">
        <f>IF(('GC-FID-MS'!#REF!)="","",('GC-FID-MS'!#REF!))</f>
        <v>#REF!</v>
      </c>
      <c r="Z234" s="67" t="e">
        <f>IF(('GC-FID-MS'!#REF!)="","",('GC-FID-MS'!#REF!))</f>
        <v>#REF!</v>
      </c>
      <c r="AA234" s="67" t="e">
        <f>IF(('GC-FID-MS'!#REF!)="","",('GC-FID-MS'!#REF!))</f>
        <v>#REF!</v>
      </c>
      <c r="AB234" s="67" t="e">
        <f>IF(('GC-FID-MS'!#REF!)="","",('GC-FID-MS'!#REF!))</f>
        <v>#REF!</v>
      </c>
      <c r="AC234" s="67" t="e">
        <f>IF(('GC-FID-MS'!#REF!)="","",('GC-FID-MS'!#REF!))</f>
        <v>#REF!</v>
      </c>
      <c r="AD234" s="67" t="e">
        <f>IF(('GC-FID-MS'!#REF!)="","",('GC-FID-MS'!#REF!))</f>
        <v>#REF!</v>
      </c>
      <c r="AE234" s="67" t="e">
        <f>IF(('GC-FID-MS'!#REF!)="","",('GC-FID-MS'!#REF!))</f>
        <v>#REF!</v>
      </c>
      <c r="AF234" s="67" t="e">
        <f>IF(('GC-FID-MS'!#REF!)="","",('GC-FID-MS'!#REF!))</f>
        <v>#REF!</v>
      </c>
      <c r="AG234" s="67" t="e">
        <f>IF(('GC-FID-MS'!#REF!)="","",('GC-FID-MS'!#REF!))</f>
        <v>#REF!</v>
      </c>
      <c r="AH234" s="67" t="e">
        <f>IF(('GC-FID-MS'!#REF!)="","",('GC-FID-MS'!#REF!))</f>
        <v>#REF!</v>
      </c>
      <c r="AI234" s="67" t="e">
        <f>IF(('GC-FID-MS'!#REF!)="","",('GC-FID-MS'!#REF!))</f>
        <v>#REF!</v>
      </c>
      <c r="AJ234" s="67" t="e">
        <f>IF(('GC-FID-MS'!#REF!)="","",('GC-FID-MS'!#REF!))</f>
        <v>#REF!</v>
      </c>
      <c r="AK234" s="67" t="e">
        <f>IF(('GC-FID-MS'!#REF!)="","",('GC-FID-MS'!#REF!))</f>
        <v>#REF!</v>
      </c>
      <c r="AL234" s="67" t="e">
        <f>IF(('GC-FID-MS'!#REF!)="","",('GC-FID-MS'!#REF!))</f>
        <v>#REF!</v>
      </c>
      <c r="AM234" s="67" t="e">
        <f>IF(('GC-FID-MS'!#REF!)="","",('GC-FID-MS'!#REF!))</f>
        <v>#REF!</v>
      </c>
      <c r="AN234" s="67" t="e">
        <f>IF(('GC-FID-MS'!#REF!)="","",('GC-FID-MS'!#REF!))</f>
        <v>#REF!</v>
      </c>
      <c r="AO234" s="67" t="e">
        <f>IF(('GC-FID-MS'!#REF!)="","",('GC-FID-MS'!#REF!))</f>
        <v>#REF!</v>
      </c>
      <c r="AP234" s="298" t="e">
        <f>IF(('GC-FID-MS'!#REF!)="","",('GC-FID-MS'!#REF!))</f>
        <v>#REF!</v>
      </c>
      <c r="AQ234" s="298" t="e">
        <f>IF(('GC-FID-MS'!#REF!)="","",('GC-FID-MS'!#REF!))</f>
        <v>#REF!</v>
      </c>
    </row>
    <row r="235" spans="1:43" ht="12.75" customHeight="1" x14ac:dyDescent="0.3">
      <c r="A235" s="122" t="s">
        <v>187</v>
      </c>
      <c r="B235" s="111" t="e">
        <f>IF(('GC-FID-MS'!#REF!)="","",('GC-FID-MS'!#REF!))</f>
        <v>#REF!</v>
      </c>
      <c r="C235" s="141" t="e">
        <f>IF(('GC-FID-MS'!#REF!)="","",('GC-FID-MS'!#REF!))</f>
        <v>#REF!</v>
      </c>
      <c r="D235" s="142" t="e">
        <f>IF(('GC-FID-MS'!#REF!)="","",('GC-FID-MS'!#REF!))</f>
        <v>#REF!</v>
      </c>
      <c r="E235" s="143" t="e">
        <f>IF(('GC-FID-MS'!#REF!)="","",('GC-FID-MS'!#REF!))</f>
        <v>#REF!</v>
      </c>
      <c r="F235" s="142" t="e">
        <f>IF(('GC-FID-MS'!#REF!)="","",('GC-FID-MS'!#REF!))</f>
        <v>#REF!</v>
      </c>
      <c r="G235" s="111" t="e">
        <f>IF(('GC-FID-MS'!#REF!)="","",('GC-FID-MS'!#REF!))</f>
        <v>#REF!</v>
      </c>
      <c r="H235" s="111" t="e">
        <f>IF(('GC-FID-MS'!#REF!)="","",('GC-FID-MS'!#REF!))</f>
        <v>#REF!</v>
      </c>
      <c r="I235" s="144" t="e">
        <f>IF(('GC-FID-MS'!#REF!)="","",('GC-FID-MS'!#REF!))</f>
        <v>#REF!</v>
      </c>
      <c r="J235" s="154" t="e">
        <f>IF(('GC-FID-MS'!#REF!)="","",('GC-FID-MS'!#REF!))</f>
        <v>#REF!</v>
      </c>
      <c r="K235" s="154" t="e">
        <f>IF(('GC-FID-MS'!#REF!)="","",('GC-FID-MS'!#REF!))</f>
        <v>#REF!</v>
      </c>
      <c r="L235" s="154" t="e">
        <f>IF(('GC-FID-MS'!#REF!)="","",('GC-FID-MS'!#REF!))</f>
        <v>#REF!</v>
      </c>
      <c r="M235" s="154" t="e">
        <f>IF(('GC-FID-MS'!#REF!)="","",('GC-FID-MS'!#REF!))</f>
        <v>#REF!</v>
      </c>
      <c r="N235" s="154" t="e">
        <f>IF(('GC-FID-MS'!#REF!)="","",('GC-FID-MS'!#REF!))</f>
        <v>#REF!</v>
      </c>
      <c r="O235" s="154" t="e">
        <f>IF(('GC-FID-MS'!#REF!)="","",('GC-FID-MS'!#REF!))</f>
        <v>#REF!</v>
      </c>
      <c r="P235" s="67" t="e">
        <f>IF(('GC-FID-MS'!#REF!)="","",('GC-FID-MS'!#REF!))</f>
        <v>#REF!</v>
      </c>
      <c r="Q235" s="67" t="e">
        <f>IF(('GC-FID-MS'!#REF!)="","",('GC-FID-MS'!#REF!))</f>
        <v>#REF!</v>
      </c>
      <c r="R235" s="67" t="e">
        <f>IF(('GC-FID-MS'!#REF!)="","",('GC-FID-MS'!#REF!))</f>
        <v>#REF!</v>
      </c>
      <c r="S235" s="67" t="e">
        <f>IF(('GC-FID-MS'!#REF!)="","",('GC-FID-MS'!#REF!))</f>
        <v>#REF!</v>
      </c>
      <c r="T235" s="67" t="e">
        <f>IF(('GC-FID-MS'!#REF!)="","",('GC-FID-MS'!#REF!))</f>
        <v>#REF!</v>
      </c>
      <c r="U235" s="67" t="e">
        <f>IF(('GC-FID-MS'!#REF!)="","",('GC-FID-MS'!#REF!))</f>
        <v>#REF!</v>
      </c>
      <c r="V235" s="67" t="e">
        <f>IF(('GC-FID-MS'!#REF!)="","",('GC-FID-MS'!#REF!))</f>
        <v>#REF!</v>
      </c>
      <c r="W235" s="67" t="e">
        <f>IF(('GC-FID-MS'!#REF!)="","",('GC-FID-MS'!#REF!))</f>
        <v>#REF!</v>
      </c>
      <c r="X235" s="67" t="e">
        <f>IF(('GC-FID-MS'!#REF!)="","",('GC-FID-MS'!#REF!))</f>
        <v>#REF!</v>
      </c>
      <c r="Y235" s="67" t="e">
        <f>IF(('GC-FID-MS'!#REF!)="","",('GC-FID-MS'!#REF!))</f>
        <v>#REF!</v>
      </c>
      <c r="Z235" s="67" t="e">
        <f>IF(('GC-FID-MS'!#REF!)="","",('GC-FID-MS'!#REF!))</f>
        <v>#REF!</v>
      </c>
      <c r="AA235" s="67" t="e">
        <f>IF(('GC-FID-MS'!#REF!)="","",('GC-FID-MS'!#REF!))</f>
        <v>#REF!</v>
      </c>
      <c r="AB235" s="67" t="e">
        <f>IF(('GC-FID-MS'!#REF!)="","",('GC-FID-MS'!#REF!))</f>
        <v>#REF!</v>
      </c>
      <c r="AC235" s="67" t="e">
        <f>IF(('GC-FID-MS'!#REF!)="","",('GC-FID-MS'!#REF!))</f>
        <v>#REF!</v>
      </c>
      <c r="AD235" s="67" t="e">
        <f>IF(('GC-FID-MS'!#REF!)="","",('GC-FID-MS'!#REF!))</f>
        <v>#REF!</v>
      </c>
      <c r="AE235" s="67" t="e">
        <f>IF(('GC-FID-MS'!#REF!)="","",('GC-FID-MS'!#REF!))</f>
        <v>#REF!</v>
      </c>
      <c r="AF235" s="67" t="e">
        <f>IF(('GC-FID-MS'!#REF!)="","",('GC-FID-MS'!#REF!))</f>
        <v>#REF!</v>
      </c>
      <c r="AG235" s="67" t="e">
        <f>IF(('GC-FID-MS'!#REF!)="","",('GC-FID-MS'!#REF!))</f>
        <v>#REF!</v>
      </c>
      <c r="AH235" s="67" t="e">
        <f>IF(('GC-FID-MS'!#REF!)="","",('GC-FID-MS'!#REF!))</f>
        <v>#REF!</v>
      </c>
      <c r="AI235" s="67" t="e">
        <f>IF(('GC-FID-MS'!#REF!)="","",('GC-FID-MS'!#REF!))</f>
        <v>#REF!</v>
      </c>
      <c r="AJ235" s="67" t="e">
        <f>IF(('GC-FID-MS'!#REF!)="","",('GC-FID-MS'!#REF!))</f>
        <v>#REF!</v>
      </c>
      <c r="AK235" s="67" t="e">
        <f>IF(('GC-FID-MS'!#REF!)="","",('GC-FID-MS'!#REF!))</f>
        <v>#REF!</v>
      </c>
      <c r="AL235" s="67" t="e">
        <f>IF(('GC-FID-MS'!#REF!)="","",('GC-FID-MS'!#REF!))</f>
        <v>#REF!</v>
      </c>
      <c r="AM235" s="67" t="e">
        <f>IF(('GC-FID-MS'!#REF!)="","",('GC-FID-MS'!#REF!))</f>
        <v>#REF!</v>
      </c>
      <c r="AN235" s="67" t="e">
        <f>IF(('GC-FID-MS'!#REF!)="","",('GC-FID-MS'!#REF!))</f>
        <v>#REF!</v>
      </c>
      <c r="AO235" s="67" t="e">
        <f>IF(('GC-FID-MS'!#REF!)="","",('GC-FID-MS'!#REF!))</f>
        <v>#REF!</v>
      </c>
      <c r="AP235" s="298" t="e">
        <f>IF(('GC-FID-MS'!#REF!)="","",('GC-FID-MS'!#REF!))</f>
        <v>#REF!</v>
      </c>
      <c r="AQ235" s="298" t="e">
        <f>IF(('GC-FID-MS'!#REF!)="","",('GC-FID-MS'!#REF!))</f>
        <v>#REF!</v>
      </c>
    </row>
    <row r="236" spans="1:43" ht="12.75" customHeight="1" x14ac:dyDescent="0.3">
      <c r="A236" s="122" t="s">
        <v>187</v>
      </c>
      <c r="B236" s="111" t="e">
        <f>IF(('GC-FID-MS'!#REF!)="","",('GC-FID-MS'!#REF!))</f>
        <v>#REF!</v>
      </c>
      <c r="C236" s="141" t="e">
        <f>IF(('GC-FID-MS'!#REF!)="","",('GC-FID-MS'!#REF!))</f>
        <v>#REF!</v>
      </c>
      <c r="D236" s="142" t="e">
        <f>IF(('GC-FID-MS'!#REF!)="","",('GC-FID-MS'!#REF!))</f>
        <v>#REF!</v>
      </c>
      <c r="E236" s="143" t="e">
        <f>IF(('GC-FID-MS'!#REF!)="","",('GC-FID-MS'!#REF!))</f>
        <v>#REF!</v>
      </c>
      <c r="F236" s="142" t="e">
        <f>IF(('GC-FID-MS'!#REF!)="","",('GC-FID-MS'!#REF!))</f>
        <v>#REF!</v>
      </c>
      <c r="G236" s="111" t="e">
        <f>IF(('GC-FID-MS'!#REF!)="","",('GC-FID-MS'!#REF!))</f>
        <v>#REF!</v>
      </c>
      <c r="H236" s="111" t="e">
        <f>IF(('GC-FID-MS'!#REF!)="","",('GC-FID-MS'!#REF!))</f>
        <v>#REF!</v>
      </c>
      <c r="I236" s="144" t="e">
        <f>IF(('GC-FID-MS'!#REF!)="","",('GC-FID-MS'!#REF!))</f>
        <v>#REF!</v>
      </c>
      <c r="J236" s="154" t="e">
        <f>IF(('GC-FID-MS'!#REF!)="","",('GC-FID-MS'!#REF!))</f>
        <v>#REF!</v>
      </c>
      <c r="K236" s="154" t="e">
        <f>IF(('GC-FID-MS'!#REF!)="","",('GC-FID-MS'!#REF!))</f>
        <v>#REF!</v>
      </c>
      <c r="L236" s="154" t="e">
        <f>IF(('GC-FID-MS'!#REF!)="","",('GC-FID-MS'!#REF!))</f>
        <v>#REF!</v>
      </c>
      <c r="M236" s="154" t="e">
        <f>IF(('GC-FID-MS'!#REF!)="","",('GC-FID-MS'!#REF!))</f>
        <v>#REF!</v>
      </c>
      <c r="N236" s="154" t="e">
        <f>IF(('GC-FID-MS'!#REF!)="","",('GC-FID-MS'!#REF!))</f>
        <v>#REF!</v>
      </c>
      <c r="O236" s="154" t="e">
        <f>IF(('GC-FID-MS'!#REF!)="","",('GC-FID-MS'!#REF!))</f>
        <v>#REF!</v>
      </c>
      <c r="P236" s="67" t="e">
        <f>IF(('GC-FID-MS'!#REF!)="","",('GC-FID-MS'!#REF!))</f>
        <v>#REF!</v>
      </c>
      <c r="Q236" s="67" t="e">
        <f>IF(('GC-FID-MS'!#REF!)="","",('GC-FID-MS'!#REF!))</f>
        <v>#REF!</v>
      </c>
      <c r="R236" s="67" t="e">
        <f>IF(('GC-FID-MS'!#REF!)="","",('GC-FID-MS'!#REF!))</f>
        <v>#REF!</v>
      </c>
      <c r="S236" s="67" t="e">
        <f>IF(('GC-FID-MS'!#REF!)="","",('GC-FID-MS'!#REF!))</f>
        <v>#REF!</v>
      </c>
      <c r="T236" s="67" t="e">
        <f>IF(('GC-FID-MS'!#REF!)="","",('GC-FID-MS'!#REF!))</f>
        <v>#REF!</v>
      </c>
      <c r="U236" s="67" t="e">
        <f>IF(('GC-FID-MS'!#REF!)="","",('GC-FID-MS'!#REF!))</f>
        <v>#REF!</v>
      </c>
      <c r="V236" s="67" t="e">
        <f>IF(('GC-FID-MS'!#REF!)="","",('GC-FID-MS'!#REF!))</f>
        <v>#REF!</v>
      </c>
      <c r="W236" s="67" t="e">
        <f>IF(('GC-FID-MS'!#REF!)="","",('GC-FID-MS'!#REF!))</f>
        <v>#REF!</v>
      </c>
      <c r="X236" s="67" t="e">
        <f>IF(('GC-FID-MS'!#REF!)="","",('GC-FID-MS'!#REF!))</f>
        <v>#REF!</v>
      </c>
      <c r="Y236" s="67" t="e">
        <f>IF(('GC-FID-MS'!#REF!)="","",('GC-FID-MS'!#REF!))</f>
        <v>#REF!</v>
      </c>
      <c r="Z236" s="67" t="e">
        <f>IF(('GC-FID-MS'!#REF!)="","",('GC-FID-MS'!#REF!))</f>
        <v>#REF!</v>
      </c>
      <c r="AA236" s="67" t="e">
        <f>IF(('GC-FID-MS'!#REF!)="","",('GC-FID-MS'!#REF!))</f>
        <v>#REF!</v>
      </c>
      <c r="AB236" s="67" t="e">
        <f>IF(('GC-FID-MS'!#REF!)="","",('GC-FID-MS'!#REF!))</f>
        <v>#REF!</v>
      </c>
      <c r="AC236" s="67" t="e">
        <f>IF(('GC-FID-MS'!#REF!)="","",('GC-FID-MS'!#REF!))</f>
        <v>#REF!</v>
      </c>
      <c r="AD236" s="67" t="e">
        <f>IF(('GC-FID-MS'!#REF!)="","",('GC-FID-MS'!#REF!))</f>
        <v>#REF!</v>
      </c>
      <c r="AE236" s="67" t="e">
        <f>IF(('GC-FID-MS'!#REF!)="","",('GC-FID-MS'!#REF!))</f>
        <v>#REF!</v>
      </c>
      <c r="AF236" s="67" t="e">
        <f>IF(('GC-FID-MS'!#REF!)="","",('GC-FID-MS'!#REF!))</f>
        <v>#REF!</v>
      </c>
      <c r="AG236" s="67" t="e">
        <f>IF(('GC-FID-MS'!#REF!)="","",('GC-FID-MS'!#REF!))</f>
        <v>#REF!</v>
      </c>
      <c r="AH236" s="67" t="e">
        <f>IF(('GC-FID-MS'!#REF!)="","",('GC-FID-MS'!#REF!))</f>
        <v>#REF!</v>
      </c>
      <c r="AI236" s="67" t="e">
        <f>IF(('GC-FID-MS'!#REF!)="","",('GC-FID-MS'!#REF!))</f>
        <v>#REF!</v>
      </c>
      <c r="AJ236" s="67" t="e">
        <f>IF(('GC-FID-MS'!#REF!)="","",('GC-FID-MS'!#REF!))</f>
        <v>#REF!</v>
      </c>
      <c r="AK236" s="67" t="e">
        <f>IF(('GC-FID-MS'!#REF!)="","",('GC-FID-MS'!#REF!))</f>
        <v>#REF!</v>
      </c>
      <c r="AL236" s="67" t="e">
        <f>IF(('GC-FID-MS'!#REF!)="","",('GC-FID-MS'!#REF!))</f>
        <v>#REF!</v>
      </c>
      <c r="AM236" s="67" t="e">
        <f>IF(('GC-FID-MS'!#REF!)="","",('GC-FID-MS'!#REF!))</f>
        <v>#REF!</v>
      </c>
      <c r="AN236" s="67" t="e">
        <f>IF(('GC-FID-MS'!#REF!)="","",('GC-FID-MS'!#REF!))</f>
        <v>#REF!</v>
      </c>
      <c r="AO236" s="67" t="e">
        <f>IF(('GC-FID-MS'!#REF!)="","",('GC-FID-MS'!#REF!))</f>
        <v>#REF!</v>
      </c>
      <c r="AP236" s="298" t="e">
        <f>IF(('GC-FID-MS'!#REF!)="","",('GC-FID-MS'!#REF!))</f>
        <v>#REF!</v>
      </c>
      <c r="AQ236" s="298" t="e">
        <f>IF(('GC-FID-MS'!#REF!)="","",('GC-FID-MS'!#REF!))</f>
        <v>#REF!</v>
      </c>
    </row>
    <row r="237" spans="1:43" ht="12.75" customHeight="1" x14ac:dyDescent="0.3">
      <c r="A237" s="122" t="s">
        <v>187</v>
      </c>
      <c r="B237" s="111" t="e">
        <f>IF(('GC-FID-MS'!#REF!)="","",('GC-FID-MS'!#REF!))</f>
        <v>#REF!</v>
      </c>
      <c r="C237" s="141" t="e">
        <f>IF(('GC-FID-MS'!#REF!)="","",('GC-FID-MS'!#REF!))</f>
        <v>#REF!</v>
      </c>
      <c r="D237" s="142" t="e">
        <f>IF(('GC-FID-MS'!#REF!)="","",('GC-FID-MS'!#REF!))</f>
        <v>#REF!</v>
      </c>
      <c r="E237" s="143" t="e">
        <f>IF(('GC-FID-MS'!#REF!)="","",('GC-FID-MS'!#REF!))</f>
        <v>#REF!</v>
      </c>
      <c r="F237" s="142" t="e">
        <f>IF(('GC-FID-MS'!#REF!)="","",('GC-FID-MS'!#REF!))</f>
        <v>#REF!</v>
      </c>
      <c r="G237" s="111" t="e">
        <f>IF(('GC-FID-MS'!#REF!)="","",('GC-FID-MS'!#REF!))</f>
        <v>#REF!</v>
      </c>
      <c r="H237" s="111" t="e">
        <f>IF(('GC-FID-MS'!#REF!)="","",('GC-FID-MS'!#REF!))</f>
        <v>#REF!</v>
      </c>
      <c r="I237" s="144" t="e">
        <f>IF(('GC-FID-MS'!#REF!)="","",('GC-FID-MS'!#REF!))</f>
        <v>#REF!</v>
      </c>
      <c r="J237" s="154" t="e">
        <f>IF(('GC-FID-MS'!#REF!)="","",('GC-FID-MS'!#REF!))</f>
        <v>#REF!</v>
      </c>
      <c r="K237" s="154" t="e">
        <f>IF(('GC-FID-MS'!#REF!)="","",('GC-FID-MS'!#REF!))</f>
        <v>#REF!</v>
      </c>
      <c r="L237" s="154" t="e">
        <f>IF(('GC-FID-MS'!#REF!)="","",('GC-FID-MS'!#REF!))</f>
        <v>#REF!</v>
      </c>
      <c r="M237" s="154" t="e">
        <f>IF(('GC-FID-MS'!#REF!)="","",('GC-FID-MS'!#REF!))</f>
        <v>#REF!</v>
      </c>
      <c r="N237" s="154" t="e">
        <f>IF(('GC-FID-MS'!#REF!)="","",('GC-FID-MS'!#REF!))</f>
        <v>#REF!</v>
      </c>
      <c r="O237" s="154" t="e">
        <f>IF(('GC-FID-MS'!#REF!)="","",('GC-FID-MS'!#REF!))</f>
        <v>#REF!</v>
      </c>
      <c r="P237" s="67" t="e">
        <f>IF(('GC-FID-MS'!#REF!)="","",('GC-FID-MS'!#REF!))</f>
        <v>#REF!</v>
      </c>
      <c r="Q237" s="67" t="e">
        <f>IF(('GC-FID-MS'!#REF!)="","",('GC-FID-MS'!#REF!))</f>
        <v>#REF!</v>
      </c>
      <c r="R237" s="67" t="e">
        <f>IF(('GC-FID-MS'!#REF!)="","",('GC-FID-MS'!#REF!))</f>
        <v>#REF!</v>
      </c>
      <c r="S237" s="67" t="e">
        <f>IF(('GC-FID-MS'!#REF!)="","",('GC-FID-MS'!#REF!))</f>
        <v>#REF!</v>
      </c>
      <c r="T237" s="67" t="e">
        <f>IF(('GC-FID-MS'!#REF!)="","",('GC-FID-MS'!#REF!))</f>
        <v>#REF!</v>
      </c>
      <c r="U237" s="67" t="e">
        <f>IF(('GC-FID-MS'!#REF!)="","",('GC-FID-MS'!#REF!))</f>
        <v>#REF!</v>
      </c>
      <c r="V237" s="67" t="e">
        <f>IF(('GC-FID-MS'!#REF!)="","",('GC-FID-MS'!#REF!))</f>
        <v>#REF!</v>
      </c>
      <c r="W237" s="67" t="e">
        <f>IF(('GC-FID-MS'!#REF!)="","",('GC-FID-MS'!#REF!))</f>
        <v>#REF!</v>
      </c>
      <c r="X237" s="67" t="e">
        <f>IF(('GC-FID-MS'!#REF!)="","",('GC-FID-MS'!#REF!))</f>
        <v>#REF!</v>
      </c>
      <c r="Y237" s="67" t="e">
        <f>IF(('GC-FID-MS'!#REF!)="","",('GC-FID-MS'!#REF!))</f>
        <v>#REF!</v>
      </c>
      <c r="Z237" s="67" t="e">
        <f>IF(('GC-FID-MS'!#REF!)="","",('GC-FID-MS'!#REF!))</f>
        <v>#REF!</v>
      </c>
      <c r="AA237" s="67" t="e">
        <f>IF(('GC-FID-MS'!#REF!)="","",('GC-FID-MS'!#REF!))</f>
        <v>#REF!</v>
      </c>
      <c r="AB237" s="67" t="e">
        <f>IF(('GC-FID-MS'!#REF!)="","",('GC-FID-MS'!#REF!))</f>
        <v>#REF!</v>
      </c>
      <c r="AC237" s="67" t="e">
        <f>IF(('GC-FID-MS'!#REF!)="","",('GC-FID-MS'!#REF!))</f>
        <v>#REF!</v>
      </c>
      <c r="AD237" s="67" t="e">
        <f>IF(('GC-FID-MS'!#REF!)="","",('GC-FID-MS'!#REF!))</f>
        <v>#REF!</v>
      </c>
      <c r="AE237" s="67" t="e">
        <f>IF(('GC-FID-MS'!#REF!)="","",('GC-FID-MS'!#REF!))</f>
        <v>#REF!</v>
      </c>
      <c r="AF237" s="67" t="e">
        <f>IF(('GC-FID-MS'!#REF!)="","",('GC-FID-MS'!#REF!))</f>
        <v>#REF!</v>
      </c>
      <c r="AG237" s="67" t="e">
        <f>IF(('GC-FID-MS'!#REF!)="","",('GC-FID-MS'!#REF!))</f>
        <v>#REF!</v>
      </c>
      <c r="AH237" s="67" t="e">
        <f>IF(('GC-FID-MS'!#REF!)="","",('GC-FID-MS'!#REF!))</f>
        <v>#REF!</v>
      </c>
      <c r="AI237" s="67" t="e">
        <f>IF(('GC-FID-MS'!#REF!)="","",('GC-FID-MS'!#REF!))</f>
        <v>#REF!</v>
      </c>
      <c r="AJ237" s="67" t="e">
        <f>IF(('GC-FID-MS'!#REF!)="","",('GC-FID-MS'!#REF!))</f>
        <v>#REF!</v>
      </c>
      <c r="AK237" s="67" t="e">
        <f>IF(('GC-FID-MS'!#REF!)="","",('GC-FID-MS'!#REF!))</f>
        <v>#REF!</v>
      </c>
      <c r="AL237" s="67" t="e">
        <f>IF(('GC-FID-MS'!#REF!)="","",('GC-FID-MS'!#REF!))</f>
        <v>#REF!</v>
      </c>
      <c r="AM237" s="67" t="e">
        <f>IF(('GC-FID-MS'!#REF!)="","",('GC-FID-MS'!#REF!))</f>
        <v>#REF!</v>
      </c>
      <c r="AN237" s="67" t="e">
        <f>IF(('GC-FID-MS'!#REF!)="","",('GC-FID-MS'!#REF!))</f>
        <v>#REF!</v>
      </c>
      <c r="AO237" s="67" t="e">
        <f>IF(('GC-FID-MS'!#REF!)="","",('GC-FID-MS'!#REF!))</f>
        <v>#REF!</v>
      </c>
      <c r="AP237" s="298" t="e">
        <f>IF(('GC-FID-MS'!#REF!)="","",('GC-FID-MS'!#REF!))</f>
        <v>#REF!</v>
      </c>
      <c r="AQ237" s="298" t="e">
        <f>IF(('GC-FID-MS'!#REF!)="","",('GC-FID-MS'!#REF!))</f>
        <v>#REF!</v>
      </c>
    </row>
    <row r="238" spans="1:43" ht="12.75" customHeight="1" x14ac:dyDescent="0.3">
      <c r="A238" s="122" t="s">
        <v>187</v>
      </c>
      <c r="B238" s="111" t="e">
        <f>IF(('GC-FID-MS'!#REF!)="","",('GC-FID-MS'!#REF!))</f>
        <v>#REF!</v>
      </c>
      <c r="C238" s="141" t="e">
        <f>IF(('GC-FID-MS'!#REF!)="","",('GC-FID-MS'!#REF!))</f>
        <v>#REF!</v>
      </c>
      <c r="D238" s="142" t="e">
        <f>IF(('GC-FID-MS'!#REF!)="","",('GC-FID-MS'!#REF!))</f>
        <v>#REF!</v>
      </c>
      <c r="E238" s="143" t="e">
        <f>IF(('GC-FID-MS'!#REF!)="","",('GC-FID-MS'!#REF!))</f>
        <v>#REF!</v>
      </c>
      <c r="F238" s="142" t="e">
        <f>IF(('GC-FID-MS'!#REF!)="","",('GC-FID-MS'!#REF!))</f>
        <v>#REF!</v>
      </c>
      <c r="G238" s="111" t="e">
        <f>IF(('GC-FID-MS'!#REF!)="","",('GC-FID-MS'!#REF!))</f>
        <v>#REF!</v>
      </c>
      <c r="H238" s="111" t="e">
        <f>IF(('GC-FID-MS'!#REF!)="","",('GC-FID-MS'!#REF!))</f>
        <v>#REF!</v>
      </c>
      <c r="I238" s="144" t="e">
        <f>IF(('GC-FID-MS'!#REF!)="","",('GC-FID-MS'!#REF!))</f>
        <v>#REF!</v>
      </c>
      <c r="J238" s="154" t="e">
        <f>IF(('GC-FID-MS'!#REF!)="","",('GC-FID-MS'!#REF!))</f>
        <v>#REF!</v>
      </c>
      <c r="K238" s="154" t="e">
        <f>IF(('GC-FID-MS'!#REF!)="","",('GC-FID-MS'!#REF!))</f>
        <v>#REF!</v>
      </c>
      <c r="L238" s="154" t="e">
        <f>IF(('GC-FID-MS'!#REF!)="","",('GC-FID-MS'!#REF!))</f>
        <v>#REF!</v>
      </c>
      <c r="M238" s="154" t="e">
        <f>IF(('GC-FID-MS'!#REF!)="","",('GC-FID-MS'!#REF!))</f>
        <v>#REF!</v>
      </c>
      <c r="N238" s="154" t="e">
        <f>IF(('GC-FID-MS'!#REF!)="","",('GC-FID-MS'!#REF!))</f>
        <v>#REF!</v>
      </c>
      <c r="O238" s="154" t="e">
        <f>IF(('GC-FID-MS'!#REF!)="","",('GC-FID-MS'!#REF!))</f>
        <v>#REF!</v>
      </c>
      <c r="P238" s="67" t="e">
        <f>IF(('GC-FID-MS'!#REF!)="","",('GC-FID-MS'!#REF!))</f>
        <v>#REF!</v>
      </c>
      <c r="Q238" s="67" t="e">
        <f>IF(('GC-FID-MS'!#REF!)="","",('GC-FID-MS'!#REF!))</f>
        <v>#REF!</v>
      </c>
      <c r="R238" s="67" t="e">
        <f>IF(('GC-FID-MS'!#REF!)="","",('GC-FID-MS'!#REF!))</f>
        <v>#REF!</v>
      </c>
      <c r="S238" s="67" t="e">
        <f>IF(('GC-FID-MS'!#REF!)="","",('GC-FID-MS'!#REF!))</f>
        <v>#REF!</v>
      </c>
      <c r="T238" s="67" t="e">
        <f>IF(('GC-FID-MS'!#REF!)="","",('GC-FID-MS'!#REF!))</f>
        <v>#REF!</v>
      </c>
      <c r="U238" s="67" t="e">
        <f>IF(('GC-FID-MS'!#REF!)="","",('GC-FID-MS'!#REF!))</f>
        <v>#REF!</v>
      </c>
      <c r="V238" s="67" t="e">
        <f>IF(('GC-FID-MS'!#REF!)="","",('GC-FID-MS'!#REF!))</f>
        <v>#REF!</v>
      </c>
      <c r="W238" s="67" t="e">
        <f>IF(('GC-FID-MS'!#REF!)="","",('GC-FID-MS'!#REF!))</f>
        <v>#REF!</v>
      </c>
      <c r="X238" s="67" t="e">
        <f>IF(('GC-FID-MS'!#REF!)="","",('GC-FID-MS'!#REF!))</f>
        <v>#REF!</v>
      </c>
      <c r="Y238" s="67" t="e">
        <f>IF(('GC-FID-MS'!#REF!)="","",('GC-FID-MS'!#REF!))</f>
        <v>#REF!</v>
      </c>
      <c r="Z238" s="67" t="e">
        <f>IF(('GC-FID-MS'!#REF!)="","",('GC-FID-MS'!#REF!))</f>
        <v>#REF!</v>
      </c>
      <c r="AA238" s="67" t="e">
        <f>IF(('GC-FID-MS'!#REF!)="","",('GC-FID-MS'!#REF!))</f>
        <v>#REF!</v>
      </c>
      <c r="AB238" s="67" t="e">
        <f>IF(('GC-FID-MS'!#REF!)="","",('GC-FID-MS'!#REF!))</f>
        <v>#REF!</v>
      </c>
      <c r="AC238" s="67" t="e">
        <f>IF(('GC-FID-MS'!#REF!)="","",('GC-FID-MS'!#REF!))</f>
        <v>#REF!</v>
      </c>
      <c r="AD238" s="67" t="e">
        <f>IF(('GC-FID-MS'!#REF!)="","",('GC-FID-MS'!#REF!))</f>
        <v>#REF!</v>
      </c>
      <c r="AE238" s="67" t="e">
        <f>IF(('GC-FID-MS'!#REF!)="","",('GC-FID-MS'!#REF!))</f>
        <v>#REF!</v>
      </c>
      <c r="AF238" s="67" t="e">
        <f>IF(('GC-FID-MS'!#REF!)="","",('GC-FID-MS'!#REF!))</f>
        <v>#REF!</v>
      </c>
      <c r="AG238" s="67" t="e">
        <f>IF(('GC-FID-MS'!#REF!)="","",('GC-FID-MS'!#REF!))</f>
        <v>#REF!</v>
      </c>
      <c r="AH238" s="67" t="e">
        <f>IF(('GC-FID-MS'!#REF!)="","",('GC-FID-MS'!#REF!))</f>
        <v>#REF!</v>
      </c>
      <c r="AI238" s="67" t="e">
        <f>IF(('GC-FID-MS'!#REF!)="","",('GC-FID-MS'!#REF!))</f>
        <v>#REF!</v>
      </c>
      <c r="AJ238" s="67" t="e">
        <f>IF(('GC-FID-MS'!#REF!)="","",('GC-FID-MS'!#REF!))</f>
        <v>#REF!</v>
      </c>
      <c r="AK238" s="67" t="e">
        <f>IF(('GC-FID-MS'!#REF!)="","",('GC-FID-MS'!#REF!))</f>
        <v>#REF!</v>
      </c>
      <c r="AL238" s="67" t="e">
        <f>IF(('GC-FID-MS'!#REF!)="","",('GC-FID-MS'!#REF!))</f>
        <v>#REF!</v>
      </c>
      <c r="AM238" s="67" t="e">
        <f>IF(('GC-FID-MS'!#REF!)="","",('GC-FID-MS'!#REF!))</f>
        <v>#REF!</v>
      </c>
      <c r="AN238" s="67" t="e">
        <f>IF(('GC-FID-MS'!#REF!)="","",('GC-FID-MS'!#REF!))</f>
        <v>#REF!</v>
      </c>
      <c r="AO238" s="67" t="e">
        <f>IF(('GC-FID-MS'!#REF!)="","",('GC-FID-MS'!#REF!))</f>
        <v>#REF!</v>
      </c>
      <c r="AP238" s="298" t="e">
        <f>IF(('GC-FID-MS'!#REF!)="","",('GC-FID-MS'!#REF!))</f>
        <v>#REF!</v>
      </c>
      <c r="AQ238" s="298" t="e">
        <f>IF(('GC-FID-MS'!#REF!)="","",('GC-FID-MS'!#REF!))</f>
        <v>#REF!</v>
      </c>
    </row>
    <row r="239" spans="1:43" ht="12.75" customHeight="1" x14ac:dyDescent="0.3">
      <c r="A239" s="122" t="s">
        <v>187</v>
      </c>
      <c r="B239" s="111" t="e">
        <f>IF(('GC-FID-MS'!#REF!)="","",('GC-FID-MS'!#REF!))</f>
        <v>#REF!</v>
      </c>
      <c r="C239" s="141" t="e">
        <f>IF(('GC-FID-MS'!#REF!)="","",('GC-FID-MS'!#REF!))</f>
        <v>#REF!</v>
      </c>
      <c r="D239" s="142" t="e">
        <f>IF(('GC-FID-MS'!#REF!)="","",('GC-FID-MS'!#REF!))</f>
        <v>#REF!</v>
      </c>
      <c r="E239" s="143" t="e">
        <f>IF(('GC-FID-MS'!#REF!)="","",('GC-FID-MS'!#REF!))</f>
        <v>#REF!</v>
      </c>
      <c r="F239" s="142" t="e">
        <f>IF(('GC-FID-MS'!#REF!)="","",('GC-FID-MS'!#REF!))</f>
        <v>#REF!</v>
      </c>
      <c r="G239" s="111" t="e">
        <f>IF(('GC-FID-MS'!#REF!)="","",('GC-FID-MS'!#REF!))</f>
        <v>#REF!</v>
      </c>
      <c r="H239" s="111" t="e">
        <f>IF(('GC-FID-MS'!#REF!)="","",('GC-FID-MS'!#REF!))</f>
        <v>#REF!</v>
      </c>
      <c r="I239" s="144" t="e">
        <f>IF(('GC-FID-MS'!#REF!)="","",('GC-FID-MS'!#REF!))</f>
        <v>#REF!</v>
      </c>
      <c r="J239" s="154" t="e">
        <f>IF(('GC-FID-MS'!#REF!)="","",('GC-FID-MS'!#REF!))</f>
        <v>#REF!</v>
      </c>
      <c r="K239" s="154" t="e">
        <f>IF(('GC-FID-MS'!#REF!)="","",('GC-FID-MS'!#REF!))</f>
        <v>#REF!</v>
      </c>
      <c r="L239" s="154" t="e">
        <f>IF(('GC-FID-MS'!#REF!)="","",('GC-FID-MS'!#REF!))</f>
        <v>#REF!</v>
      </c>
      <c r="M239" s="154" t="e">
        <f>IF(('GC-FID-MS'!#REF!)="","",('GC-FID-MS'!#REF!))</f>
        <v>#REF!</v>
      </c>
      <c r="N239" s="154" t="e">
        <f>IF(('GC-FID-MS'!#REF!)="","",('GC-FID-MS'!#REF!))</f>
        <v>#REF!</v>
      </c>
      <c r="O239" s="154" t="e">
        <f>IF(('GC-FID-MS'!#REF!)="","",('GC-FID-MS'!#REF!))</f>
        <v>#REF!</v>
      </c>
      <c r="P239" s="67" t="e">
        <f>IF(('GC-FID-MS'!#REF!)="","",('GC-FID-MS'!#REF!))</f>
        <v>#REF!</v>
      </c>
      <c r="Q239" s="67" t="e">
        <f>IF(('GC-FID-MS'!#REF!)="","",('GC-FID-MS'!#REF!))</f>
        <v>#REF!</v>
      </c>
      <c r="R239" s="67" t="e">
        <f>IF(('GC-FID-MS'!#REF!)="","",('GC-FID-MS'!#REF!))</f>
        <v>#REF!</v>
      </c>
      <c r="S239" s="67" t="e">
        <f>IF(('GC-FID-MS'!#REF!)="","",('GC-FID-MS'!#REF!))</f>
        <v>#REF!</v>
      </c>
      <c r="T239" s="67" t="e">
        <f>IF(('GC-FID-MS'!#REF!)="","",('GC-FID-MS'!#REF!))</f>
        <v>#REF!</v>
      </c>
      <c r="U239" s="67" t="e">
        <f>IF(('GC-FID-MS'!#REF!)="","",('GC-FID-MS'!#REF!))</f>
        <v>#REF!</v>
      </c>
      <c r="V239" s="67" t="e">
        <f>IF(('GC-FID-MS'!#REF!)="","",('GC-FID-MS'!#REF!))</f>
        <v>#REF!</v>
      </c>
      <c r="W239" s="67" t="e">
        <f>IF(('GC-FID-MS'!#REF!)="","",('GC-FID-MS'!#REF!))</f>
        <v>#REF!</v>
      </c>
      <c r="X239" s="67" t="e">
        <f>IF(('GC-FID-MS'!#REF!)="","",('GC-FID-MS'!#REF!))</f>
        <v>#REF!</v>
      </c>
      <c r="Y239" s="67" t="e">
        <f>IF(('GC-FID-MS'!#REF!)="","",('GC-FID-MS'!#REF!))</f>
        <v>#REF!</v>
      </c>
      <c r="Z239" s="67" t="e">
        <f>IF(('GC-FID-MS'!#REF!)="","",('GC-FID-MS'!#REF!))</f>
        <v>#REF!</v>
      </c>
      <c r="AA239" s="67" t="e">
        <f>IF(('GC-FID-MS'!#REF!)="","",('GC-FID-MS'!#REF!))</f>
        <v>#REF!</v>
      </c>
      <c r="AB239" s="67" t="e">
        <f>IF(('GC-FID-MS'!#REF!)="","",('GC-FID-MS'!#REF!))</f>
        <v>#REF!</v>
      </c>
      <c r="AC239" s="67" t="e">
        <f>IF(('GC-FID-MS'!#REF!)="","",('GC-FID-MS'!#REF!))</f>
        <v>#REF!</v>
      </c>
      <c r="AD239" s="67" t="e">
        <f>IF(('GC-FID-MS'!#REF!)="","",('GC-FID-MS'!#REF!))</f>
        <v>#REF!</v>
      </c>
      <c r="AE239" s="67" t="e">
        <f>IF(('GC-FID-MS'!#REF!)="","",('GC-FID-MS'!#REF!))</f>
        <v>#REF!</v>
      </c>
      <c r="AF239" s="67" t="e">
        <f>IF(('GC-FID-MS'!#REF!)="","",('GC-FID-MS'!#REF!))</f>
        <v>#REF!</v>
      </c>
      <c r="AG239" s="67" t="e">
        <f>IF(('GC-FID-MS'!#REF!)="","",('GC-FID-MS'!#REF!))</f>
        <v>#REF!</v>
      </c>
      <c r="AH239" s="67" t="e">
        <f>IF(('GC-FID-MS'!#REF!)="","",('GC-FID-MS'!#REF!))</f>
        <v>#REF!</v>
      </c>
      <c r="AI239" s="67" t="e">
        <f>IF(('GC-FID-MS'!#REF!)="","",('GC-FID-MS'!#REF!))</f>
        <v>#REF!</v>
      </c>
      <c r="AJ239" s="67" t="e">
        <f>IF(('GC-FID-MS'!#REF!)="","",('GC-FID-MS'!#REF!))</f>
        <v>#REF!</v>
      </c>
      <c r="AK239" s="67" t="e">
        <f>IF(('GC-FID-MS'!#REF!)="","",('GC-FID-MS'!#REF!))</f>
        <v>#REF!</v>
      </c>
      <c r="AL239" s="67" t="e">
        <f>IF(('GC-FID-MS'!#REF!)="","",('GC-FID-MS'!#REF!))</f>
        <v>#REF!</v>
      </c>
      <c r="AM239" s="67" t="e">
        <f>IF(('GC-FID-MS'!#REF!)="","",('GC-FID-MS'!#REF!))</f>
        <v>#REF!</v>
      </c>
      <c r="AN239" s="67" t="e">
        <f>IF(('GC-FID-MS'!#REF!)="","",('GC-FID-MS'!#REF!))</f>
        <v>#REF!</v>
      </c>
      <c r="AO239" s="67" t="e">
        <f>IF(('GC-FID-MS'!#REF!)="","",('GC-FID-MS'!#REF!))</f>
        <v>#REF!</v>
      </c>
      <c r="AP239" s="298" t="e">
        <f>IF(('GC-FID-MS'!#REF!)="","",('GC-FID-MS'!#REF!))</f>
        <v>#REF!</v>
      </c>
      <c r="AQ239" s="298" t="e">
        <f>IF(('GC-FID-MS'!#REF!)="","",('GC-FID-MS'!#REF!))</f>
        <v>#REF!</v>
      </c>
    </row>
    <row r="240" spans="1:43" ht="12.75" customHeight="1" x14ac:dyDescent="0.3">
      <c r="A240" s="122" t="s">
        <v>187</v>
      </c>
      <c r="B240" s="111" t="e">
        <f>IF(('GC-FID-MS'!#REF!)="","",('GC-FID-MS'!#REF!))</f>
        <v>#REF!</v>
      </c>
      <c r="C240" s="141" t="e">
        <f>IF(('GC-FID-MS'!#REF!)="","",('GC-FID-MS'!#REF!))</f>
        <v>#REF!</v>
      </c>
      <c r="D240" s="142" t="e">
        <f>IF(('GC-FID-MS'!#REF!)="","",('GC-FID-MS'!#REF!))</f>
        <v>#REF!</v>
      </c>
      <c r="E240" s="143" t="e">
        <f>IF(('GC-FID-MS'!#REF!)="","",('GC-FID-MS'!#REF!))</f>
        <v>#REF!</v>
      </c>
      <c r="F240" s="142" t="e">
        <f>IF(('GC-FID-MS'!#REF!)="","",('GC-FID-MS'!#REF!))</f>
        <v>#REF!</v>
      </c>
      <c r="G240" s="111" t="e">
        <f>IF(('GC-FID-MS'!#REF!)="","",('GC-FID-MS'!#REF!))</f>
        <v>#REF!</v>
      </c>
      <c r="H240" s="111" t="e">
        <f>IF(('GC-FID-MS'!#REF!)="","",('GC-FID-MS'!#REF!))</f>
        <v>#REF!</v>
      </c>
      <c r="I240" s="144" t="e">
        <f>IF(('GC-FID-MS'!#REF!)="","",('GC-FID-MS'!#REF!))</f>
        <v>#REF!</v>
      </c>
      <c r="J240" s="154" t="e">
        <f>IF(('GC-FID-MS'!#REF!)="","",('GC-FID-MS'!#REF!))</f>
        <v>#REF!</v>
      </c>
      <c r="K240" s="154" t="e">
        <f>IF(('GC-FID-MS'!#REF!)="","",('GC-FID-MS'!#REF!))</f>
        <v>#REF!</v>
      </c>
      <c r="L240" s="154" t="e">
        <f>IF(('GC-FID-MS'!#REF!)="","",('GC-FID-MS'!#REF!))</f>
        <v>#REF!</v>
      </c>
      <c r="M240" s="154" t="e">
        <f>IF(('GC-FID-MS'!#REF!)="","",('GC-FID-MS'!#REF!))</f>
        <v>#REF!</v>
      </c>
      <c r="N240" s="154" t="e">
        <f>IF(('GC-FID-MS'!#REF!)="","",('GC-FID-MS'!#REF!))</f>
        <v>#REF!</v>
      </c>
      <c r="O240" s="154" t="e">
        <f>IF(('GC-FID-MS'!#REF!)="","",('GC-FID-MS'!#REF!))</f>
        <v>#REF!</v>
      </c>
      <c r="P240" s="67" t="e">
        <f>IF(('GC-FID-MS'!#REF!)="","",('GC-FID-MS'!#REF!))</f>
        <v>#REF!</v>
      </c>
      <c r="Q240" s="67" t="e">
        <f>IF(('GC-FID-MS'!#REF!)="","",('GC-FID-MS'!#REF!))</f>
        <v>#REF!</v>
      </c>
      <c r="R240" s="67" t="e">
        <f>IF(('GC-FID-MS'!#REF!)="","",('GC-FID-MS'!#REF!))</f>
        <v>#REF!</v>
      </c>
      <c r="S240" s="67" t="e">
        <f>IF(('GC-FID-MS'!#REF!)="","",('GC-FID-MS'!#REF!))</f>
        <v>#REF!</v>
      </c>
      <c r="T240" s="67" t="e">
        <f>IF(('GC-FID-MS'!#REF!)="","",('GC-FID-MS'!#REF!))</f>
        <v>#REF!</v>
      </c>
      <c r="U240" s="67" t="e">
        <f>IF(('GC-FID-MS'!#REF!)="","",('GC-FID-MS'!#REF!))</f>
        <v>#REF!</v>
      </c>
      <c r="V240" s="67" t="e">
        <f>IF(('GC-FID-MS'!#REF!)="","",('GC-FID-MS'!#REF!))</f>
        <v>#REF!</v>
      </c>
      <c r="W240" s="67" t="e">
        <f>IF(('GC-FID-MS'!#REF!)="","",('GC-FID-MS'!#REF!))</f>
        <v>#REF!</v>
      </c>
      <c r="X240" s="67" t="e">
        <f>IF(('GC-FID-MS'!#REF!)="","",('GC-FID-MS'!#REF!))</f>
        <v>#REF!</v>
      </c>
      <c r="Y240" s="67" t="e">
        <f>IF(('GC-FID-MS'!#REF!)="","",('GC-FID-MS'!#REF!))</f>
        <v>#REF!</v>
      </c>
      <c r="Z240" s="67" t="e">
        <f>IF(('GC-FID-MS'!#REF!)="","",('GC-FID-MS'!#REF!))</f>
        <v>#REF!</v>
      </c>
      <c r="AA240" s="67" t="e">
        <f>IF(('GC-FID-MS'!#REF!)="","",('GC-FID-MS'!#REF!))</f>
        <v>#REF!</v>
      </c>
      <c r="AB240" s="67" t="e">
        <f>IF(('GC-FID-MS'!#REF!)="","",('GC-FID-MS'!#REF!))</f>
        <v>#REF!</v>
      </c>
      <c r="AC240" s="67" t="e">
        <f>IF(('GC-FID-MS'!#REF!)="","",('GC-FID-MS'!#REF!))</f>
        <v>#REF!</v>
      </c>
      <c r="AD240" s="67" t="e">
        <f>IF(('GC-FID-MS'!#REF!)="","",('GC-FID-MS'!#REF!))</f>
        <v>#REF!</v>
      </c>
      <c r="AE240" s="67" t="e">
        <f>IF(('GC-FID-MS'!#REF!)="","",('GC-FID-MS'!#REF!))</f>
        <v>#REF!</v>
      </c>
      <c r="AF240" s="67" t="e">
        <f>IF(('GC-FID-MS'!#REF!)="","",('GC-FID-MS'!#REF!))</f>
        <v>#REF!</v>
      </c>
      <c r="AG240" s="67" t="e">
        <f>IF(('GC-FID-MS'!#REF!)="","",('GC-FID-MS'!#REF!))</f>
        <v>#REF!</v>
      </c>
      <c r="AH240" s="67" t="e">
        <f>IF(('GC-FID-MS'!#REF!)="","",('GC-FID-MS'!#REF!))</f>
        <v>#REF!</v>
      </c>
      <c r="AI240" s="67" t="e">
        <f>IF(('GC-FID-MS'!#REF!)="","",('GC-FID-MS'!#REF!))</f>
        <v>#REF!</v>
      </c>
      <c r="AJ240" s="67" t="e">
        <f>IF(('GC-FID-MS'!#REF!)="","",('GC-FID-MS'!#REF!))</f>
        <v>#REF!</v>
      </c>
      <c r="AK240" s="67" t="e">
        <f>IF(('GC-FID-MS'!#REF!)="","",('GC-FID-MS'!#REF!))</f>
        <v>#REF!</v>
      </c>
      <c r="AL240" s="67" t="e">
        <f>IF(('GC-FID-MS'!#REF!)="","",('GC-FID-MS'!#REF!))</f>
        <v>#REF!</v>
      </c>
      <c r="AM240" s="67" t="e">
        <f>IF(('GC-FID-MS'!#REF!)="","",('GC-FID-MS'!#REF!))</f>
        <v>#REF!</v>
      </c>
      <c r="AN240" s="67" t="e">
        <f>IF(('GC-FID-MS'!#REF!)="","",('GC-FID-MS'!#REF!))</f>
        <v>#REF!</v>
      </c>
      <c r="AO240" s="67" t="e">
        <f>IF(('GC-FID-MS'!#REF!)="","",('GC-FID-MS'!#REF!))</f>
        <v>#REF!</v>
      </c>
      <c r="AP240" s="298" t="e">
        <f>IF(('GC-FID-MS'!#REF!)="","",('GC-FID-MS'!#REF!))</f>
        <v>#REF!</v>
      </c>
      <c r="AQ240" s="298" t="e">
        <f>IF(('GC-FID-MS'!#REF!)="","",('GC-FID-MS'!#REF!))</f>
        <v>#REF!</v>
      </c>
    </row>
    <row r="241" spans="1:43" ht="12.75" customHeight="1" x14ac:dyDescent="0.3">
      <c r="A241" s="122" t="s">
        <v>187</v>
      </c>
      <c r="B241" s="111" t="e">
        <f>IF(('GC-FID-MS'!#REF!)="","",('GC-FID-MS'!#REF!))</f>
        <v>#REF!</v>
      </c>
      <c r="C241" s="141" t="e">
        <f>IF(('GC-FID-MS'!#REF!)="","",('GC-FID-MS'!#REF!))</f>
        <v>#REF!</v>
      </c>
      <c r="D241" s="142" t="e">
        <f>IF(('GC-FID-MS'!#REF!)="","",('GC-FID-MS'!#REF!))</f>
        <v>#REF!</v>
      </c>
      <c r="E241" s="143" t="e">
        <f>IF(('GC-FID-MS'!#REF!)="","",('GC-FID-MS'!#REF!))</f>
        <v>#REF!</v>
      </c>
      <c r="F241" s="142" t="e">
        <f>IF(('GC-FID-MS'!#REF!)="","",('GC-FID-MS'!#REF!))</f>
        <v>#REF!</v>
      </c>
      <c r="G241" s="111" t="e">
        <f>IF(('GC-FID-MS'!#REF!)="","",('GC-FID-MS'!#REF!))</f>
        <v>#REF!</v>
      </c>
      <c r="H241" s="111" t="e">
        <f>IF(('GC-FID-MS'!#REF!)="","",('GC-FID-MS'!#REF!))</f>
        <v>#REF!</v>
      </c>
      <c r="I241" s="144" t="e">
        <f>IF(('GC-FID-MS'!#REF!)="","",('GC-FID-MS'!#REF!))</f>
        <v>#REF!</v>
      </c>
      <c r="J241" s="154" t="e">
        <f>IF(('GC-FID-MS'!#REF!)="","",('GC-FID-MS'!#REF!))</f>
        <v>#REF!</v>
      </c>
      <c r="K241" s="154" t="e">
        <f>IF(('GC-FID-MS'!#REF!)="","",('GC-FID-MS'!#REF!))</f>
        <v>#REF!</v>
      </c>
      <c r="L241" s="154" t="e">
        <f>IF(('GC-FID-MS'!#REF!)="","",('GC-FID-MS'!#REF!))</f>
        <v>#REF!</v>
      </c>
      <c r="M241" s="154" t="e">
        <f>IF(('GC-FID-MS'!#REF!)="","",('GC-FID-MS'!#REF!))</f>
        <v>#REF!</v>
      </c>
      <c r="N241" s="154" t="e">
        <f>IF(('GC-FID-MS'!#REF!)="","",('GC-FID-MS'!#REF!))</f>
        <v>#REF!</v>
      </c>
      <c r="O241" s="154" t="e">
        <f>IF(('GC-FID-MS'!#REF!)="","",('GC-FID-MS'!#REF!))</f>
        <v>#REF!</v>
      </c>
      <c r="P241" s="67" t="e">
        <f>IF(('GC-FID-MS'!#REF!)="","",('GC-FID-MS'!#REF!))</f>
        <v>#REF!</v>
      </c>
      <c r="Q241" s="67" t="e">
        <f>IF(('GC-FID-MS'!#REF!)="","",('GC-FID-MS'!#REF!))</f>
        <v>#REF!</v>
      </c>
      <c r="R241" s="67" t="e">
        <f>IF(('GC-FID-MS'!#REF!)="","",('GC-FID-MS'!#REF!))</f>
        <v>#REF!</v>
      </c>
      <c r="S241" s="67" t="e">
        <f>IF(('GC-FID-MS'!#REF!)="","",('GC-FID-MS'!#REF!))</f>
        <v>#REF!</v>
      </c>
      <c r="T241" s="67" t="e">
        <f>IF(('GC-FID-MS'!#REF!)="","",('GC-FID-MS'!#REF!))</f>
        <v>#REF!</v>
      </c>
      <c r="U241" s="67" t="e">
        <f>IF(('GC-FID-MS'!#REF!)="","",('GC-FID-MS'!#REF!))</f>
        <v>#REF!</v>
      </c>
      <c r="V241" s="67" t="e">
        <f>IF(('GC-FID-MS'!#REF!)="","",('GC-FID-MS'!#REF!))</f>
        <v>#REF!</v>
      </c>
      <c r="W241" s="67" t="e">
        <f>IF(('GC-FID-MS'!#REF!)="","",('GC-FID-MS'!#REF!))</f>
        <v>#REF!</v>
      </c>
      <c r="X241" s="67" t="e">
        <f>IF(('GC-FID-MS'!#REF!)="","",('GC-FID-MS'!#REF!))</f>
        <v>#REF!</v>
      </c>
      <c r="Y241" s="67" t="e">
        <f>IF(('GC-FID-MS'!#REF!)="","",('GC-FID-MS'!#REF!))</f>
        <v>#REF!</v>
      </c>
      <c r="Z241" s="67" t="e">
        <f>IF(('GC-FID-MS'!#REF!)="","",('GC-FID-MS'!#REF!))</f>
        <v>#REF!</v>
      </c>
      <c r="AA241" s="67" t="e">
        <f>IF(('GC-FID-MS'!#REF!)="","",('GC-FID-MS'!#REF!))</f>
        <v>#REF!</v>
      </c>
      <c r="AB241" s="67" t="e">
        <f>IF(('GC-FID-MS'!#REF!)="","",('GC-FID-MS'!#REF!))</f>
        <v>#REF!</v>
      </c>
      <c r="AC241" s="67" t="e">
        <f>IF(('GC-FID-MS'!#REF!)="","",('GC-FID-MS'!#REF!))</f>
        <v>#REF!</v>
      </c>
      <c r="AD241" s="67" t="e">
        <f>IF(('GC-FID-MS'!#REF!)="","",('GC-FID-MS'!#REF!))</f>
        <v>#REF!</v>
      </c>
      <c r="AE241" s="67" t="e">
        <f>IF(('GC-FID-MS'!#REF!)="","",('GC-FID-MS'!#REF!))</f>
        <v>#REF!</v>
      </c>
      <c r="AF241" s="67" t="e">
        <f>IF(('GC-FID-MS'!#REF!)="","",('GC-FID-MS'!#REF!))</f>
        <v>#REF!</v>
      </c>
      <c r="AG241" s="67" t="e">
        <f>IF(('GC-FID-MS'!#REF!)="","",('GC-FID-MS'!#REF!))</f>
        <v>#REF!</v>
      </c>
      <c r="AH241" s="67" t="e">
        <f>IF(('GC-FID-MS'!#REF!)="","",('GC-FID-MS'!#REF!))</f>
        <v>#REF!</v>
      </c>
      <c r="AI241" s="67" t="e">
        <f>IF(('GC-FID-MS'!#REF!)="","",('GC-FID-MS'!#REF!))</f>
        <v>#REF!</v>
      </c>
      <c r="AJ241" s="67" t="e">
        <f>IF(('GC-FID-MS'!#REF!)="","",('GC-FID-MS'!#REF!))</f>
        <v>#REF!</v>
      </c>
      <c r="AK241" s="67" t="e">
        <f>IF(('GC-FID-MS'!#REF!)="","",('GC-FID-MS'!#REF!))</f>
        <v>#REF!</v>
      </c>
      <c r="AL241" s="67" t="e">
        <f>IF(('GC-FID-MS'!#REF!)="","",('GC-FID-MS'!#REF!))</f>
        <v>#REF!</v>
      </c>
      <c r="AM241" s="67" t="e">
        <f>IF(('GC-FID-MS'!#REF!)="","",('GC-FID-MS'!#REF!))</f>
        <v>#REF!</v>
      </c>
      <c r="AN241" s="67" t="e">
        <f>IF(('GC-FID-MS'!#REF!)="","",('GC-FID-MS'!#REF!))</f>
        <v>#REF!</v>
      </c>
      <c r="AO241" s="67" t="e">
        <f>IF(('GC-FID-MS'!#REF!)="","",('GC-FID-MS'!#REF!))</f>
        <v>#REF!</v>
      </c>
      <c r="AP241" s="298" t="e">
        <f>IF(('GC-FID-MS'!#REF!)="","",('GC-FID-MS'!#REF!))</f>
        <v>#REF!</v>
      </c>
      <c r="AQ241" s="298" t="e">
        <f>IF(('GC-FID-MS'!#REF!)="","",('GC-FID-MS'!#REF!))</f>
        <v>#REF!</v>
      </c>
    </row>
    <row r="242" spans="1:43" ht="12.75" customHeight="1" x14ac:dyDescent="0.3">
      <c r="A242" s="122" t="s">
        <v>187</v>
      </c>
      <c r="B242" s="111" t="e">
        <f>IF(('GC-FID-MS'!#REF!)="","",('GC-FID-MS'!#REF!))</f>
        <v>#REF!</v>
      </c>
      <c r="C242" s="141" t="e">
        <f>IF(('GC-FID-MS'!#REF!)="","",('GC-FID-MS'!#REF!))</f>
        <v>#REF!</v>
      </c>
      <c r="D242" s="142" t="e">
        <f>IF(('GC-FID-MS'!#REF!)="","",('GC-FID-MS'!#REF!))</f>
        <v>#REF!</v>
      </c>
      <c r="E242" s="143" t="e">
        <f>IF(('GC-FID-MS'!#REF!)="","",('GC-FID-MS'!#REF!))</f>
        <v>#REF!</v>
      </c>
      <c r="F242" s="142" t="e">
        <f>IF(('GC-FID-MS'!#REF!)="","",('GC-FID-MS'!#REF!))</f>
        <v>#REF!</v>
      </c>
      <c r="G242" s="111" t="e">
        <f>IF(('GC-FID-MS'!#REF!)="","",('GC-FID-MS'!#REF!))</f>
        <v>#REF!</v>
      </c>
      <c r="H242" s="111" t="e">
        <f>IF(('GC-FID-MS'!#REF!)="","",('GC-FID-MS'!#REF!))</f>
        <v>#REF!</v>
      </c>
      <c r="I242" s="144" t="e">
        <f>IF(('GC-FID-MS'!#REF!)="","",('GC-FID-MS'!#REF!))</f>
        <v>#REF!</v>
      </c>
      <c r="J242" s="154" t="e">
        <f>IF(('GC-FID-MS'!#REF!)="","",('GC-FID-MS'!#REF!))</f>
        <v>#REF!</v>
      </c>
      <c r="K242" s="154" t="e">
        <f>IF(('GC-FID-MS'!#REF!)="","",('GC-FID-MS'!#REF!))</f>
        <v>#REF!</v>
      </c>
      <c r="L242" s="154" t="e">
        <f>IF(('GC-FID-MS'!#REF!)="","",('GC-FID-MS'!#REF!))</f>
        <v>#REF!</v>
      </c>
      <c r="M242" s="154" t="e">
        <f>IF(('GC-FID-MS'!#REF!)="","",('GC-FID-MS'!#REF!))</f>
        <v>#REF!</v>
      </c>
      <c r="N242" s="154" t="e">
        <f>IF(('GC-FID-MS'!#REF!)="","",('GC-FID-MS'!#REF!))</f>
        <v>#REF!</v>
      </c>
      <c r="O242" s="154" t="e">
        <f>IF(('GC-FID-MS'!#REF!)="","",('GC-FID-MS'!#REF!))</f>
        <v>#REF!</v>
      </c>
      <c r="P242" s="67" t="e">
        <f>IF(('GC-FID-MS'!#REF!)="","",('GC-FID-MS'!#REF!))</f>
        <v>#REF!</v>
      </c>
      <c r="Q242" s="67" t="e">
        <f>IF(('GC-FID-MS'!#REF!)="","",('GC-FID-MS'!#REF!))</f>
        <v>#REF!</v>
      </c>
      <c r="R242" s="67" t="e">
        <f>IF(('GC-FID-MS'!#REF!)="","",('GC-FID-MS'!#REF!))</f>
        <v>#REF!</v>
      </c>
      <c r="S242" s="67" t="e">
        <f>IF(('GC-FID-MS'!#REF!)="","",('GC-FID-MS'!#REF!))</f>
        <v>#REF!</v>
      </c>
      <c r="T242" s="67" t="e">
        <f>IF(('GC-FID-MS'!#REF!)="","",('GC-FID-MS'!#REF!))</f>
        <v>#REF!</v>
      </c>
      <c r="U242" s="67" t="e">
        <f>IF(('GC-FID-MS'!#REF!)="","",('GC-FID-MS'!#REF!))</f>
        <v>#REF!</v>
      </c>
      <c r="V242" s="67" t="e">
        <f>IF(('GC-FID-MS'!#REF!)="","",('GC-FID-MS'!#REF!))</f>
        <v>#REF!</v>
      </c>
      <c r="W242" s="67" t="e">
        <f>IF(('GC-FID-MS'!#REF!)="","",('GC-FID-MS'!#REF!))</f>
        <v>#REF!</v>
      </c>
      <c r="X242" s="67" t="e">
        <f>IF(('GC-FID-MS'!#REF!)="","",('GC-FID-MS'!#REF!))</f>
        <v>#REF!</v>
      </c>
      <c r="Y242" s="67" t="e">
        <f>IF(('GC-FID-MS'!#REF!)="","",('GC-FID-MS'!#REF!))</f>
        <v>#REF!</v>
      </c>
      <c r="Z242" s="67" t="e">
        <f>IF(('GC-FID-MS'!#REF!)="","",('GC-FID-MS'!#REF!))</f>
        <v>#REF!</v>
      </c>
      <c r="AA242" s="67" t="e">
        <f>IF(('GC-FID-MS'!#REF!)="","",('GC-FID-MS'!#REF!))</f>
        <v>#REF!</v>
      </c>
      <c r="AB242" s="67" t="e">
        <f>IF(('GC-FID-MS'!#REF!)="","",('GC-FID-MS'!#REF!))</f>
        <v>#REF!</v>
      </c>
      <c r="AC242" s="67" t="e">
        <f>IF(('GC-FID-MS'!#REF!)="","",('GC-FID-MS'!#REF!))</f>
        <v>#REF!</v>
      </c>
      <c r="AD242" s="67" t="e">
        <f>IF(('GC-FID-MS'!#REF!)="","",('GC-FID-MS'!#REF!))</f>
        <v>#REF!</v>
      </c>
      <c r="AE242" s="67" t="e">
        <f>IF(('GC-FID-MS'!#REF!)="","",('GC-FID-MS'!#REF!))</f>
        <v>#REF!</v>
      </c>
      <c r="AF242" s="67" t="e">
        <f>IF(('GC-FID-MS'!#REF!)="","",('GC-FID-MS'!#REF!))</f>
        <v>#REF!</v>
      </c>
      <c r="AG242" s="67" t="e">
        <f>IF(('GC-FID-MS'!#REF!)="","",('GC-FID-MS'!#REF!))</f>
        <v>#REF!</v>
      </c>
      <c r="AH242" s="67" t="e">
        <f>IF(('GC-FID-MS'!#REF!)="","",('GC-FID-MS'!#REF!))</f>
        <v>#REF!</v>
      </c>
      <c r="AI242" s="67" t="e">
        <f>IF(('GC-FID-MS'!#REF!)="","",('GC-FID-MS'!#REF!))</f>
        <v>#REF!</v>
      </c>
      <c r="AJ242" s="67" t="e">
        <f>IF(('GC-FID-MS'!#REF!)="","",('GC-FID-MS'!#REF!))</f>
        <v>#REF!</v>
      </c>
      <c r="AK242" s="67" t="e">
        <f>IF(('GC-FID-MS'!#REF!)="","",('GC-FID-MS'!#REF!))</f>
        <v>#REF!</v>
      </c>
      <c r="AL242" s="67" t="e">
        <f>IF(('GC-FID-MS'!#REF!)="","",('GC-FID-MS'!#REF!))</f>
        <v>#REF!</v>
      </c>
      <c r="AM242" s="67" t="e">
        <f>IF(('GC-FID-MS'!#REF!)="","",('GC-FID-MS'!#REF!))</f>
        <v>#REF!</v>
      </c>
      <c r="AN242" s="67" t="e">
        <f>IF(('GC-FID-MS'!#REF!)="","",('GC-FID-MS'!#REF!))</f>
        <v>#REF!</v>
      </c>
      <c r="AO242" s="67" t="e">
        <f>IF(('GC-FID-MS'!#REF!)="","",('GC-FID-MS'!#REF!))</f>
        <v>#REF!</v>
      </c>
      <c r="AP242" s="298" t="e">
        <f>IF(('GC-FID-MS'!#REF!)="","",('GC-FID-MS'!#REF!))</f>
        <v>#REF!</v>
      </c>
      <c r="AQ242" s="298" t="e">
        <f>IF(('GC-FID-MS'!#REF!)="","",('GC-FID-MS'!#REF!))</f>
        <v>#REF!</v>
      </c>
    </row>
    <row r="243" spans="1:43" ht="12.75" customHeight="1" x14ac:dyDescent="0.3">
      <c r="A243" s="122" t="s">
        <v>187</v>
      </c>
      <c r="B243" s="111" t="e">
        <f>IF(('GC-FID-MS'!#REF!)="","",('GC-FID-MS'!#REF!))</f>
        <v>#REF!</v>
      </c>
      <c r="C243" s="141" t="e">
        <f>IF(('GC-FID-MS'!#REF!)="","",('GC-FID-MS'!#REF!))</f>
        <v>#REF!</v>
      </c>
      <c r="D243" s="142" t="e">
        <f>IF(('GC-FID-MS'!#REF!)="","",('GC-FID-MS'!#REF!))</f>
        <v>#REF!</v>
      </c>
      <c r="E243" s="143" t="e">
        <f>IF(('GC-FID-MS'!#REF!)="","",('GC-FID-MS'!#REF!))</f>
        <v>#REF!</v>
      </c>
      <c r="F243" s="142" t="e">
        <f>IF(('GC-FID-MS'!#REF!)="","",('GC-FID-MS'!#REF!))</f>
        <v>#REF!</v>
      </c>
      <c r="G243" s="111" t="e">
        <f>IF(('GC-FID-MS'!#REF!)="","",('GC-FID-MS'!#REF!))</f>
        <v>#REF!</v>
      </c>
      <c r="H243" s="111" t="e">
        <f>IF(('GC-FID-MS'!#REF!)="","",('GC-FID-MS'!#REF!))</f>
        <v>#REF!</v>
      </c>
      <c r="I243" s="144" t="e">
        <f>IF(('GC-FID-MS'!#REF!)="","",('GC-FID-MS'!#REF!))</f>
        <v>#REF!</v>
      </c>
      <c r="J243" s="154" t="e">
        <f>IF(('GC-FID-MS'!#REF!)="","",('GC-FID-MS'!#REF!))</f>
        <v>#REF!</v>
      </c>
      <c r="K243" s="154" t="e">
        <f>IF(('GC-FID-MS'!#REF!)="","",('GC-FID-MS'!#REF!))</f>
        <v>#REF!</v>
      </c>
      <c r="L243" s="154" t="e">
        <f>IF(('GC-FID-MS'!#REF!)="","",('GC-FID-MS'!#REF!))</f>
        <v>#REF!</v>
      </c>
      <c r="M243" s="154" t="e">
        <f>IF(('GC-FID-MS'!#REF!)="","",('GC-FID-MS'!#REF!))</f>
        <v>#REF!</v>
      </c>
      <c r="N243" s="154" t="e">
        <f>IF(('GC-FID-MS'!#REF!)="","",('GC-FID-MS'!#REF!))</f>
        <v>#REF!</v>
      </c>
      <c r="O243" s="154" t="e">
        <f>IF(('GC-FID-MS'!#REF!)="","",('GC-FID-MS'!#REF!))</f>
        <v>#REF!</v>
      </c>
      <c r="P243" s="67" t="e">
        <f>IF(('GC-FID-MS'!#REF!)="","",('GC-FID-MS'!#REF!))</f>
        <v>#REF!</v>
      </c>
      <c r="Q243" s="67" t="e">
        <f>IF(('GC-FID-MS'!#REF!)="","",('GC-FID-MS'!#REF!))</f>
        <v>#REF!</v>
      </c>
      <c r="R243" s="67" t="e">
        <f>IF(('GC-FID-MS'!#REF!)="","",('GC-FID-MS'!#REF!))</f>
        <v>#REF!</v>
      </c>
      <c r="S243" s="67" t="e">
        <f>IF(('GC-FID-MS'!#REF!)="","",('GC-FID-MS'!#REF!))</f>
        <v>#REF!</v>
      </c>
      <c r="T243" s="67" t="e">
        <f>IF(('GC-FID-MS'!#REF!)="","",('GC-FID-MS'!#REF!))</f>
        <v>#REF!</v>
      </c>
      <c r="U243" s="67" t="e">
        <f>IF(('GC-FID-MS'!#REF!)="","",('GC-FID-MS'!#REF!))</f>
        <v>#REF!</v>
      </c>
      <c r="V243" s="67" t="e">
        <f>IF(('GC-FID-MS'!#REF!)="","",('GC-FID-MS'!#REF!))</f>
        <v>#REF!</v>
      </c>
      <c r="W243" s="67" t="e">
        <f>IF(('GC-FID-MS'!#REF!)="","",('GC-FID-MS'!#REF!))</f>
        <v>#REF!</v>
      </c>
      <c r="X243" s="67" t="e">
        <f>IF(('GC-FID-MS'!#REF!)="","",('GC-FID-MS'!#REF!))</f>
        <v>#REF!</v>
      </c>
      <c r="Y243" s="67" t="e">
        <f>IF(('GC-FID-MS'!#REF!)="","",('GC-FID-MS'!#REF!))</f>
        <v>#REF!</v>
      </c>
      <c r="Z243" s="67" t="e">
        <f>IF(('GC-FID-MS'!#REF!)="","",('GC-FID-MS'!#REF!))</f>
        <v>#REF!</v>
      </c>
      <c r="AA243" s="67" t="e">
        <f>IF(('GC-FID-MS'!#REF!)="","",('GC-FID-MS'!#REF!))</f>
        <v>#REF!</v>
      </c>
      <c r="AB243" s="67" t="e">
        <f>IF(('GC-FID-MS'!#REF!)="","",('GC-FID-MS'!#REF!))</f>
        <v>#REF!</v>
      </c>
      <c r="AC243" s="67" t="e">
        <f>IF(('GC-FID-MS'!#REF!)="","",('GC-FID-MS'!#REF!))</f>
        <v>#REF!</v>
      </c>
      <c r="AD243" s="67" t="e">
        <f>IF(('GC-FID-MS'!#REF!)="","",('GC-FID-MS'!#REF!))</f>
        <v>#REF!</v>
      </c>
      <c r="AE243" s="67" t="e">
        <f>IF(('GC-FID-MS'!#REF!)="","",('GC-FID-MS'!#REF!))</f>
        <v>#REF!</v>
      </c>
      <c r="AF243" s="67" t="e">
        <f>IF(('GC-FID-MS'!#REF!)="","",('GC-FID-MS'!#REF!))</f>
        <v>#REF!</v>
      </c>
      <c r="AG243" s="67" t="e">
        <f>IF(('GC-FID-MS'!#REF!)="","",('GC-FID-MS'!#REF!))</f>
        <v>#REF!</v>
      </c>
      <c r="AH243" s="67" t="e">
        <f>IF(('GC-FID-MS'!#REF!)="","",('GC-FID-MS'!#REF!))</f>
        <v>#REF!</v>
      </c>
      <c r="AI243" s="67" t="e">
        <f>IF(('GC-FID-MS'!#REF!)="","",('GC-FID-MS'!#REF!))</f>
        <v>#REF!</v>
      </c>
      <c r="AJ243" s="67" t="e">
        <f>IF(('GC-FID-MS'!#REF!)="","",('GC-FID-MS'!#REF!))</f>
        <v>#REF!</v>
      </c>
      <c r="AK243" s="67" t="e">
        <f>IF(('GC-FID-MS'!#REF!)="","",('GC-FID-MS'!#REF!))</f>
        <v>#REF!</v>
      </c>
      <c r="AL243" s="67" t="e">
        <f>IF(('GC-FID-MS'!#REF!)="","",('GC-FID-MS'!#REF!))</f>
        <v>#REF!</v>
      </c>
      <c r="AM243" s="67" t="e">
        <f>IF(('GC-FID-MS'!#REF!)="","",('GC-FID-MS'!#REF!))</f>
        <v>#REF!</v>
      </c>
      <c r="AN243" s="67" t="e">
        <f>IF(('GC-FID-MS'!#REF!)="","",('GC-FID-MS'!#REF!))</f>
        <v>#REF!</v>
      </c>
      <c r="AO243" s="67" t="e">
        <f>IF(('GC-FID-MS'!#REF!)="","",('GC-FID-MS'!#REF!))</f>
        <v>#REF!</v>
      </c>
      <c r="AP243" s="298" t="e">
        <f>IF(('GC-FID-MS'!#REF!)="","",('GC-FID-MS'!#REF!))</f>
        <v>#REF!</v>
      </c>
      <c r="AQ243" s="298" t="e">
        <f>IF(('GC-FID-MS'!#REF!)="","",('GC-FID-MS'!#REF!))</f>
        <v>#REF!</v>
      </c>
    </row>
    <row r="244" spans="1:43" ht="12.75" customHeight="1" x14ac:dyDescent="0.3">
      <c r="A244" s="122" t="s">
        <v>187</v>
      </c>
      <c r="B244" s="111" t="e">
        <f>IF(('GC-FID-MS'!#REF!)="","",('GC-FID-MS'!#REF!))</f>
        <v>#REF!</v>
      </c>
      <c r="C244" s="141" t="e">
        <f>IF(('GC-FID-MS'!#REF!)="","",('GC-FID-MS'!#REF!))</f>
        <v>#REF!</v>
      </c>
      <c r="D244" s="142" t="e">
        <f>IF(('GC-FID-MS'!#REF!)="","",('GC-FID-MS'!#REF!))</f>
        <v>#REF!</v>
      </c>
      <c r="E244" s="143" t="e">
        <f>IF(('GC-FID-MS'!#REF!)="","",('GC-FID-MS'!#REF!))</f>
        <v>#REF!</v>
      </c>
      <c r="F244" s="142" t="e">
        <f>IF(('GC-FID-MS'!#REF!)="","",('GC-FID-MS'!#REF!))</f>
        <v>#REF!</v>
      </c>
      <c r="G244" s="111" t="e">
        <f>IF(('GC-FID-MS'!#REF!)="","",('GC-FID-MS'!#REF!))</f>
        <v>#REF!</v>
      </c>
      <c r="H244" s="111" t="e">
        <f>IF(('GC-FID-MS'!#REF!)="","",('GC-FID-MS'!#REF!))</f>
        <v>#REF!</v>
      </c>
      <c r="I244" s="144" t="e">
        <f>IF(('GC-FID-MS'!#REF!)="","",('GC-FID-MS'!#REF!))</f>
        <v>#REF!</v>
      </c>
      <c r="J244" s="154" t="e">
        <f>IF(('GC-FID-MS'!#REF!)="","",('GC-FID-MS'!#REF!))</f>
        <v>#REF!</v>
      </c>
      <c r="K244" s="154" t="e">
        <f>IF(('GC-FID-MS'!#REF!)="","",('GC-FID-MS'!#REF!))</f>
        <v>#REF!</v>
      </c>
      <c r="L244" s="154" t="e">
        <f>IF(('GC-FID-MS'!#REF!)="","",('GC-FID-MS'!#REF!))</f>
        <v>#REF!</v>
      </c>
      <c r="M244" s="154" t="e">
        <f>IF(('GC-FID-MS'!#REF!)="","",('GC-FID-MS'!#REF!))</f>
        <v>#REF!</v>
      </c>
      <c r="N244" s="154" t="e">
        <f>IF(('GC-FID-MS'!#REF!)="","",('GC-FID-MS'!#REF!))</f>
        <v>#REF!</v>
      </c>
      <c r="O244" s="154" t="e">
        <f>IF(('GC-FID-MS'!#REF!)="","",('GC-FID-MS'!#REF!))</f>
        <v>#REF!</v>
      </c>
      <c r="P244" s="67" t="e">
        <f>IF(('GC-FID-MS'!#REF!)="","",('GC-FID-MS'!#REF!))</f>
        <v>#REF!</v>
      </c>
      <c r="Q244" s="67" t="e">
        <f>IF(('GC-FID-MS'!#REF!)="","",('GC-FID-MS'!#REF!))</f>
        <v>#REF!</v>
      </c>
      <c r="R244" s="67" t="e">
        <f>IF(('GC-FID-MS'!#REF!)="","",('GC-FID-MS'!#REF!))</f>
        <v>#REF!</v>
      </c>
      <c r="S244" s="67" t="e">
        <f>IF(('GC-FID-MS'!#REF!)="","",('GC-FID-MS'!#REF!))</f>
        <v>#REF!</v>
      </c>
      <c r="T244" s="67" t="e">
        <f>IF(('GC-FID-MS'!#REF!)="","",('GC-FID-MS'!#REF!))</f>
        <v>#REF!</v>
      </c>
      <c r="U244" s="67" t="e">
        <f>IF(('GC-FID-MS'!#REF!)="","",('GC-FID-MS'!#REF!))</f>
        <v>#REF!</v>
      </c>
      <c r="V244" s="67" t="e">
        <f>IF(('GC-FID-MS'!#REF!)="","",('GC-FID-MS'!#REF!))</f>
        <v>#REF!</v>
      </c>
      <c r="W244" s="67" t="e">
        <f>IF(('GC-FID-MS'!#REF!)="","",('GC-FID-MS'!#REF!))</f>
        <v>#REF!</v>
      </c>
      <c r="X244" s="67" t="e">
        <f>IF(('GC-FID-MS'!#REF!)="","",('GC-FID-MS'!#REF!))</f>
        <v>#REF!</v>
      </c>
      <c r="Y244" s="67" t="e">
        <f>IF(('GC-FID-MS'!#REF!)="","",('GC-FID-MS'!#REF!))</f>
        <v>#REF!</v>
      </c>
      <c r="Z244" s="67" t="e">
        <f>IF(('GC-FID-MS'!#REF!)="","",('GC-FID-MS'!#REF!))</f>
        <v>#REF!</v>
      </c>
      <c r="AA244" s="67" t="e">
        <f>IF(('GC-FID-MS'!#REF!)="","",('GC-FID-MS'!#REF!))</f>
        <v>#REF!</v>
      </c>
      <c r="AB244" s="67" t="e">
        <f>IF(('GC-FID-MS'!#REF!)="","",('GC-FID-MS'!#REF!))</f>
        <v>#REF!</v>
      </c>
      <c r="AC244" s="67" t="e">
        <f>IF(('GC-FID-MS'!#REF!)="","",('GC-FID-MS'!#REF!))</f>
        <v>#REF!</v>
      </c>
      <c r="AD244" s="67" t="e">
        <f>IF(('GC-FID-MS'!#REF!)="","",('GC-FID-MS'!#REF!))</f>
        <v>#REF!</v>
      </c>
      <c r="AE244" s="67" t="e">
        <f>IF(('GC-FID-MS'!#REF!)="","",('GC-FID-MS'!#REF!))</f>
        <v>#REF!</v>
      </c>
      <c r="AF244" s="67" t="e">
        <f>IF(('GC-FID-MS'!#REF!)="","",('GC-FID-MS'!#REF!))</f>
        <v>#REF!</v>
      </c>
      <c r="AG244" s="67" t="e">
        <f>IF(('GC-FID-MS'!#REF!)="","",('GC-FID-MS'!#REF!))</f>
        <v>#REF!</v>
      </c>
      <c r="AH244" s="67" t="e">
        <f>IF(('GC-FID-MS'!#REF!)="","",('GC-FID-MS'!#REF!))</f>
        <v>#REF!</v>
      </c>
      <c r="AI244" s="67" t="e">
        <f>IF(('GC-FID-MS'!#REF!)="","",('GC-FID-MS'!#REF!))</f>
        <v>#REF!</v>
      </c>
      <c r="AJ244" s="67" t="e">
        <f>IF(('GC-FID-MS'!#REF!)="","",('GC-FID-MS'!#REF!))</f>
        <v>#REF!</v>
      </c>
      <c r="AK244" s="67" t="e">
        <f>IF(('GC-FID-MS'!#REF!)="","",('GC-FID-MS'!#REF!))</f>
        <v>#REF!</v>
      </c>
      <c r="AL244" s="67" t="e">
        <f>IF(('GC-FID-MS'!#REF!)="","",('GC-FID-MS'!#REF!))</f>
        <v>#REF!</v>
      </c>
      <c r="AM244" s="67" t="e">
        <f>IF(('GC-FID-MS'!#REF!)="","",('GC-FID-MS'!#REF!))</f>
        <v>#REF!</v>
      </c>
      <c r="AN244" s="67" t="e">
        <f>IF(('GC-FID-MS'!#REF!)="","",('GC-FID-MS'!#REF!))</f>
        <v>#REF!</v>
      </c>
      <c r="AO244" s="67" t="e">
        <f>IF(('GC-FID-MS'!#REF!)="","",('GC-FID-MS'!#REF!))</f>
        <v>#REF!</v>
      </c>
      <c r="AP244" s="298" t="e">
        <f>IF(('GC-FID-MS'!#REF!)="","",('GC-FID-MS'!#REF!))</f>
        <v>#REF!</v>
      </c>
      <c r="AQ244" s="298" t="e">
        <f>IF(('GC-FID-MS'!#REF!)="","",('GC-FID-MS'!#REF!))</f>
        <v>#REF!</v>
      </c>
    </row>
    <row r="245" spans="1:43" ht="12.75" customHeight="1" x14ac:dyDescent="0.3">
      <c r="A245" s="122" t="s">
        <v>187</v>
      </c>
      <c r="B245" s="111" t="e">
        <f>IF(('GC-FID-MS'!#REF!)="","",('GC-FID-MS'!#REF!))</f>
        <v>#REF!</v>
      </c>
      <c r="C245" s="141" t="e">
        <f>IF(('GC-FID-MS'!#REF!)="","",('GC-FID-MS'!#REF!))</f>
        <v>#REF!</v>
      </c>
      <c r="D245" s="142" t="e">
        <f>IF(('GC-FID-MS'!#REF!)="","",('GC-FID-MS'!#REF!))</f>
        <v>#REF!</v>
      </c>
      <c r="E245" s="143" t="e">
        <f>IF(('GC-FID-MS'!#REF!)="","",('GC-FID-MS'!#REF!))</f>
        <v>#REF!</v>
      </c>
      <c r="F245" s="142" t="e">
        <f>IF(('GC-FID-MS'!#REF!)="","",('GC-FID-MS'!#REF!))</f>
        <v>#REF!</v>
      </c>
      <c r="G245" s="111" t="e">
        <f>IF(('GC-FID-MS'!#REF!)="","",('GC-FID-MS'!#REF!))</f>
        <v>#REF!</v>
      </c>
      <c r="H245" s="111" t="e">
        <f>IF(('GC-FID-MS'!#REF!)="","",('GC-FID-MS'!#REF!))</f>
        <v>#REF!</v>
      </c>
      <c r="I245" s="144" t="e">
        <f>IF(('GC-FID-MS'!#REF!)="","",('GC-FID-MS'!#REF!))</f>
        <v>#REF!</v>
      </c>
      <c r="J245" s="154" t="e">
        <f>IF(('GC-FID-MS'!#REF!)="","",('GC-FID-MS'!#REF!))</f>
        <v>#REF!</v>
      </c>
      <c r="K245" s="154" t="e">
        <f>IF(('GC-FID-MS'!#REF!)="","",('GC-FID-MS'!#REF!))</f>
        <v>#REF!</v>
      </c>
      <c r="L245" s="154" t="e">
        <f>IF(('GC-FID-MS'!#REF!)="","",('GC-FID-MS'!#REF!))</f>
        <v>#REF!</v>
      </c>
      <c r="M245" s="154" t="e">
        <f>IF(('GC-FID-MS'!#REF!)="","",('GC-FID-MS'!#REF!))</f>
        <v>#REF!</v>
      </c>
      <c r="N245" s="154" t="e">
        <f>IF(('GC-FID-MS'!#REF!)="","",('GC-FID-MS'!#REF!))</f>
        <v>#REF!</v>
      </c>
      <c r="O245" s="154" t="e">
        <f>IF(('GC-FID-MS'!#REF!)="","",('GC-FID-MS'!#REF!))</f>
        <v>#REF!</v>
      </c>
      <c r="P245" s="67" t="e">
        <f>IF(('GC-FID-MS'!#REF!)="","",('GC-FID-MS'!#REF!))</f>
        <v>#REF!</v>
      </c>
      <c r="Q245" s="67" t="e">
        <f>IF(('GC-FID-MS'!#REF!)="","",('GC-FID-MS'!#REF!))</f>
        <v>#REF!</v>
      </c>
      <c r="R245" s="67" t="e">
        <f>IF(('GC-FID-MS'!#REF!)="","",('GC-FID-MS'!#REF!))</f>
        <v>#REF!</v>
      </c>
      <c r="S245" s="67" t="e">
        <f>IF(('GC-FID-MS'!#REF!)="","",('GC-FID-MS'!#REF!))</f>
        <v>#REF!</v>
      </c>
      <c r="T245" s="67" t="e">
        <f>IF(('GC-FID-MS'!#REF!)="","",('GC-FID-MS'!#REF!))</f>
        <v>#REF!</v>
      </c>
      <c r="U245" s="67" t="e">
        <f>IF(('GC-FID-MS'!#REF!)="","",('GC-FID-MS'!#REF!))</f>
        <v>#REF!</v>
      </c>
      <c r="V245" s="67" t="e">
        <f>IF(('GC-FID-MS'!#REF!)="","",('GC-FID-MS'!#REF!))</f>
        <v>#REF!</v>
      </c>
      <c r="W245" s="67" t="e">
        <f>IF(('GC-FID-MS'!#REF!)="","",('GC-FID-MS'!#REF!))</f>
        <v>#REF!</v>
      </c>
      <c r="X245" s="67" t="e">
        <f>IF(('GC-FID-MS'!#REF!)="","",('GC-FID-MS'!#REF!))</f>
        <v>#REF!</v>
      </c>
      <c r="Y245" s="67" t="e">
        <f>IF(('GC-FID-MS'!#REF!)="","",('GC-FID-MS'!#REF!))</f>
        <v>#REF!</v>
      </c>
      <c r="Z245" s="67" t="e">
        <f>IF(('GC-FID-MS'!#REF!)="","",('GC-FID-MS'!#REF!))</f>
        <v>#REF!</v>
      </c>
      <c r="AA245" s="67" t="e">
        <f>IF(('GC-FID-MS'!#REF!)="","",('GC-FID-MS'!#REF!))</f>
        <v>#REF!</v>
      </c>
      <c r="AB245" s="67" t="e">
        <f>IF(('GC-FID-MS'!#REF!)="","",('GC-FID-MS'!#REF!))</f>
        <v>#REF!</v>
      </c>
      <c r="AC245" s="67" t="e">
        <f>IF(('GC-FID-MS'!#REF!)="","",('GC-FID-MS'!#REF!))</f>
        <v>#REF!</v>
      </c>
      <c r="AD245" s="67" t="e">
        <f>IF(('GC-FID-MS'!#REF!)="","",('GC-FID-MS'!#REF!))</f>
        <v>#REF!</v>
      </c>
      <c r="AE245" s="67" t="e">
        <f>IF(('GC-FID-MS'!#REF!)="","",('GC-FID-MS'!#REF!))</f>
        <v>#REF!</v>
      </c>
      <c r="AF245" s="67" t="e">
        <f>IF(('GC-FID-MS'!#REF!)="","",('GC-FID-MS'!#REF!))</f>
        <v>#REF!</v>
      </c>
      <c r="AG245" s="67" t="e">
        <f>IF(('GC-FID-MS'!#REF!)="","",('GC-FID-MS'!#REF!))</f>
        <v>#REF!</v>
      </c>
      <c r="AH245" s="67" t="e">
        <f>IF(('GC-FID-MS'!#REF!)="","",('GC-FID-MS'!#REF!))</f>
        <v>#REF!</v>
      </c>
      <c r="AI245" s="67" t="e">
        <f>IF(('GC-FID-MS'!#REF!)="","",('GC-FID-MS'!#REF!))</f>
        <v>#REF!</v>
      </c>
      <c r="AJ245" s="67" t="e">
        <f>IF(('GC-FID-MS'!#REF!)="","",('GC-FID-MS'!#REF!))</f>
        <v>#REF!</v>
      </c>
      <c r="AK245" s="67" t="e">
        <f>IF(('GC-FID-MS'!#REF!)="","",('GC-FID-MS'!#REF!))</f>
        <v>#REF!</v>
      </c>
      <c r="AL245" s="67" t="e">
        <f>IF(('GC-FID-MS'!#REF!)="","",('GC-FID-MS'!#REF!))</f>
        <v>#REF!</v>
      </c>
      <c r="AM245" s="67" t="e">
        <f>IF(('GC-FID-MS'!#REF!)="","",('GC-FID-MS'!#REF!))</f>
        <v>#REF!</v>
      </c>
      <c r="AN245" s="67" t="e">
        <f>IF(('GC-FID-MS'!#REF!)="","",('GC-FID-MS'!#REF!))</f>
        <v>#REF!</v>
      </c>
      <c r="AO245" s="67" t="e">
        <f>IF(('GC-FID-MS'!#REF!)="","",('GC-FID-MS'!#REF!))</f>
        <v>#REF!</v>
      </c>
      <c r="AP245" s="298" t="e">
        <f>IF(('GC-FID-MS'!#REF!)="","",('GC-FID-MS'!#REF!))</f>
        <v>#REF!</v>
      </c>
      <c r="AQ245" s="298" t="e">
        <f>IF(('GC-FID-MS'!#REF!)="","",('GC-FID-MS'!#REF!))</f>
        <v>#REF!</v>
      </c>
    </row>
    <row r="246" spans="1:43" ht="12.75" customHeight="1" x14ac:dyDescent="0.3">
      <c r="A246" s="122" t="s">
        <v>187</v>
      </c>
      <c r="B246" s="111" t="e">
        <f>IF(('GC-FID-MS'!#REF!)="","",('GC-FID-MS'!#REF!))</f>
        <v>#REF!</v>
      </c>
      <c r="C246" s="141" t="e">
        <f>IF(('GC-FID-MS'!#REF!)="","",('GC-FID-MS'!#REF!))</f>
        <v>#REF!</v>
      </c>
      <c r="D246" s="142" t="e">
        <f>IF(('GC-FID-MS'!#REF!)="","",('GC-FID-MS'!#REF!))</f>
        <v>#REF!</v>
      </c>
      <c r="E246" s="143" t="e">
        <f>IF(('GC-FID-MS'!#REF!)="","",('GC-FID-MS'!#REF!))</f>
        <v>#REF!</v>
      </c>
      <c r="F246" s="142" t="e">
        <f>IF(('GC-FID-MS'!#REF!)="","",('GC-FID-MS'!#REF!))</f>
        <v>#REF!</v>
      </c>
      <c r="G246" s="111" t="e">
        <f>IF(('GC-FID-MS'!#REF!)="","",('GC-FID-MS'!#REF!))</f>
        <v>#REF!</v>
      </c>
      <c r="H246" s="111" t="e">
        <f>IF(('GC-FID-MS'!#REF!)="","",('GC-FID-MS'!#REF!))</f>
        <v>#REF!</v>
      </c>
      <c r="I246" s="144" t="e">
        <f>IF(('GC-FID-MS'!#REF!)="","",('GC-FID-MS'!#REF!))</f>
        <v>#REF!</v>
      </c>
      <c r="J246" s="154" t="e">
        <f>IF(('GC-FID-MS'!#REF!)="","",('GC-FID-MS'!#REF!))</f>
        <v>#REF!</v>
      </c>
      <c r="K246" s="154" t="e">
        <f>IF(('GC-FID-MS'!#REF!)="","",('GC-FID-MS'!#REF!))</f>
        <v>#REF!</v>
      </c>
      <c r="L246" s="154" t="e">
        <f>IF(('GC-FID-MS'!#REF!)="","",('GC-FID-MS'!#REF!))</f>
        <v>#REF!</v>
      </c>
      <c r="M246" s="154" t="e">
        <f>IF(('GC-FID-MS'!#REF!)="","",('GC-FID-MS'!#REF!))</f>
        <v>#REF!</v>
      </c>
      <c r="N246" s="154" t="e">
        <f>IF(('GC-FID-MS'!#REF!)="","",('GC-FID-MS'!#REF!))</f>
        <v>#REF!</v>
      </c>
      <c r="O246" s="154" t="e">
        <f>IF(('GC-FID-MS'!#REF!)="","",('GC-FID-MS'!#REF!))</f>
        <v>#REF!</v>
      </c>
      <c r="P246" s="67" t="e">
        <f>IF(('GC-FID-MS'!#REF!)="","",('GC-FID-MS'!#REF!))</f>
        <v>#REF!</v>
      </c>
      <c r="Q246" s="67" t="e">
        <f>IF(('GC-FID-MS'!#REF!)="","",('GC-FID-MS'!#REF!))</f>
        <v>#REF!</v>
      </c>
      <c r="R246" s="67" t="e">
        <f>IF(('GC-FID-MS'!#REF!)="","",('GC-FID-MS'!#REF!))</f>
        <v>#REF!</v>
      </c>
      <c r="S246" s="67" t="e">
        <f>IF(('GC-FID-MS'!#REF!)="","",('GC-FID-MS'!#REF!))</f>
        <v>#REF!</v>
      </c>
      <c r="T246" s="67" t="e">
        <f>IF(('GC-FID-MS'!#REF!)="","",('GC-FID-MS'!#REF!))</f>
        <v>#REF!</v>
      </c>
      <c r="U246" s="67" t="e">
        <f>IF(('GC-FID-MS'!#REF!)="","",('GC-FID-MS'!#REF!))</f>
        <v>#REF!</v>
      </c>
      <c r="V246" s="67" t="e">
        <f>IF(('GC-FID-MS'!#REF!)="","",('GC-FID-MS'!#REF!))</f>
        <v>#REF!</v>
      </c>
      <c r="W246" s="67" t="e">
        <f>IF(('GC-FID-MS'!#REF!)="","",('GC-FID-MS'!#REF!))</f>
        <v>#REF!</v>
      </c>
      <c r="X246" s="67" t="e">
        <f>IF(('GC-FID-MS'!#REF!)="","",('GC-FID-MS'!#REF!))</f>
        <v>#REF!</v>
      </c>
      <c r="Y246" s="67" t="e">
        <f>IF(('GC-FID-MS'!#REF!)="","",('GC-FID-MS'!#REF!))</f>
        <v>#REF!</v>
      </c>
      <c r="Z246" s="67" t="e">
        <f>IF(('GC-FID-MS'!#REF!)="","",('GC-FID-MS'!#REF!))</f>
        <v>#REF!</v>
      </c>
      <c r="AA246" s="67" t="e">
        <f>IF(('GC-FID-MS'!#REF!)="","",('GC-FID-MS'!#REF!))</f>
        <v>#REF!</v>
      </c>
      <c r="AB246" s="67" t="e">
        <f>IF(('GC-FID-MS'!#REF!)="","",('GC-FID-MS'!#REF!))</f>
        <v>#REF!</v>
      </c>
      <c r="AC246" s="67" t="e">
        <f>IF(('GC-FID-MS'!#REF!)="","",('GC-FID-MS'!#REF!))</f>
        <v>#REF!</v>
      </c>
      <c r="AD246" s="67" t="e">
        <f>IF(('GC-FID-MS'!#REF!)="","",('GC-FID-MS'!#REF!))</f>
        <v>#REF!</v>
      </c>
      <c r="AE246" s="67" t="e">
        <f>IF(('GC-FID-MS'!#REF!)="","",('GC-FID-MS'!#REF!))</f>
        <v>#REF!</v>
      </c>
      <c r="AF246" s="67" t="e">
        <f>IF(('GC-FID-MS'!#REF!)="","",('GC-FID-MS'!#REF!))</f>
        <v>#REF!</v>
      </c>
      <c r="AG246" s="67" t="e">
        <f>IF(('GC-FID-MS'!#REF!)="","",('GC-FID-MS'!#REF!))</f>
        <v>#REF!</v>
      </c>
      <c r="AH246" s="67" t="e">
        <f>IF(('GC-FID-MS'!#REF!)="","",('GC-FID-MS'!#REF!))</f>
        <v>#REF!</v>
      </c>
      <c r="AI246" s="67" t="e">
        <f>IF(('GC-FID-MS'!#REF!)="","",('GC-FID-MS'!#REF!))</f>
        <v>#REF!</v>
      </c>
      <c r="AJ246" s="67" t="e">
        <f>IF(('GC-FID-MS'!#REF!)="","",('GC-FID-MS'!#REF!))</f>
        <v>#REF!</v>
      </c>
      <c r="AK246" s="67" t="e">
        <f>IF(('GC-FID-MS'!#REF!)="","",('GC-FID-MS'!#REF!))</f>
        <v>#REF!</v>
      </c>
      <c r="AL246" s="67" t="e">
        <f>IF(('GC-FID-MS'!#REF!)="","",('GC-FID-MS'!#REF!))</f>
        <v>#REF!</v>
      </c>
      <c r="AM246" s="67" t="e">
        <f>IF(('GC-FID-MS'!#REF!)="","",('GC-FID-MS'!#REF!))</f>
        <v>#REF!</v>
      </c>
      <c r="AN246" s="67" t="e">
        <f>IF(('GC-FID-MS'!#REF!)="","",('GC-FID-MS'!#REF!))</f>
        <v>#REF!</v>
      </c>
      <c r="AO246" s="67" t="e">
        <f>IF(('GC-FID-MS'!#REF!)="","",('GC-FID-MS'!#REF!))</f>
        <v>#REF!</v>
      </c>
      <c r="AP246" s="298" t="e">
        <f>IF(('GC-FID-MS'!#REF!)="","",('GC-FID-MS'!#REF!))</f>
        <v>#REF!</v>
      </c>
      <c r="AQ246" s="298" t="e">
        <f>IF(('GC-FID-MS'!#REF!)="","",('GC-FID-MS'!#REF!))</f>
        <v>#REF!</v>
      </c>
    </row>
    <row r="247" spans="1:43" ht="12.75" customHeight="1" x14ac:dyDescent="0.3">
      <c r="A247" s="122" t="s">
        <v>187</v>
      </c>
      <c r="B247" s="111" t="e">
        <f>IF(('GC-FID-MS'!#REF!)="","",('GC-FID-MS'!#REF!))</f>
        <v>#REF!</v>
      </c>
      <c r="C247" s="141" t="e">
        <f>IF(('GC-FID-MS'!#REF!)="","",('GC-FID-MS'!#REF!))</f>
        <v>#REF!</v>
      </c>
      <c r="D247" s="142" t="e">
        <f>IF(('GC-FID-MS'!#REF!)="","",('GC-FID-MS'!#REF!))</f>
        <v>#REF!</v>
      </c>
      <c r="E247" s="143" t="e">
        <f>IF(('GC-FID-MS'!#REF!)="","",('GC-FID-MS'!#REF!))</f>
        <v>#REF!</v>
      </c>
      <c r="F247" s="142" t="e">
        <f>IF(('GC-FID-MS'!#REF!)="","",('GC-FID-MS'!#REF!))</f>
        <v>#REF!</v>
      </c>
      <c r="G247" s="111" t="e">
        <f>IF(('GC-FID-MS'!#REF!)="","",('GC-FID-MS'!#REF!))</f>
        <v>#REF!</v>
      </c>
      <c r="H247" s="111" t="e">
        <f>IF(('GC-FID-MS'!#REF!)="","",('GC-FID-MS'!#REF!))</f>
        <v>#REF!</v>
      </c>
      <c r="I247" s="144" t="e">
        <f>IF(('GC-FID-MS'!#REF!)="","",('GC-FID-MS'!#REF!))</f>
        <v>#REF!</v>
      </c>
      <c r="J247" s="154" t="e">
        <f>IF(('GC-FID-MS'!#REF!)="","",('GC-FID-MS'!#REF!))</f>
        <v>#REF!</v>
      </c>
      <c r="K247" s="154" t="e">
        <f>IF(('GC-FID-MS'!#REF!)="","",('GC-FID-MS'!#REF!))</f>
        <v>#REF!</v>
      </c>
      <c r="L247" s="154" t="e">
        <f>IF(('GC-FID-MS'!#REF!)="","",('GC-FID-MS'!#REF!))</f>
        <v>#REF!</v>
      </c>
      <c r="M247" s="154" t="e">
        <f>IF(('GC-FID-MS'!#REF!)="","",('GC-FID-MS'!#REF!))</f>
        <v>#REF!</v>
      </c>
      <c r="N247" s="154" t="e">
        <f>IF(('GC-FID-MS'!#REF!)="","",('GC-FID-MS'!#REF!))</f>
        <v>#REF!</v>
      </c>
      <c r="O247" s="154" t="e">
        <f>IF(('GC-FID-MS'!#REF!)="","",('GC-FID-MS'!#REF!))</f>
        <v>#REF!</v>
      </c>
      <c r="P247" s="67" t="e">
        <f>IF(('GC-FID-MS'!#REF!)="","",('GC-FID-MS'!#REF!))</f>
        <v>#REF!</v>
      </c>
      <c r="Q247" s="67" t="e">
        <f>IF(('GC-FID-MS'!#REF!)="","",('GC-FID-MS'!#REF!))</f>
        <v>#REF!</v>
      </c>
      <c r="R247" s="67" t="e">
        <f>IF(('GC-FID-MS'!#REF!)="","",('GC-FID-MS'!#REF!))</f>
        <v>#REF!</v>
      </c>
      <c r="S247" s="67" t="e">
        <f>IF(('GC-FID-MS'!#REF!)="","",('GC-FID-MS'!#REF!))</f>
        <v>#REF!</v>
      </c>
      <c r="T247" s="67" t="e">
        <f>IF(('GC-FID-MS'!#REF!)="","",('GC-FID-MS'!#REF!))</f>
        <v>#REF!</v>
      </c>
      <c r="U247" s="67" t="e">
        <f>IF(('GC-FID-MS'!#REF!)="","",('GC-FID-MS'!#REF!))</f>
        <v>#REF!</v>
      </c>
      <c r="V247" s="67" t="e">
        <f>IF(('GC-FID-MS'!#REF!)="","",('GC-FID-MS'!#REF!))</f>
        <v>#REF!</v>
      </c>
      <c r="W247" s="67" t="e">
        <f>IF(('GC-FID-MS'!#REF!)="","",('GC-FID-MS'!#REF!))</f>
        <v>#REF!</v>
      </c>
      <c r="X247" s="67" t="e">
        <f>IF(('GC-FID-MS'!#REF!)="","",('GC-FID-MS'!#REF!))</f>
        <v>#REF!</v>
      </c>
      <c r="Y247" s="67" t="e">
        <f>IF(('GC-FID-MS'!#REF!)="","",('GC-FID-MS'!#REF!))</f>
        <v>#REF!</v>
      </c>
      <c r="Z247" s="67" t="e">
        <f>IF(('GC-FID-MS'!#REF!)="","",('GC-FID-MS'!#REF!))</f>
        <v>#REF!</v>
      </c>
      <c r="AA247" s="67" t="e">
        <f>IF(('GC-FID-MS'!#REF!)="","",('GC-FID-MS'!#REF!))</f>
        <v>#REF!</v>
      </c>
      <c r="AB247" s="67" t="e">
        <f>IF(('GC-FID-MS'!#REF!)="","",('GC-FID-MS'!#REF!))</f>
        <v>#REF!</v>
      </c>
      <c r="AC247" s="67" t="e">
        <f>IF(('GC-FID-MS'!#REF!)="","",('GC-FID-MS'!#REF!))</f>
        <v>#REF!</v>
      </c>
      <c r="AD247" s="67" t="e">
        <f>IF(('GC-FID-MS'!#REF!)="","",('GC-FID-MS'!#REF!))</f>
        <v>#REF!</v>
      </c>
      <c r="AE247" s="67" t="e">
        <f>IF(('GC-FID-MS'!#REF!)="","",('GC-FID-MS'!#REF!))</f>
        <v>#REF!</v>
      </c>
      <c r="AF247" s="67" t="e">
        <f>IF(('GC-FID-MS'!#REF!)="","",('GC-FID-MS'!#REF!))</f>
        <v>#REF!</v>
      </c>
      <c r="AG247" s="67" t="e">
        <f>IF(('GC-FID-MS'!#REF!)="","",('GC-FID-MS'!#REF!))</f>
        <v>#REF!</v>
      </c>
      <c r="AH247" s="67" t="e">
        <f>IF(('GC-FID-MS'!#REF!)="","",('GC-FID-MS'!#REF!))</f>
        <v>#REF!</v>
      </c>
      <c r="AI247" s="67" t="e">
        <f>IF(('GC-FID-MS'!#REF!)="","",('GC-FID-MS'!#REF!))</f>
        <v>#REF!</v>
      </c>
      <c r="AJ247" s="67" t="e">
        <f>IF(('GC-FID-MS'!#REF!)="","",('GC-FID-MS'!#REF!))</f>
        <v>#REF!</v>
      </c>
      <c r="AK247" s="67" t="e">
        <f>IF(('GC-FID-MS'!#REF!)="","",('GC-FID-MS'!#REF!))</f>
        <v>#REF!</v>
      </c>
      <c r="AL247" s="67" t="e">
        <f>IF(('GC-FID-MS'!#REF!)="","",('GC-FID-MS'!#REF!))</f>
        <v>#REF!</v>
      </c>
      <c r="AM247" s="67" t="e">
        <f>IF(('GC-FID-MS'!#REF!)="","",('GC-FID-MS'!#REF!))</f>
        <v>#REF!</v>
      </c>
      <c r="AN247" s="67" t="e">
        <f>IF(('GC-FID-MS'!#REF!)="","",('GC-FID-MS'!#REF!))</f>
        <v>#REF!</v>
      </c>
      <c r="AO247" s="67" t="e">
        <f>IF(('GC-FID-MS'!#REF!)="","",('GC-FID-MS'!#REF!))</f>
        <v>#REF!</v>
      </c>
      <c r="AP247" s="298" t="e">
        <f>IF(('GC-FID-MS'!#REF!)="","",('GC-FID-MS'!#REF!))</f>
        <v>#REF!</v>
      </c>
      <c r="AQ247" s="298" t="e">
        <f>IF(('GC-FID-MS'!#REF!)="","",('GC-FID-MS'!#REF!))</f>
        <v>#REF!</v>
      </c>
    </row>
    <row r="248" spans="1:43" ht="12.75" customHeight="1" x14ac:dyDescent="0.3">
      <c r="A248" s="122" t="s">
        <v>187</v>
      </c>
      <c r="B248" s="111" t="e">
        <f>IF(('GC-FID-MS'!#REF!)="","",('GC-FID-MS'!#REF!))</f>
        <v>#REF!</v>
      </c>
      <c r="C248" s="141" t="e">
        <f>IF(('GC-FID-MS'!#REF!)="","",('GC-FID-MS'!#REF!))</f>
        <v>#REF!</v>
      </c>
      <c r="D248" s="142" t="e">
        <f>IF(('GC-FID-MS'!#REF!)="","",('GC-FID-MS'!#REF!))</f>
        <v>#REF!</v>
      </c>
      <c r="E248" s="143" t="e">
        <f>IF(('GC-FID-MS'!#REF!)="","",('GC-FID-MS'!#REF!))</f>
        <v>#REF!</v>
      </c>
      <c r="F248" s="142" t="e">
        <f>IF(('GC-FID-MS'!#REF!)="","",('GC-FID-MS'!#REF!))</f>
        <v>#REF!</v>
      </c>
      <c r="G248" s="111" t="e">
        <f>IF(('GC-FID-MS'!#REF!)="","",('GC-FID-MS'!#REF!))</f>
        <v>#REF!</v>
      </c>
      <c r="H248" s="111" t="e">
        <f>IF(('GC-FID-MS'!#REF!)="","",('GC-FID-MS'!#REF!))</f>
        <v>#REF!</v>
      </c>
      <c r="I248" s="144" t="e">
        <f>IF(('GC-FID-MS'!#REF!)="","",('GC-FID-MS'!#REF!))</f>
        <v>#REF!</v>
      </c>
      <c r="J248" s="154" t="e">
        <f>IF(('GC-FID-MS'!#REF!)="","",('GC-FID-MS'!#REF!))</f>
        <v>#REF!</v>
      </c>
      <c r="K248" s="154" t="e">
        <f>IF(('GC-FID-MS'!#REF!)="","",('GC-FID-MS'!#REF!))</f>
        <v>#REF!</v>
      </c>
      <c r="L248" s="154" t="e">
        <f>IF(('GC-FID-MS'!#REF!)="","",('GC-FID-MS'!#REF!))</f>
        <v>#REF!</v>
      </c>
      <c r="M248" s="154" t="e">
        <f>IF(('GC-FID-MS'!#REF!)="","",('GC-FID-MS'!#REF!))</f>
        <v>#REF!</v>
      </c>
      <c r="N248" s="154" t="e">
        <f>IF(('GC-FID-MS'!#REF!)="","",('GC-FID-MS'!#REF!))</f>
        <v>#REF!</v>
      </c>
      <c r="O248" s="154" t="e">
        <f>IF(('GC-FID-MS'!#REF!)="","",('GC-FID-MS'!#REF!))</f>
        <v>#REF!</v>
      </c>
      <c r="P248" s="67" t="e">
        <f>IF(('GC-FID-MS'!#REF!)="","",('GC-FID-MS'!#REF!))</f>
        <v>#REF!</v>
      </c>
      <c r="Q248" s="67" t="e">
        <f>IF(('GC-FID-MS'!#REF!)="","",('GC-FID-MS'!#REF!))</f>
        <v>#REF!</v>
      </c>
      <c r="R248" s="67" t="e">
        <f>IF(('GC-FID-MS'!#REF!)="","",('GC-FID-MS'!#REF!))</f>
        <v>#REF!</v>
      </c>
      <c r="S248" s="67" t="e">
        <f>IF(('GC-FID-MS'!#REF!)="","",('GC-FID-MS'!#REF!))</f>
        <v>#REF!</v>
      </c>
      <c r="T248" s="67" t="e">
        <f>IF(('GC-FID-MS'!#REF!)="","",('GC-FID-MS'!#REF!))</f>
        <v>#REF!</v>
      </c>
      <c r="U248" s="67" t="e">
        <f>IF(('GC-FID-MS'!#REF!)="","",('GC-FID-MS'!#REF!))</f>
        <v>#REF!</v>
      </c>
      <c r="V248" s="67" t="e">
        <f>IF(('GC-FID-MS'!#REF!)="","",('GC-FID-MS'!#REF!))</f>
        <v>#REF!</v>
      </c>
      <c r="W248" s="67" t="e">
        <f>IF(('GC-FID-MS'!#REF!)="","",('GC-FID-MS'!#REF!))</f>
        <v>#REF!</v>
      </c>
      <c r="X248" s="67" t="e">
        <f>IF(('GC-FID-MS'!#REF!)="","",('GC-FID-MS'!#REF!))</f>
        <v>#REF!</v>
      </c>
      <c r="Y248" s="67" t="e">
        <f>IF(('GC-FID-MS'!#REF!)="","",('GC-FID-MS'!#REF!))</f>
        <v>#REF!</v>
      </c>
      <c r="Z248" s="67" t="e">
        <f>IF(('GC-FID-MS'!#REF!)="","",('GC-FID-MS'!#REF!))</f>
        <v>#REF!</v>
      </c>
      <c r="AA248" s="67" t="e">
        <f>IF(('GC-FID-MS'!#REF!)="","",('GC-FID-MS'!#REF!))</f>
        <v>#REF!</v>
      </c>
      <c r="AB248" s="67" t="e">
        <f>IF(('GC-FID-MS'!#REF!)="","",('GC-FID-MS'!#REF!))</f>
        <v>#REF!</v>
      </c>
      <c r="AC248" s="67" t="e">
        <f>IF(('GC-FID-MS'!#REF!)="","",('GC-FID-MS'!#REF!))</f>
        <v>#REF!</v>
      </c>
      <c r="AD248" s="67" t="e">
        <f>IF(('GC-FID-MS'!#REF!)="","",('GC-FID-MS'!#REF!))</f>
        <v>#REF!</v>
      </c>
      <c r="AE248" s="67" t="e">
        <f>IF(('GC-FID-MS'!#REF!)="","",('GC-FID-MS'!#REF!))</f>
        <v>#REF!</v>
      </c>
      <c r="AF248" s="67" t="e">
        <f>IF(('GC-FID-MS'!#REF!)="","",('GC-FID-MS'!#REF!))</f>
        <v>#REF!</v>
      </c>
      <c r="AG248" s="67" t="e">
        <f>IF(('GC-FID-MS'!#REF!)="","",('GC-FID-MS'!#REF!))</f>
        <v>#REF!</v>
      </c>
      <c r="AH248" s="67" t="e">
        <f>IF(('GC-FID-MS'!#REF!)="","",('GC-FID-MS'!#REF!))</f>
        <v>#REF!</v>
      </c>
      <c r="AI248" s="67" t="e">
        <f>IF(('GC-FID-MS'!#REF!)="","",('GC-FID-MS'!#REF!))</f>
        <v>#REF!</v>
      </c>
      <c r="AJ248" s="67" t="e">
        <f>IF(('GC-FID-MS'!#REF!)="","",('GC-FID-MS'!#REF!))</f>
        <v>#REF!</v>
      </c>
      <c r="AK248" s="67" t="e">
        <f>IF(('GC-FID-MS'!#REF!)="","",('GC-FID-MS'!#REF!))</f>
        <v>#REF!</v>
      </c>
      <c r="AL248" s="67" t="e">
        <f>IF(('GC-FID-MS'!#REF!)="","",('GC-FID-MS'!#REF!))</f>
        <v>#REF!</v>
      </c>
      <c r="AM248" s="67" t="e">
        <f>IF(('GC-FID-MS'!#REF!)="","",('GC-FID-MS'!#REF!))</f>
        <v>#REF!</v>
      </c>
      <c r="AN248" s="67" t="e">
        <f>IF(('GC-FID-MS'!#REF!)="","",('GC-FID-MS'!#REF!))</f>
        <v>#REF!</v>
      </c>
      <c r="AO248" s="67" t="e">
        <f>IF(('GC-FID-MS'!#REF!)="","",('GC-FID-MS'!#REF!))</f>
        <v>#REF!</v>
      </c>
      <c r="AP248" s="298" t="e">
        <f>IF(('GC-FID-MS'!#REF!)="","",('GC-FID-MS'!#REF!))</f>
        <v>#REF!</v>
      </c>
      <c r="AQ248" s="298" t="e">
        <f>IF(('GC-FID-MS'!#REF!)="","",('GC-FID-MS'!#REF!))</f>
        <v>#REF!</v>
      </c>
    </row>
    <row r="249" spans="1:43" ht="12.75" customHeight="1" x14ac:dyDescent="0.3">
      <c r="A249" s="122" t="s">
        <v>187</v>
      </c>
      <c r="B249" s="111" t="e">
        <f>IF(('GC-FID-MS'!#REF!)="","",('GC-FID-MS'!#REF!))</f>
        <v>#REF!</v>
      </c>
      <c r="C249" s="141" t="e">
        <f>IF(('GC-FID-MS'!#REF!)="","",('GC-FID-MS'!#REF!))</f>
        <v>#REF!</v>
      </c>
      <c r="D249" s="142" t="e">
        <f>IF(('GC-FID-MS'!#REF!)="","",('GC-FID-MS'!#REF!))</f>
        <v>#REF!</v>
      </c>
      <c r="E249" s="143" t="e">
        <f>IF(('GC-FID-MS'!#REF!)="","",('GC-FID-MS'!#REF!))</f>
        <v>#REF!</v>
      </c>
      <c r="F249" s="142" t="e">
        <f>IF(('GC-FID-MS'!#REF!)="","",('GC-FID-MS'!#REF!))</f>
        <v>#REF!</v>
      </c>
      <c r="G249" s="111" t="e">
        <f>IF(('GC-FID-MS'!#REF!)="","",('GC-FID-MS'!#REF!))</f>
        <v>#REF!</v>
      </c>
      <c r="H249" s="111" t="e">
        <f>IF(('GC-FID-MS'!#REF!)="","",('GC-FID-MS'!#REF!))</f>
        <v>#REF!</v>
      </c>
      <c r="I249" s="144" t="e">
        <f>IF(('GC-FID-MS'!#REF!)="","",('GC-FID-MS'!#REF!))</f>
        <v>#REF!</v>
      </c>
      <c r="J249" s="154" t="e">
        <f>IF(('GC-FID-MS'!#REF!)="","",('GC-FID-MS'!#REF!))</f>
        <v>#REF!</v>
      </c>
      <c r="K249" s="154" t="e">
        <f>IF(('GC-FID-MS'!#REF!)="","",('GC-FID-MS'!#REF!))</f>
        <v>#REF!</v>
      </c>
      <c r="L249" s="154" t="e">
        <f>IF(('GC-FID-MS'!#REF!)="","",('GC-FID-MS'!#REF!))</f>
        <v>#REF!</v>
      </c>
      <c r="M249" s="154" t="e">
        <f>IF(('GC-FID-MS'!#REF!)="","",('GC-FID-MS'!#REF!))</f>
        <v>#REF!</v>
      </c>
      <c r="N249" s="154" t="e">
        <f>IF(('GC-FID-MS'!#REF!)="","",('GC-FID-MS'!#REF!))</f>
        <v>#REF!</v>
      </c>
      <c r="O249" s="154" t="e">
        <f>IF(('GC-FID-MS'!#REF!)="","",('GC-FID-MS'!#REF!))</f>
        <v>#REF!</v>
      </c>
      <c r="P249" s="67" t="e">
        <f>IF(('GC-FID-MS'!#REF!)="","",('GC-FID-MS'!#REF!))</f>
        <v>#REF!</v>
      </c>
      <c r="Q249" s="67" t="e">
        <f>IF(('GC-FID-MS'!#REF!)="","",('GC-FID-MS'!#REF!))</f>
        <v>#REF!</v>
      </c>
      <c r="R249" s="67" t="e">
        <f>IF(('GC-FID-MS'!#REF!)="","",('GC-FID-MS'!#REF!))</f>
        <v>#REF!</v>
      </c>
      <c r="S249" s="67" t="e">
        <f>IF(('GC-FID-MS'!#REF!)="","",('GC-FID-MS'!#REF!))</f>
        <v>#REF!</v>
      </c>
      <c r="T249" s="67" t="e">
        <f>IF(('GC-FID-MS'!#REF!)="","",('GC-FID-MS'!#REF!))</f>
        <v>#REF!</v>
      </c>
      <c r="U249" s="67" t="e">
        <f>IF(('GC-FID-MS'!#REF!)="","",('GC-FID-MS'!#REF!))</f>
        <v>#REF!</v>
      </c>
      <c r="V249" s="67" t="e">
        <f>IF(('GC-FID-MS'!#REF!)="","",('GC-FID-MS'!#REF!))</f>
        <v>#REF!</v>
      </c>
      <c r="W249" s="67" t="e">
        <f>IF(('GC-FID-MS'!#REF!)="","",('GC-FID-MS'!#REF!))</f>
        <v>#REF!</v>
      </c>
      <c r="X249" s="67" t="e">
        <f>IF(('GC-FID-MS'!#REF!)="","",('GC-FID-MS'!#REF!))</f>
        <v>#REF!</v>
      </c>
      <c r="Y249" s="67" t="e">
        <f>IF(('GC-FID-MS'!#REF!)="","",('GC-FID-MS'!#REF!))</f>
        <v>#REF!</v>
      </c>
      <c r="Z249" s="67" t="e">
        <f>IF(('GC-FID-MS'!#REF!)="","",('GC-FID-MS'!#REF!))</f>
        <v>#REF!</v>
      </c>
      <c r="AA249" s="67" t="e">
        <f>IF(('GC-FID-MS'!#REF!)="","",('GC-FID-MS'!#REF!))</f>
        <v>#REF!</v>
      </c>
      <c r="AB249" s="67" t="e">
        <f>IF(('GC-FID-MS'!#REF!)="","",('GC-FID-MS'!#REF!))</f>
        <v>#REF!</v>
      </c>
      <c r="AC249" s="67" t="e">
        <f>IF(('GC-FID-MS'!#REF!)="","",('GC-FID-MS'!#REF!))</f>
        <v>#REF!</v>
      </c>
      <c r="AD249" s="67" t="e">
        <f>IF(('GC-FID-MS'!#REF!)="","",('GC-FID-MS'!#REF!))</f>
        <v>#REF!</v>
      </c>
      <c r="AE249" s="67" t="e">
        <f>IF(('GC-FID-MS'!#REF!)="","",('GC-FID-MS'!#REF!))</f>
        <v>#REF!</v>
      </c>
      <c r="AF249" s="67" t="e">
        <f>IF(('GC-FID-MS'!#REF!)="","",('GC-FID-MS'!#REF!))</f>
        <v>#REF!</v>
      </c>
      <c r="AG249" s="67" t="e">
        <f>IF(('GC-FID-MS'!#REF!)="","",('GC-FID-MS'!#REF!))</f>
        <v>#REF!</v>
      </c>
      <c r="AH249" s="67" t="e">
        <f>IF(('GC-FID-MS'!#REF!)="","",('GC-FID-MS'!#REF!))</f>
        <v>#REF!</v>
      </c>
      <c r="AI249" s="67" t="e">
        <f>IF(('GC-FID-MS'!#REF!)="","",('GC-FID-MS'!#REF!))</f>
        <v>#REF!</v>
      </c>
      <c r="AJ249" s="67" t="e">
        <f>IF(('GC-FID-MS'!#REF!)="","",('GC-FID-MS'!#REF!))</f>
        <v>#REF!</v>
      </c>
      <c r="AK249" s="67" t="e">
        <f>IF(('GC-FID-MS'!#REF!)="","",('GC-FID-MS'!#REF!))</f>
        <v>#REF!</v>
      </c>
      <c r="AL249" s="67" t="e">
        <f>IF(('GC-FID-MS'!#REF!)="","",('GC-FID-MS'!#REF!))</f>
        <v>#REF!</v>
      </c>
      <c r="AM249" s="67" t="e">
        <f>IF(('GC-FID-MS'!#REF!)="","",('GC-FID-MS'!#REF!))</f>
        <v>#REF!</v>
      </c>
      <c r="AN249" s="67" t="e">
        <f>IF(('GC-FID-MS'!#REF!)="","",('GC-FID-MS'!#REF!))</f>
        <v>#REF!</v>
      </c>
      <c r="AO249" s="67" t="e">
        <f>IF(('GC-FID-MS'!#REF!)="","",('GC-FID-MS'!#REF!))</f>
        <v>#REF!</v>
      </c>
      <c r="AP249" s="298" t="e">
        <f>IF(('GC-FID-MS'!#REF!)="","",('GC-FID-MS'!#REF!))</f>
        <v>#REF!</v>
      </c>
      <c r="AQ249" s="298" t="e">
        <f>IF(('GC-FID-MS'!#REF!)="","",('GC-FID-MS'!#REF!))</f>
        <v>#REF!</v>
      </c>
    </row>
    <row r="250" spans="1:43" ht="12.75" customHeight="1" x14ac:dyDescent="0.3">
      <c r="A250" s="122" t="s">
        <v>187</v>
      </c>
      <c r="B250" s="111" t="e">
        <f>IF(('GC-FID-MS'!#REF!)="","",('GC-FID-MS'!#REF!))</f>
        <v>#REF!</v>
      </c>
      <c r="C250" s="141" t="e">
        <f>IF(('GC-FID-MS'!#REF!)="","",('GC-FID-MS'!#REF!))</f>
        <v>#REF!</v>
      </c>
      <c r="D250" s="142" t="e">
        <f>IF(('GC-FID-MS'!#REF!)="","",('GC-FID-MS'!#REF!))</f>
        <v>#REF!</v>
      </c>
      <c r="E250" s="143" t="e">
        <f>IF(('GC-FID-MS'!#REF!)="","",('GC-FID-MS'!#REF!))</f>
        <v>#REF!</v>
      </c>
      <c r="F250" s="142" t="e">
        <f>IF(('GC-FID-MS'!#REF!)="","",('GC-FID-MS'!#REF!))</f>
        <v>#REF!</v>
      </c>
      <c r="G250" s="111" t="e">
        <f>IF(('GC-FID-MS'!#REF!)="","",('GC-FID-MS'!#REF!))</f>
        <v>#REF!</v>
      </c>
      <c r="H250" s="111" t="e">
        <f>IF(('GC-FID-MS'!#REF!)="","",('GC-FID-MS'!#REF!))</f>
        <v>#REF!</v>
      </c>
      <c r="I250" s="144" t="e">
        <f>IF(('GC-FID-MS'!#REF!)="","",('GC-FID-MS'!#REF!))</f>
        <v>#REF!</v>
      </c>
      <c r="J250" s="154" t="e">
        <f>IF(('GC-FID-MS'!#REF!)="","",('GC-FID-MS'!#REF!))</f>
        <v>#REF!</v>
      </c>
      <c r="K250" s="154" t="e">
        <f>IF(('GC-FID-MS'!#REF!)="","",('GC-FID-MS'!#REF!))</f>
        <v>#REF!</v>
      </c>
      <c r="L250" s="154" t="e">
        <f>IF(('GC-FID-MS'!#REF!)="","",('GC-FID-MS'!#REF!))</f>
        <v>#REF!</v>
      </c>
      <c r="M250" s="154" t="e">
        <f>IF(('GC-FID-MS'!#REF!)="","",('GC-FID-MS'!#REF!))</f>
        <v>#REF!</v>
      </c>
      <c r="N250" s="154" t="e">
        <f>IF(('GC-FID-MS'!#REF!)="","",('GC-FID-MS'!#REF!))</f>
        <v>#REF!</v>
      </c>
      <c r="O250" s="154" t="e">
        <f>IF(('GC-FID-MS'!#REF!)="","",('GC-FID-MS'!#REF!))</f>
        <v>#REF!</v>
      </c>
      <c r="P250" s="67" t="e">
        <f>IF(('GC-FID-MS'!#REF!)="","",('GC-FID-MS'!#REF!))</f>
        <v>#REF!</v>
      </c>
      <c r="Q250" s="67" t="e">
        <f>IF(('GC-FID-MS'!#REF!)="","",('GC-FID-MS'!#REF!))</f>
        <v>#REF!</v>
      </c>
      <c r="R250" s="67" t="e">
        <f>IF(('GC-FID-MS'!#REF!)="","",('GC-FID-MS'!#REF!))</f>
        <v>#REF!</v>
      </c>
      <c r="S250" s="67" t="e">
        <f>IF(('GC-FID-MS'!#REF!)="","",('GC-FID-MS'!#REF!))</f>
        <v>#REF!</v>
      </c>
      <c r="T250" s="67" t="e">
        <f>IF(('GC-FID-MS'!#REF!)="","",('GC-FID-MS'!#REF!))</f>
        <v>#REF!</v>
      </c>
      <c r="U250" s="67" t="e">
        <f>IF(('GC-FID-MS'!#REF!)="","",('GC-FID-MS'!#REF!))</f>
        <v>#REF!</v>
      </c>
      <c r="V250" s="67" t="e">
        <f>IF(('GC-FID-MS'!#REF!)="","",('GC-FID-MS'!#REF!))</f>
        <v>#REF!</v>
      </c>
      <c r="W250" s="67" t="e">
        <f>IF(('GC-FID-MS'!#REF!)="","",('GC-FID-MS'!#REF!))</f>
        <v>#REF!</v>
      </c>
      <c r="X250" s="67" t="e">
        <f>IF(('GC-FID-MS'!#REF!)="","",('GC-FID-MS'!#REF!))</f>
        <v>#REF!</v>
      </c>
      <c r="Y250" s="67" t="e">
        <f>IF(('GC-FID-MS'!#REF!)="","",('GC-FID-MS'!#REF!))</f>
        <v>#REF!</v>
      </c>
      <c r="Z250" s="67" t="e">
        <f>IF(('GC-FID-MS'!#REF!)="","",('GC-FID-MS'!#REF!))</f>
        <v>#REF!</v>
      </c>
      <c r="AA250" s="67" t="e">
        <f>IF(('GC-FID-MS'!#REF!)="","",('GC-FID-MS'!#REF!))</f>
        <v>#REF!</v>
      </c>
      <c r="AB250" s="67" t="e">
        <f>IF(('GC-FID-MS'!#REF!)="","",('GC-FID-MS'!#REF!))</f>
        <v>#REF!</v>
      </c>
      <c r="AC250" s="67" t="e">
        <f>IF(('GC-FID-MS'!#REF!)="","",('GC-FID-MS'!#REF!))</f>
        <v>#REF!</v>
      </c>
      <c r="AD250" s="67" t="e">
        <f>IF(('GC-FID-MS'!#REF!)="","",('GC-FID-MS'!#REF!))</f>
        <v>#REF!</v>
      </c>
      <c r="AE250" s="67" t="e">
        <f>IF(('GC-FID-MS'!#REF!)="","",('GC-FID-MS'!#REF!))</f>
        <v>#REF!</v>
      </c>
      <c r="AF250" s="67" t="e">
        <f>IF(('GC-FID-MS'!#REF!)="","",('GC-FID-MS'!#REF!))</f>
        <v>#REF!</v>
      </c>
      <c r="AG250" s="67" t="e">
        <f>IF(('GC-FID-MS'!#REF!)="","",('GC-FID-MS'!#REF!))</f>
        <v>#REF!</v>
      </c>
      <c r="AH250" s="67" t="e">
        <f>IF(('GC-FID-MS'!#REF!)="","",('GC-FID-MS'!#REF!))</f>
        <v>#REF!</v>
      </c>
      <c r="AI250" s="67" t="e">
        <f>IF(('GC-FID-MS'!#REF!)="","",('GC-FID-MS'!#REF!))</f>
        <v>#REF!</v>
      </c>
      <c r="AJ250" s="67" t="e">
        <f>IF(('GC-FID-MS'!#REF!)="","",('GC-FID-MS'!#REF!))</f>
        <v>#REF!</v>
      </c>
      <c r="AK250" s="67" t="e">
        <f>IF(('GC-FID-MS'!#REF!)="","",('GC-FID-MS'!#REF!))</f>
        <v>#REF!</v>
      </c>
      <c r="AL250" s="67" t="e">
        <f>IF(('GC-FID-MS'!#REF!)="","",('GC-FID-MS'!#REF!))</f>
        <v>#REF!</v>
      </c>
      <c r="AM250" s="67" t="e">
        <f>IF(('GC-FID-MS'!#REF!)="","",('GC-FID-MS'!#REF!))</f>
        <v>#REF!</v>
      </c>
      <c r="AN250" s="67" t="e">
        <f>IF(('GC-FID-MS'!#REF!)="","",('GC-FID-MS'!#REF!))</f>
        <v>#REF!</v>
      </c>
      <c r="AO250" s="67" t="e">
        <f>IF(('GC-FID-MS'!#REF!)="","",('GC-FID-MS'!#REF!))</f>
        <v>#REF!</v>
      </c>
      <c r="AP250" s="298" t="e">
        <f>IF(('GC-FID-MS'!#REF!)="","",('GC-FID-MS'!#REF!))</f>
        <v>#REF!</v>
      </c>
      <c r="AQ250" s="298" t="e">
        <f>IF(('GC-FID-MS'!#REF!)="","",('GC-FID-MS'!#REF!))</f>
        <v>#REF!</v>
      </c>
    </row>
    <row r="251" spans="1:43" ht="12.75" customHeight="1" x14ac:dyDescent="0.3">
      <c r="A251" s="122" t="s">
        <v>187</v>
      </c>
      <c r="B251" s="111" t="e">
        <f>IF(('GC-FID-MS'!#REF!)="","",('GC-FID-MS'!#REF!))</f>
        <v>#REF!</v>
      </c>
      <c r="C251" s="141" t="e">
        <f>IF(('GC-FID-MS'!#REF!)="","",('GC-FID-MS'!#REF!))</f>
        <v>#REF!</v>
      </c>
      <c r="D251" s="142" t="e">
        <f>IF(('GC-FID-MS'!#REF!)="","",('GC-FID-MS'!#REF!))</f>
        <v>#REF!</v>
      </c>
      <c r="E251" s="143" t="e">
        <f>IF(('GC-FID-MS'!#REF!)="","",('GC-FID-MS'!#REF!))</f>
        <v>#REF!</v>
      </c>
      <c r="F251" s="142" t="e">
        <f>IF(('GC-FID-MS'!#REF!)="","",('GC-FID-MS'!#REF!))</f>
        <v>#REF!</v>
      </c>
      <c r="G251" s="111" t="e">
        <f>IF(('GC-FID-MS'!#REF!)="","",('GC-FID-MS'!#REF!))</f>
        <v>#REF!</v>
      </c>
      <c r="H251" s="111" t="e">
        <f>IF(('GC-FID-MS'!#REF!)="","",('GC-FID-MS'!#REF!))</f>
        <v>#REF!</v>
      </c>
      <c r="I251" s="144" t="e">
        <f>IF(('GC-FID-MS'!#REF!)="","",('GC-FID-MS'!#REF!))</f>
        <v>#REF!</v>
      </c>
      <c r="J251" s="154" t="e">
        <f>IF(('GC-FID-MS'!#REF!)="","",('GC-FID-MS'!#REF!))</f>
        <v>#REF!</v>
      </c>
      <c r="K251" s="154" t="e">
        <f>IF(('GC-FID-MS'!#REF!)="","",('GC-FID-MS'!#REF!))</f>
        <v>#REF!</v>
      </c>
      <c r="L251" s="154" t="e">
        <f>IF(('GC-FID-MS'!#REF!)="","",('GC-FID-MS'!#REF!))</f>
        <v>#REF!</v>
      </c>
      <c r="M251" s="154" t="e">
        <f>IF(('GC-FID-MS'!#REF!)="","",('GC-FID-MS'!#REF!))</f>
        <v>#REF!</v>
      </c>
      <c r="N251" s="154" t="e">
        <f>IF(('GC-FID-MS'!#REF!)="","",('GC-FID-MS'!#REF!))</f>
        <v>#REF!</v>
      </c>
      <c r="O251" s="154" t="e">
        <f>IF(('GC-FID-MS'!#REF!)="","",('GC-FID-MS'!#REF!))</f>
        <v>#REF!</v>
      </c>
      <c r="P251" s="67" t="e">
        <f>IF(('GC-FID-MS'!#REF!)="","",('GC-FID-MS'!#REF!))</f>
        <v>#REF!</v>
      </c>
      <c r="Q251" s="67" t="e">
        <f>IF(('GC-FID-MS'!#REF!)="","",('GC-FID-MS'!#REF!))</f>
        <v>#REF!</v>
      </c>
      <c r="R251" s="67" t="e">
        <f>IF(('GC-FID-MS'!#REF!)="","",('GC-FID-MS'!#REF!))</f>
        <v>#REF!</v>
      </c>
      <c r="S251" s="67" t="e">
        <f>IF(('GC-FID-MS'!#REF!)="","",('GC-FID-MS'!#REF!))</f>
        <v>#REF!</v>
      </c>
      <c r="T251" s="67" t="e">
        <f>IF(('GC-FID-MS'!#REF!)="","",('GC-FID-MS'!#REF!))</f>
        <v>#REF!</v>
      </c>
      <c r="U251" s="67" t="e">
        <f>IF(('GC-FID-MS'!#REF!)="","",('GC-FID-MS'!#REF!))</f>
        <v>#REF!</v>
      </c>
      <c r="V251" s="67" t="e">
        <f>IF(('GC-FID-MS'!#REF!)="","",('GC-FID-MS'!#REF!))</f>
        <v>#REF!</v>
      </c>
      <c r="W251" s="67" t="e">
        <f>IF(('GC-FID-MS'!#REF!)="","",('GC-FID-MS'!#REF!))</f>
        <v>#REF!</v>
      </c>
      <c r="X251" s="67" t="e">
        <f>IF(('GC-FID-MS'!#REF!)="","",('GC-FID-MS'!#REF!))</f>
        <v>#REF!</v>
      </c>
      <c r="Y251" s="67" t="e">
        <f>IF(('GC-FID-MS'!#REF!)="","",('GC-FID-MS'!#REF!))</f>
        <v>#REF!</v>
      </c>
      <c r="Z251" s="67" t="e">
        <f>IF(('GC-FID-MS'!#REF!)="","",('GC-FID-MS'!#REF!))</f>
        <v>#REF!</v>
      </c>
      <c r="AA251" s="67" t="e">
        <f>IF(('GC-FID-MS'!#REF!)="","",('GC-FID-MS'!#REF!))</f>
        <v>#REF!</v>
      </c>
      <c r="AB251" s="67" t="e">
        <f>IF(('GC-FID-MS'!#REF!)="","",('GC-FID-MS'!#REF!))</f>
        <v>#REF!</v>
      </c>
      <c r="AC251" s="67" t="e">
        <f>IF(('GC-FID-MS'!#REF!)="","",('GC-FID-MS'!#REF!))</f>
        <v>#REF!</v>
      </c>
      <c r="AD251" s="67" t="e">
        <f>IF(('GC-FID-MS'!#REF!)="","",('GC-FID-MS'!#REF!))</f>
        <v>#REF!</v>
      </c>
      <c r="AE251" s="67" t="e">
        <f>IF(('GC-FID-MS'!#REF!)="","",('GC-FID-MS'!#REF!))</f>
        <v>#REF!</v>
      </c>
      <c r="AF251" s="67" t="e">
        <f>IF(('GC-FID-MS'!#REF!)="","",('GC-FID-MS'!#REF!))</f>
        <v>#REF!</v>
      </c>
      <c r="AG251" s="67" t="e">
        <f>IF(('GC-FID-MS'!#REF!)="","",('GC-FID-MS'!#REF!))</f>
        <v>#REF!</v>
      </c>
      <c r="AH251" s="67" t="e">
        <f>IF(('GC-FID-MS'!#REF!)="","",('GC-FID-MS'!#REF!))</f>
        <v>#REF!</v>
      </c>
      <c r="AI251" s="67" t="e">
        <f>IF(('GC-FID-MS'!#REF!)="","",('GC-FID-MS'!#REF!))</f>
        <v>#REF!</v>
      </c>
      <c r="AJ251" s="67" t="e">
        <f>IF(('GC-FID-MS'!#REF!)="","",('GC-FID-MS'!#REF!))</f>
        <v>#REF!</v>
      </c>
      <c r="AK251" s="67" t="e">
        <f>IF(('GC-FID-MS'!#REF!)="","",('GC-FID-MS'!#REF!))</f>
        <v>#REF!</v>
      </c>
      <c r="AL251" s="67" t="e">
        <f>IF(('GC-FID-MS'!#REF!)="","",('GC-FID-MS'!#REF!))</f>
        <v>#REF!</v>
      </c>
      <c r="AM251" s="67" t="e">
        <f>IF(('GC-FID-MS'!#REF!)="","",('GC-FID-MS'!#REF!))</f>
        <v>#REF!</v>
      </c>
      <c r="AN251" s="67" t="e">
        <f>IF(('GC-FID-MS'!#REF!)="","",('GC-FID-MS'!#REF!))</f>
        <v>#REF!</v>
      </c>
      <c r="AO251" s="67" t="e">
        <f>IF(('GC-FID-MS'!#REF!)="","",('GC-FID-MS'!#REF!))</f>
        <v>#REF!</v>
      </c>
      <c r="AP251" s="298" t="e">
        <f>IF(('GC-FID-MS'!#REF!)="","",('GC-FID-MS'!#REF!))</f>
        <v>#REF!</v>
      </c>
      <c r="AQ251" s="298" t="e">
        <f>IF(('GC-FID-MS'!#REF!)="","",('GC-FID-MS'!#REF!))</f>
        <v>#REF!</v>
      </c>
    </row>
    <row r="252" spans="1:43" ht="12.75" customHeight="1" x14ac:dyDescent="0.3">
      <c r="A252" s="122" t="s">
        <v>187</v>
      </c>
      <c r="B252" s="111" t="e">
        <f>IF(('GC-FID-MS'!#REF!)="","",('GC-FID-MS'!#REF!))</f>
        <v>#REF!</v>
      </c>
      <c r="C252" s="141" t="e">
        <f>IF(('GC-FID-MS'!#REF!)="","",('GC-FID-MS'!#REF!))</f>
        <v>#REF!</v>
      </c>
      <c r="D252" s="142" t="e">
        <f>IF(('GC-FID-MS'!#REF!)="","",('GC-FID-MS'!#REF!))</f>
        <v>#REF!</v>
      </c>
      <c r="E252" s="143" t="e">
        <f>IF(('GC-FID-MS'!#REF!)="","",('GC-FID-MS'!#REF!))</f>
        <v>#REF!</v>
      </c>
      <c r="F252" s="142" t="e">
        <f>IF(('GC-FID-MS'!#REF!)="","",('GC-FID-MS'!#REF!))</f>
        <v>#REF!</v>
      </c>
      <c r="G252" s="111" t="e">
        <f>IF(('GC-FID-MS'!#REF!)="","",('GC-FID-MS'!#REF!))</f>
        <v>#REF!</v>
      </c>
      <c r="H252" s="111" t="e">
        <f>IF(('GC-FID-MS'!#REF!)="","",('GC-FID-MS'!#REF!))</f>
        <v>#REF!</v>
      </c>
      <c r="I252" s="144" t="e">
        <f>IF(('GC-FID-MS'!#REF!)="","",('GC-FID-MS'!#REF!))</f>
        <v>#REF!</v>
      </c>
      <c r="J252" s="154" t="e">
        <f>IF(('GC-FID-MS'!#REF!)="","",('GC-FID-MS'!#REF!))</f>
        <v>#REF!</v>
      </c>
      <c r="K252" s="154" t="e">
        <f>IF(('GC-FID-MS'!#REF!)="","",('GC-FID-MS'!#REF!))</f>
        <v>#REF!</v>
      </c>
      <c r="L252" s="154" t="e">
        <f>IF(('GC-FID-MS'!#REF!)="","",('GC-FID-MS'!#REF!))</f>
        <v>#REF!</v>
      </c>
      <c r="M252" s="154" t="e">
        <f>IF(('GC-FID-MS'!#REF!)="","",('GC-FID-MS'!#REF!))</f>
        <v>#REF!</v>
      </c>
      <c r="N252" s="154" t="e">
        <f>IF(('GC-FID-MS'!#REF!)="","",('GC-FID-MS'!#REF!))</f>
        <v>#REF!</v>
      </c>
      <c r="O252" s="154" t="e">
        <f>IF(('GC-FID-MS'!#REF!)="","",('GC-FID-MS'!#REF!))</f>
        <v>#REF!</v>
      </c>
      <c r="P252" s="67" t="e">
        <f>IF(('GC-FID-MS'!#REF!)="","",('GC-FID-MS'!#REF!))</f>
        <v>#REF!</v>
      </c>
      <c r="Q252" s="67" t="e">
        <f>IF(('GC-FID-MS'!#REF!)="","",('GC-FID-MS'!#REF!))</f>
        <v>#REF!</v>
      </c>
      <c r="R252" s="67" t="e">
        <f>IF(('GC-FID-MS'!#REF!)="","",('GC-FID-MS'!#REF!))</f>
        <v>#REF!</v>
      </c>
      <c r="S252" s="67" t="e">
        <f>IF(('GC-FID-MS'!#REF!)="","",('GC-FID-MS'!#REF!))</f>
        <v>#REF!</v>
      </c>
      <c r="T252" s="67" t="e">
        <f>IF(('GC-FID-MS'!#REF!)="","",('GC-FID-MS'!#REF!))</f>
        <v>#REF!</v>
      </c>
      <c r="U252" s="67" t="e">
        <f>IF(('GC-FID-MS'!#REF!)="","",('GC-FID-MS'!#REF!))</f>
        <v>#REF!</v>
      </c>
      <c r="V252" s="67" t="e">
        <f>IF(('GC-FID-MS'!#REF!)="","",('GC-FID-MS'!#REF!))</f>
        <v>#REF!</v>
      </c>
      <c r="W252" s="67" t="e">
        <f>IF(('GC-FID-MS'!#REF!)="","",('GC-FID-MS'!#REF!))</f>
        <v>#REF!</v>
      </c>
      <c r="X252" s="67" t="e">
        <f>IF(('GC-FID-MS'!#REF!)="","",('GC-FID-MS'!#REF!))</f>
        <v>#REF!</v>
      </c>
      <c r="Y252" s="67" t="e">
        <f>IF(('GC-FID-MS'!#REF!)="","",('GC-FID-MS'!#REF!))</f>
        <v>#REF!</v>
      </c>
      <c r="Z252" s="67" t="e">
        <f>IF(('GC-FID-MS'!#REF!)="","",('GC-FID-MS'!#REF!))</f>
        <v>#REF!</v>
      </c>
      <c r="AA252" s="67" t="e">
        <f>IF(('GC-FID-MS'!#REF!)="","",('GC-FID-MS'!#REF!))</f>
        <v>#REF!</v>
      </c>
      <c r="AB252" s="67" t="e">
        <f>IF(('GC-FID-MS'!#REF!)="","",('GC-FID-MS'!#REF!))</f>
        <v>#REF!</v>
      </c>
      <c r="AC252" s="67" t="e">
        <f>IF(('GC-FID-MS'!#REF!)="","",('GC-FID-MS'!#REF!))</f>
        <v>#REF!</v>
      </c>
      <c r="AD252" s="67" t="e">
        <f>IF(('GC-FID-MS'!#REF!)="","",('GC-FID-MS'!#REF!))</f>
        <v>#REF!</v>
      </c>
      <c r="AE252" s="67" t="e">
        <f>IF(('GC-FID-MS'!#REF!)="","",('GC-FID-MS'!#REF!))</f>
        <v>#REF!</v>
      </c>
      <c r="AF252" s="67" t="e">
        <f>IF(('GC-FID-MS'!#REF!)="","",('GC-FID-MS'!#REF!))</f>
        <v>#REF!</v>
      </c>
      <c r="AG252" s="67" t="e">
        <f>IF(('GC-FID-MS'!#REF!)="","",('GC-FID-MS'!#REF!))</f>
        <v>#REF!</v>
      </c>
      <c r="AH252" s="67" t="e">
        <f>IF(('GC-FID-MS'!#REF!)="","",('GC-FID-MS'!#REF!))</f>
        <v>#REF!</v>
      </c>
      <c r="AI252" s="67" t="e">
        <f>IF(('GC-FID-MS'!#REF!)="","",('GC-FID-MS'!#REF!))</f>
        <v>#REF!</v>
      </c>
      <c r="AJ252" s="67" t="e">
        <f>IF(('GC-FID-MS'!#REF!)="","",('GC-FID-MS'!#REF!))</f>
        <v>#REF!</v>
      </c>
      <c r="AK252" s="67" t="e">
        <f>IF(('GC-FID-MS'!#REF!)="","",('GC-FID-MS'!#REF!))</f>
        <v>#REF!</v>
      </c>
      <c r="AL252" s="67" t="e">
        <f>IF(('GC-FID-MS'!#REF!)="","",('GC-FID-MS'!#REF!))</f>
        <v>#REF!</v>
      </c>
      <c r="AM252" s="67" t="e">
        <f>IF(('GC-FID-MS'!#REF!)="","",('GC-FID-MS'!#REF!))</f>
        <v>#REF!</v>
      </c>
      <c r="AN252" s="67" t="e">
        <f>IF(('GC-FID-MS'!#REF!)="","",('GC-FID-MS'!#REF!))</f>
        <v>#REF!</v>
      </c>
      <c r="AO252" s="67" t="e">
        <f>IF(('GC-FID-MS'!#REF!)="","",('GC-FID-MS'!#REF!))</f>
        <v>#REF!</v>
      </c>
      <c r="AP252" s="298" t="e">
        <f>IF(('GC-FID-MS'!#REF!)="","",('GC-FID-MS'!#REF!))</f>
        <v>#REF!</v>
      </c>
      <c r="AQ252" s="298" t="e">
        <f>IF(('GC-FID-MS'!#REF!)="","",('GC-FID-MS'!#REF!))</f>
        <v>#REF!</v>
      </c>
    </row>
    <row r="253" spans="1:43" ht="12.75" customHeight="1" x14ac:dyDescent="0.3">
      <c r="A253" s="122" t="s">
        <v>187</v>
      </c>
      <c r="B253" s="111" t="e">
        <f>IF(('GC-FID-MS'!#REF!)="","",('GC-FID-MS'!#REF!))</f>
        <v>#REF!</v>
      </c>
      <c r="C253" s="141" t="e">
        <f>IF(('GC-FID-MS'!#REF!)="","",('GC-FID-MS'!#REF!))</f>
        <v>#REF!</v>
      </c>
      <c r="D253" s="142" t="e">
        <f>IF(('GC-FID-MS'!#REF!)="","",('GC-FID-MS'!#REF!))</f>
        <v>#REF!</v>
      </c>
      <c r="E253" s="143" t="e">
        <f>IF(('GC-FID-MS'!#REF!)="","",('GC-FID-MS'!#REF!))</f>
        <v>#REF!</v>
      </c>
      <c r="F253" s="142" t="e">
        <f>IF(('GC-FID-MS'!#REF!)="","",('GC-FID-MS'!#REF!))</f>
        <v>#REF!</v>
      </c>
      <c r="G253" s="111" t="e">
        <f>IF(('GC-FID-MS'!#REF!)="","",('GC-FID-MS'!#REF!))</f>
        <v>#REF!</v>
      </c>
      <c r="H253" s="111" t="e">
        <f>IF(('GC-FID-MS'!#REF!)="","",('GC-FID-MS'!#REF!))</f>
        <v>#REF!</v>
      </c>
      <c r="I253" s="144" t="e">
        <f>IF(('GC-FID-MS'!#REF!)="","",('GC-FID-MS'!#REF!))</f>
        <v>#REF!</v>
      </c>
      <c r="J253" s="154" t="e">
        <f>IF(('GC-FID-MS'!#REF!)="","",('GC-FID-MS'!#REF!))</f>
        <v>#REF!</v>
      </c>
      <c r="K253" s="154" t="e">
        <f>IF(('GC-FID-MS'!#REF!)="","",('GC-FID-MS'!#REF!))</f>
        <v>#REF!</v>
      </c>
      <c r="L253" s="154" t="e">
        <f>IF(('GC-FID-MS'!#REF!)="","",('GC-FID-MS'!#REF!))</f>
        <v>#REF!</v>
      </c>
      <c r="M253" s="154" t="e">
        <f>IF(('GC-FID-MS'!#REF!)="","",('GC-FID-MS'!#REF!))</f>
        <v>#REF!</v>
      </c>
      <c r="N253" s="154" t="e">
        <f>IF(('GC-FID-MS'!#REF!)="","",('GC-FID-MS'!#REF!))</f>
        <v>#REF!</v>
      </c>
      <c r="O253" s="154" t="e">
        <f>IF(('GC-FID-MS'!#REF!)="","",('GC-FID-MS'!#REF!))</f>
        <v>#REF!</v>
      </c>
      <c r="P253" s="67" t="e">
        <f>IF(('GC-FID-MS'!#REF!)="","",('GC-FID-MS'!#REF!))</f>
        <v>#REF!</v>
      </c>
      <c r="Q253" s="67" t="e">
        <f>IF(('GC-FID-MS'!#REF!)="","",('GC-FID-MS'!#REF!))</f>
        <v>#REF!</v>
      </c>
      <c r="R253" s="67" t="e">
        <f>IF(('GC-FID-MS'!#REF!)="","",('GC-FID-MS'!#REF!))</f>
        <v>#REF!</v>
      </c>
      <c r="S253" s="67" t="e">
        <f>IF(('GC-FID-MS'!#REF!)="","",('GC-FID-MS'!#REF!))</f>
        <v>#REF!</v>
      </c>
      <c r="T253" s="67" t="e">
        <f>IF(('GC-FID-MS'!#REF!)="","",('GC-FID-MS'!#REF!))</f>
        <v>#REF!</v>
      </c>
      <c r="U253" s="67" t="e">
        <f>IF(('GC-FID-MS'!#REF!)="","",('GC-FID-MS'!#REF!))</f>
        <v>#REF!</v>
      </c>
      <c r="V253" s="67" t="e">
        <f>IF(('GC-FID-MS'!#REF!)="","",('GC-FID-MS'!#REF!))</f>
        <v>#REF!</v>
      </c>
      <c r="W253" s="67" t="e">
        <f>IF(('GC-FID-MS'!#REF!)="","",('GC-FID-MS'!#REF!))</f>
        <v>#REF!</v>
      </c>
      <c r="X253" s="67" t="e">
        <f>IF(('GC-FID-MS'!#REF!)="","",('GC-FID-MS'!#REF!))</f>
        <v>#REF!</v>
      </c>
      <c r="Y253" s="67" t="e">
        <f>IF(('GC-FID-MS'!#REF!)="","",('GC-FID-MS'!#REF!))</f>
        <v>#REF!</v>
      </c>
      <c r="Z253" s="67" t="e">
        <f>IF(('GC-FID-MS'!#REF!)="","",('GC-FID-MS'!#REF!))</f>
        <v>#REF!</v>
      </c>
      <c r="AA253" s="67" t="e">
        <f>IF(('GC-FID-MS'!#REF!)="","",('GC-FID-MS'!#REF!))</f>
        <v>#REF!</v>
      </c>
      <c r="AB253" s="67" t="e">
        <f>IF(('GC-FID-MS'!#REF!)="","",('GC-FID-MS'!#REF!))</f>
        <v>#REF!</v>
      </c>
      <c r="AC253" s="67" t="e">
        <f>IF(('GC-FID-MS'!#REF!)="","",('GC-FID-MS'!#REF!))</f>
        <v>#REF!</v>
      </c>
      <c r="AD253" s="67" t="e">
        <f>IF(('GC-FID-MS'!#REF!)="","",('GC-FID-MS'!#REF!))</f>
        <v>#REF!</v>
      </c>
      <c r="AE253" s="67" t="e">
        <f>IF(('GC-FID-MS'!#REF!)="","",('GC-FID-MS'!#REF!))</f>
        <v>#REF!</v>
      </c>
      <c r="AF253" s="67" t="e">
        <f>IF(('GC-FID-MS'!#REF!)="","",('GC-FID-MS'!#REF!))</f>
        <v>#REF!</v>
      </c>
      <c r="AG253" s="67" t="e">
        <f>IF(('GC-FID-MS'!#REF!)="","",('GC-FID-MS'!#REF!))</f>
        <v>#REF!</v>
      </c>
      <c r="AH253" s="67" t="e">
        <f>IF(('GC-FID-MS'!#REF!)="","",('GC-FID-MS'!#REF!))</f>
        <v>#REF!</v>
      </c>
      <c r="AI253" s="67" t="e">
        <f>IF(('GC-FID-MS'!#REF!)="","",('GC-FID-MS'!#REF!))</f>
        <v>#REF!</v>
      </c>
      <c r="AJ253" s="67" t="e">
        <f>IF(('GC-FID-MS'!#REF!)="","",('GC-FID-MS'!#REF!))</f>
        <v>#REF!</v>
      </c>
      <c r="AK253" s="67" t="e">
        <f>IF(('GC-FID-MS'!#REF!)="","",('GC-FID-MS'!#REF!))</f>
        <v>#REF!</v>
      </c>
      <c r="AL253" s="67" t="e">
        <f>IF(('GC-FID-MS'!#REF!)="","",('GC-FID-MS'!#REF!))</f>
        <v>#REF!</v>
      </c>
      <c r="AM253" s="67" t="e">
        <f>IF(('GC-FID-MS'!#REF!)="","",('GC-FID-MS'!#REF!))</f>
        <v>#REF!</v>
      </c>
      <c r="AN253" s="67" t="e">
        <f>IF(('GC-FID-MS'!#REF!)="","",('GC-FID-MS'!#REF!))</f>
        <v>#REF!</v>
      </c>
      <c r="AO253" s="67" t="e">
        <f>IF(('GC-FID-MS'!#REF!)="","",('GC-FID-MS'!#REF!))</f>
        <v>#REF!</v>
      </c>
      <c r="AP253" s="298" t="e">
        <f>IF(('GC-FID-MS'!#REF!)="","",('GC-FID-MS'!#REF!))</f>
        <v>#REF!</v>
      </c>
      <c r="AQ253" s="298" t="e">
        <f>IF(('GC-FID-MS'!#REF!)="","",('GC-FID-MS'!#REF!))</f>
        <v>#REF!</v>
      </c>
    </row>
    <row r="254" spans="1:43" ht="12.75" customHeight="1" x14ac:dyDescent="0.3">
      <c r="A254" s="122" t="s">
        <v>187</v>
      </c>
      <c r="B254" s="111" t="e">
        <f>IF(('GC-FID-MS'!#REF!)="","",('GC-FID-MS'!#REF!))</f>
        <v>#REF!</v>
      </c>
      <c r="C254" s="141" t="e">
        <f>IF(('GC-FID-MS'!#REF!)="","",('GC-FID-MS'!#REF!))</f>
        <v>#REF!</v>
      </c>
      <c r="D254" s="142" t="e">
        <f>IF(('GC-FID-MS'!#REF!)="","",('GC-FID-MS'!#REF!))</f>
        <v>#REF!</v>
      </c>
      <c r="E254" s="143" t="e">
        <f>IF(('GC-FID-MS'!#REF!)="","",('GC-FID-MS'!#REF!))</f>
        <v>#REF!</v>
      </c>
      <c r="F254" s="142" t="e">
        <f>IF(('GC-FID-MS'!#REF!)="","",('GC-FID-MS'!#REF!))</f>
        <v>#REF!</v>
      </c>
      <c r="G254" s="111" t="e">
        <f>IF(('GC-FID-MS'!#REF!)="","",('GC-FID-MS'!#REF!))</f>
        <v>#REF!</v>
      </c>
      <c r="H254" s="111" t="e">
        <f>IF(('GC-FID-MS'!#REF!)="","",('GC-FID-MS'!#REF!))</f>
        <v>#REF!</v>
      </c>
      <c r="I254" s="144" t="e">
        <f>IF(('GC-FID-MS'!#REF!)="","",('GC-FID-MS'!#REF!))</f>
        <v>#REF!</v>
      </c>
      <c r="J254" s="154" t="e">
        <f>IF(('GC-FID-MS'!#REF!)="","",('GC-FID-MS'!#REF!))</f>
        <v>#REF!</v>
      </c>
      <c r="K254" s="154" t="e">
        <f>IF(('GC-FID-MS'!#REF!)="","",('GC-FID-MS'!#REF!))</f>
        <v>#REF!</v>
      </c>
      <c r="L254" s="154" t="e">
        <f>IF(('GC-FID-MS'!#REF!)="","",('GC-FID-MS'!#REF!))</f>
        <v>#REF!</v>
      </c>
      <c r="M254" s="154" t="e">
        <f>IF(('GC-FID-MS'!#REF!)="","",('GC-FID-MS'!#REF!))</f>
        <v>#REF!</v>
      </c>
      <c r="N254" s="154" t="e">
        <f>IF(('GC-FID-MS'!#REF!)="","",('GC-FID-MS'!#REF!))</f>
        <v>#REF!</v>
      </c>
      <c r="O254" s="154" t="e">
        <f>IF(('GC-FID-MS'!#REF!)="","",('GC-FID-MS'!#REF!))</f>
        <v>#REF!</v>
      </c>
      <c r="P254" s="67" t="e">
        <f>IF(('GC-FID-MS'!#REF!)="","",('GC-FID-MS'!#REF!))</f>
        <v>#REF!</v>
      </c>
      <c r="Q254" s="67" t="e">
        <f>IF(('GC-FID-MS'!#REF!)="","",('GC-FID-MS'!#REF!))</f>
        <v>#REF!</v>
      </c>
      <c r="R254" s="67" t="e">
        <f>IF(('GC-FID-MS'!#REF!)="","",('GC-FID-MS'!#REF!))</f>
        <v>#REF!</v>
      </c>
      <c r="S254" s="67" t="e">
        <f>IF(('GC-FID-MS'!#REF!)="","",('GC-FID-MS'!#REF!))</f>
        <v>#REF!</v>
      </c>
      <c r="T254" s="67" t="e">
        <f>IF(('GC-FID-MS'!#REF!)="","",('GC-FID-MS'!#REF!))</f>
        <v>#REF!</v>
      </c>
      <c r="U254" s="67" t="e">
        <f>IF(('GC-FID-MS'!#REF!)="","",('GC-FID-MS'!#REF!))</f>
        <v>#REF!</v>
      </c>
      <c r="V254" s="67" t="e">
        <f>IF(('GC-FID-MS'!#REF!)="","",('GC-FID-MS'!#REF!))</f>
        <v>#REF!</v>
      </c>
      <c r="W254" s="67" t="e">
        <f>IF(('GC-FID-MS'!#REF!)="","",('GC-FID-MS'!#REF!))</f>
        <v>#REF!</v>
      </c>
      <c r="X254" s="67" t="e">
        <f>IF(('GC-FID-MS'!#REF!)="","",('GC-FID-MS'!#REF!))</f>
        <v>#REF!</v>
      </c>
      <c r="Y254" s="67" t="e">
        <f>IF(('GC-FID-MS'!#REF!)="","",('GC-FID-MS'!#REF!))</f>
        <v>#REF!</v>
      </c>
      <c r="Z254" s="67" t="e">
        <f>IF(('GC-FID-MS'!#REF!)="","",('GC-FID-MS'!#REF!))</f>
        <v>#REF!</v>
      </c>
      <c r="AA254" s="67" t="e">
        <f>IF(('GC-FID-MS'!#REF!)="","",('GC-FID-MS'!#REF!))</f>
        <v>#REF!</v>
      </c>
      <c r="AB254" s="67" t="e">
        <f>IF(('GC-FID-MS'!#REF!)="","",('GC-FID-MS'!#REF!))</f>
        <v>#REF!</v>
      </c>
      <c r="AC254" s="67" t="e">
        <f>IF(('GC-FID-MS'!#REF!)="","",('GC-FID-MS'!#REF!))</f>
        <v>#REF!</v>
      </c>
      <c r="AD254" s="67" t="e">
        <f>IF(('GC-FID-MS'!#REF!)="","",('GC-FID-MS'!#REF!))</f>
        <v>#REF!</v>
      </c>
      <c r="AE254" s="67" t="e">
        <f>IF(('GC-FID-MS'!#REF!)="","",('GC-FID-MS'!#REF!))</f>
        <v>#REF!</v>
      </c>
      <c r="AF254" s="67" t="e">
        <f>IF(('GC-FID-MS'!#REF!)="","",('GC-FID-MS'!#REF!))</f>
        <v>#REF!</v>
      </c>
      <c r="AG254" s="67" t="e">
        <f>IF(('GC-FID-MS'!#REF!)="","",('GC-FID-MS'!#REF!))</f>
        <v>#REF!</v>
      </c>
      <c r="AH254" s="67" t="e">
        <f>IF(('GC-FID-MS'!#REF!)="","",('GC-FID-MS'!#REF!))</f>
        <v>#REF!</v>
      </c>
      <c r="AI254" s="67" t="e">
        <f>IF(('GC-FID-MS'!#REF!)="","",('GC-FID-MS'!#REF!))</f>
        <v>#REF!</v>
      </c>
      <c r="AJ254" s="67" t="e">
        <f>IF(('GC-FID-MS'!#REF!)="","",('GC-FID-MS'!#REF!))</f>
        <v>#REF!</v>
      </c>
      <c r="AK254" s="67" t="e">
        <f>IF(('GC-FID-MS'!#REF!)="","",('GC-FID-MS'!#REF!))</f>
        <v>#REF!</v>
      </c>
      <c r="AL254" s="67" t="e">
        <f>IF(('GC-FID-MS'!#REF!)="","",('GC-FID-MS'!#REF!))</f>
        <v>#REF!</v>
      </c>
      <c r="AM254" s="67" t="e">
        <f>IF(('GC-FID-MS'!#REF!)="","",('GC-FID-MS'!#REF!))</f>
        <v>#REF!</v>
      </c>
      <c r="AN254" s="67" t="e">
        <f>IF(('GC-FID-MS'!#REF!)="","",('GC-FID-MS'!#REF!))</f>
        <v>#REF!</v>
      </c>
      <c r="AO254" s="67" t="e">
        <f>IF(('GC-FID-MS'!#REF!)="","",('GC-FID-MS'!#REF!))</f>
        <v>#REF!</v>
      </c>
      <c r="AP254" s="298" t="e">
        <f>IF(('GC-FID-MS'!#REF!)="","",('GC-FID-MS'!#REF!))</f>
        <v>#REF!</v>
      </c>
      <c r="AQ254" s="298" t="e">
        <f>IF(('GC-FID-MS'!#REF!)="","",('GC-FID-MS'!#REF!))</f>
        <v>#REF!</v>
      </c>
    </row>
    <row r="255" spans="1:43" ht="12.75" customHeight="1" x14ac:dyDescent="0.3">
      <c r="A255" s="122" t="s">
        <v>187</v>
      </c>
      <c r="B255" s="111" t="e">
        <f>IF(('GC-FID-MS'!#REF!)="","",('GC-FID-MS'!#REF!))</f>
        <v>#REF!</v>
      </c>
      <c r="C255" s="141" t="e">
        <f>IF(('GC-FID-MS'!#REF!)="","",('GC-FID-MS'!#REF!))</f>
        <v>#REF!</v>
      </c>
      <c r="D255" s="142" t="e">
        <f>IF(('GC-FID-MS'!#REF!)="","",('GC-FID-MS'!#REF!))</f>
        <v>#REF!</v>
      </c>
      <c r="E255" s="143" t="e">
        <f>IF(('GC-FID-MS'!#REF!)="","",('GC-FID-MS'!#REF!))</f>
        <v>#REF!</v>
      </c>
      <c r="F255" s="142" t="e">
        <f>IF(('GC-FID-MS'!#REF!)="","",('GC-FID-MS'!#REF!))</f>
        <v>#REF!</v>
      </c>
      <c r="G255" s="111" t="e">
        <f>IF(('GC-FID-MS'!#REF!)="","",('GC-FID-MS'!#REF!))</f>
        <v>#REF!</v>
      </c>
      <c r="H255" s="111" t="e">
        <f>IF(('GC-FID-MS'!#REF!)="","",('GC-FID-MS'!#REF!))</f>
        <v>#REF!</v>
      </c>
      <c r="I255" s="144" t="e">
        <f>IF(('GC-FID-MS'!#REF!)="","",('GC-FID-MS'!#REF!))</f>
        <v>#REF!</v>
      </c>
      <c r="J255" s="154" t="e">
        <f>IF(('GC-FID-MS'!#REF!)="","",('GC-FID-MS'!#REF!))</f>
        <v>#REF!</v>
      </c>
      <c r="K255" s="154" t="e">
        <f>IF(('GC-FID-MS'!#REF!)="","",('GC-FID-MS'!#REF!))</f>
        <v>#REF!</v>
      </c>
      <c r="L255" s="154" t="e">
        <f>IF(('GC-FID-MS'!#REF!)="","",('GC-FID-MS'!#REF!))</f>
        <v>#REF!</v>
      </c>
      <c r="M255" s="154" t="e">
        <f>IF(('GC-FID-MS'!#REF!)="","",('GC-FID-MS'!#REF!))</f>
        <v>#REF!</v>
      </c>
      <c r="N255" s="154" t="e">
        <f>IF(('GC-FID-MS'!#REF!)="","",('GC-FID-MS'!#REF!))</f>
        <v>#REF!</v>
      </c>
      <c r="O255" s="154" t="e">
        <f>IF(('GC-FID-MS'!#REF!)="","",('GC-FID-MS'!#REF!))</f>
        <v>#REF!</v>
      </c>
      <c r="P255" s="67" t="e">
        <f>IF(('GC-FID-MS'!#REF!)="","",('GC-FID-MS'!#REF!))</f>
        <v>#REF!</v>
      </c>
      <c r="Q255" s="67" t="e">
        <f>IF(('GC-FID-MS'!#REF!)="","",('GC-FID-MS'!#REF!))</f>
        <v>#REF!</v>
      </c>
      <c r="R255" s="67" t="e">
        <f>IF(('GC-FID-MS'!#REF!)="","",('GC-FID-MS'!#REF!))</f>
        <v>#REF!</v>
      </c>
      <c r="S255" s="67" t="e">
        <f>IF(('GC-FID-MS'!#REF!)="","",('GC-FID-MS'!#REF!))</f>
        <v>#REF!</v>
      </c>
      <c r="T255" s="67" t="e">
        <f>IF(('GC-FID-MS'!#REF!)="","",('GC-FID-MS'!#REF!))</f>
        <v>#REF!</v>
      </c>
      <c r="U255" s="67" t="e">
        <f>IF(('GC-FID-MS'!#REF!)="","",('GC-FID-MS'!#REF!))</f>
        <v>#REF!</v>
      </c>
      <c r="V255" s="67" t="e">
        <f>IF(('GC-FID-MS'!#REF!)="","",('GC-FID-MS'!#REF!))</f>
        <v>#REF!</v>
      </c>
      <c r="W255" s="67" t="e">
        <f>IF(('GC-FID-MS'!#REF!)="","",('GC-FID-MS'!#REF!))</f>
        <v>#REF!</v>
      </c>
      <c r="X255" s="67" t="e">
        <f>IF(('GC-FID-MS'!#REF!)="","",('GC-FID-MS'!#REF!))</f>
        <v>#REF!</v>
      </c>
      <c r="Y255" s="67" t="e">
        <f>IF(('GC-FID-MS'!#REF!)="","",('GC-FID-MS'!#REF!))</f>
        <v>#REF!</v>
      </c>
      <c r="Z255" s="67" t="e">
        <f>IF(('GC-FID-MS'!#REF!)="","",('GC-FID-MS'!#REF!))</f>
        <v>#REF!</v>
      </c>
      <c r="AA255" s="67" t="e">
        <f>IF(('GC-FID-MS'!#REF!)="","",('GC-FID-MS'!#REF!))</f>
        <v>#REF!</v>
      </c>
      <c r="AB255" s="67" t="e">
        <f>IF(('GC-FID-MS'!#REF!)="","",('GC-FID-MS'!#REF!))</f>
        <v>#REF!</v>
      </c>
      <c r="AC255" s="67" t="e">
        <f>IF(('GC-FID-MS'!#REF!)="","",('GC-FID-MS'!#REF!))</f>
        <v>#REF!</v>
      </c>
      <c r="AD255" s="67" t="e">
        <f>IF(('GC-FID-MS'!#REF!)="","",('GC-FID-MS'!#REF!))</f>
        <v>#REF!</v>
      </c>
      <c r="AE255" s="67" t="e">
        <f>IF(('GC-FID-MS'!#REF!)="","",('GC-FID-MS'!#REF!))</f>
        <v>#REF!</v>
      </c>
      <c r="AF255" s="67" t="e">
        <f>IF(('GC-FID-MS'!#REF!)="","",('GC-FID-MS'!#REF!))</f>
        <v>#REF!</v>
      </c>
      <c r="AG255" s="67" t="e">
        <f>IF(('GC-FID-MS'!#REF!)="","",('GC-FID-MS'!#REF!))</f>
        <v>#REF!</v>
      </c>
      <c r="AH255" s="67" t="e">
        <f>IF(('GC-FID-MS'!#REF!)="","",('GC-FID-MS'!#REF!))</f>
        <v>#REF!</v>
      </c>
      <c r="AI255" s="67" t="e">
        <f>IF(('GC-FID-MS'!#REF!)="","",('GC-FID-MS'!#REF!))</f>
        <v>#REF!</v>
      </c>
      <c r="AJ255" s="67" t="e">
        <f>IF(('GC-FID-MS'!#REF!)="","",('GC-FID-MS'!#REF!))</f>
        <v>#REF!</v>
      </c>
      <c r="AK255" s="67" t="e">
        <f>IF(('GC-FID-MS'!#REF!)="","",('GC-FID-MS'!#REF!))</f>
        <v>#REF!</v>
      </c>
      <c r="AL255" s="67" t="e">
        <f>IF(('GC-FID-MS'!#REF!)="","",('GC-FID-MS'!#REF!))</f>
        <v>#REF!</v>
      </c>
      <c r="AM255" s="67" t="e">
        <f>IF(('GC-FID-MS'!#REF!)="","",('GC-FID-MS'!#REF!))</f>
        <v>#REF!</v>
      </c>
      <c r="AN255" s="67" t="e">
        <f>IF(('GC-FID-MS'!#REF!)="","",('GC-FID-MS'!#REF!))</f>
        <v>#REF!</v>
      </c>
      <c r="AO255" s="67" t="e">
        <f>IF(('GC-FID-MS'!#REF!)="","",('GC-FID-MS'!#REF!))</f>
        <v>#REF!</v>
      </c>
      <c r="AP255" s="298" t="e">
        <f>IF(('GC-FID-MS'!#REF!)="","",('GC-FID-MS'!#REF!))</f>
        <v>#REF!</v>
      </c>
      <c r="AQ255" s="298" t="e">
        <f>IF(('GC-FID-MS'!#REF!)="","",('GC-FID-MS'!#REF!))</f>
        <v>#REF!</v>
      </c>
    </row>
    <row r="256" spans="1:43" ht="12.75" customHeight="1" x14ac:dyDescent="0.3">
      <c r="A256" s="122" t="s">
        <v>187</v>
      </c>
      <c r="B256" s="111" t="e">
        <f>IF(('GC-FID-MS'!#REF!)="","",('GC-FID-MS'!#REF!))</f>
        <v>#REF!</v>
      </c>
      <c r="C256" s="141" t="e">
        <f>IF(('GC-FID-MS'!#REF!)="","",('GC-FID-MS'!#REF!))</f>
        <v>#REF!</v>
      </c>
      <c r="D256" s="142" t="e">
        <f>IF(('GC-FID-MS'!#REF!)="","",('GC-FID-MS'!#REF!))</f>
        <v>#REF!</v>
      </c>
      <c r="E256" s="143" t="e">
        <f>IF(('GC-FID-MS'!#REF!)="","",('GC-FID-MS'!#REF!))</f>
        <v>#REF!</v>
      </c>
      <c r="F256" s="142" t="e">
        <f>IF(('GC-FID-MS'!#REF!)="","",('GC-FID-MS'!#REF!))</f>
        <v>#REF!</v>
      </c>
      <c r="G256" s="111" t="e">
        <f>IF(('GC-FID-MS'!#REF!)="","",('GC-FID-MS'!#REF!))</f>
        <v>#REF!</v>
      </c>
      <c r="H256" s="111" t="e">
        <f>IF(('GC-FID-MS'!#REF!)="","",('GC-FID-MS'!#REF!))</f>
        <v>#REF!</v>
      </c>
      <c r="I256" s="144" t="e">
        <f>IF(('GC-FID-MS'!#REF!)="","",('GC-FID-MS'!#REF!))</f>
        <v>#REF!</v>
      </c>
      <c r="J256" s="154" t="e">
        <f>IF(('GC-FID-MS'!#REF!)="","",('GC-FID-MS'!#REF!))</f>
        <v>#REF!</v>
      </c>
      <c r="K256" s="154" t="e">
        <f>IF(('GC-FID-MS'!#REF!)="","",('GC-FID-MS'!#REF!))</f>
        <v>#REF!</v>
      </c>
      <c r="L256" s="154" t="e">
        <f>IF(('GC-FID-MS'!#REF!)="","",('GC-FID-MS'!#REF!))</f>
        <v>#REF!</v>
      </c>
      <c r="M256" s="154" t="e">
        <f>IF(('GC-FID-MS'!#REF!)="","",('GC-FID-MS'!#REF!))</f>
        <v>#REF!</v>
      </c>
      <c r="N256" s="154" t="e">
        <f>IF(('GC-FID-MS'!#REF!)="","",('GC-FID-MS'!#REF!))</f>
        <v>#REF!</v>
      </c>
      <c r="O256" s="154" t="e">
        <f>IF(('GC-FID-MS'!#REF!)="","",('GC-FID-MS'!#REF!))</f>
        <v>#REF!</v>
      </c>
      <c r="P256" s="67" t="e">
        <f>IF(('GC-FID-MS'!#REF!)="","",('GC-FID-MS'!#REF!))</f>
        <v>#REF!</v>
      </c>
      <c r="Q256" s="67" t="e">
        <f>IF(('GC-FID-MS'!#REF!)="","",('GC-FID-MS'!#REF!))</f>
        <v>#REF!</v>
      </c>
      <c r="R256" s="67" t="e">
        <f>IF(('GC-FID-MS'!#REF!)="","",('GC-FID-MS'!#REF!))</f>
        <v>#REF!</v>
      </c>
      <c r="S256" s="67" t="e">
        <f>IF(('GC-FID-MS'!#REF!)="","",('GC-FID-MS'!#REF!))</f>
        <v>#REF!</v>
      </c>
      <c r="T256" s="67" t="e">
        <f>IF(('GC-FID-MS'!#REF!)="","",('GC-FID-MS'!#REF!))</f>
        <v>#REF!</v>
      </c>
      <c r="U256" s="67" t="e">
        <f>IF(('GC-FID-MS'!#REF!)="","",('GC-FID-MS'!#REF!))</f>
        <v>#REF!</v>
      </c>
      <c r="V256" s="67" t="e">
        <f>IF(('GC-FID-MS'!#REF!)="","",('GC-FID-MS'!#REF!))</f>
        <v>#REF!</v>
      </c>
      <c r="W256" s="67" t="e">
        <f>IF(('GC-FID-MS'!#REF!)="","",('GC-FID-MS'!#REF!))</f>
        <v>#REF!</v>
      </c>
      <c r="X256" s="67" t="e">
        <f>IF(('GC-FID-MS'!#REF!)="","",('GC-FID-MS'!#REF!))</f>
        <v>#REF!</v>
      </c>
      <c r="Y256" s="67" t="e">
        <f>IF(('GC-FID-MS'!#REF!)="","",('GC-FID-MS'!#REF!))</f>
        <v>#REF!</v>
      </c>
      <c r="Z256" s="67" t="e">
        <f>IF(('GC-FID-MS'!#REF!)="","",('GC-FID-MS'!#REF!))</f>
        <v>#REF!</v>
      </c>
      <c r="AA256" s="67" t="e">
        <f>IF(('GC-FID-MS'!#REF!)="","",('GC-FID-MS'!#REF!))</f>
        <v>#REF!</v>
      </c>
      <c r="AB256" s="67" t="e">
        <f>IF(('GC-FID-MS'!#REF!)="","",('GC-FID-MS'!#REF!))</f>
        <v>#REF!</v>
      </c>
      <c r="AC256" s="67" t="e">
        <f>IF(('GC-FID-MS'!#REF!)="","",('GC-FID-MS'!#REF!))</f>
        <v>#REF!</v>
      </c>
      <c r="AD256" s="67" t="e">
        <f>IF(('GC-FID-MS'!#REF!)="","",('GC-FID-MS'!#REF!))</f>
        <v>#REF!</v>
      </c>
      <c r="AE256" s="67" t="e">
        <f>IF(('GC-FID-MS'!#REF!)="","",('GC-FID-MS'!#REF!))</f>
        <v>#REF!</v>
      </c>
      <c r="AF256" s="67" t="e">
        <f>IF(('GC-FID-MS'!#REF!)="","",('GC-FID-MS'!#REF!))</f>
        <v>#REF!</v>
      </c>
      <c r="AG256" s="67" t="e">
        <f>IF(('GC-FID-MS'!#REF!)="","",('GC-FID-MS'!#REF!))</f>
        <v>#REF!</v>
      </c>
      <c r="AH256" s="67" t="e">
        <f>IF(('GC-FID-MS'!#REF!)="","",('GC-FID-MS'!#REF!))</f>
        <v>#REF!</v>
      </c>
      <c r="AI256" s="67" t="e">
        <f>IF(('GC-FID-MS'!#REF!)="","",('GC-FID-MS'!#REF!))</f>
        <v>#REF!</v>
      </c>
      <c r="AJ256" s="67" t="e">
        <f>IF(('GC-FID-MS'!#REF!)="","",('GC-FID-MS'!#REF!))</f>
        <v>#REF!</v>
      </c>
      <c r="AK256" s="67" t="e">
        <f>IF(('GC-FID-MS'!#REF!)="","",('GC-FID-MS'!#REF!))</f>
        <v>#REF!</v>
      </c>
      <c r="AL256" s="67" t="e">
        <f>IF(('GC-FID-MS'!#REF!)="","",('GC-FID-MS'!#REF!))</f>
        <v>#REF!</v>
      </c>
      <c r="AM256" s="67" t="e">
        <f>IF(('GC-FID-MS'!#REF!)="","",('GC-FID-MS'!#REF!))</f>
        <v>#REF!</v>
      </c>
      <c r="AN256" s="67" t="e">
        <f>IF(('GC-FID-MS'!#REF!)="","",('GC-FID-MS'!#REF!))</f>
        <v>#REF!</v>
      </c>
      <c r="AO256" s="67" t="e">
        <f>IF(('GC-FID-MS'!#REF!)="","",('GC-FID-MS'!#REF!))</f>
        <v>#REF!</v>
      </c>
      <c r="AP256" s="298" t="e">
        <f>IF(('GC-FID-MS'!#REF!)="","",('GC-FID-MS'!#REF!))</f>
        <v>#REF!</v>
      </c>
      <c r="AQ256" s="298" t="e">
        <f>IF(('GC-FID-MS'!#REF!)="","",('GC-FID-MS'!#REF!))</f>
        <v>#REF!</v>
      </c>
    </row>
    <row r="257" spans="1:43" ht="12.75" customHeight="1" x14ac:dyDescent="0.3">
      <c r="A257" s="122" t="s">
        <v>187</v>
      </c>
      <c r="B257" s="111" t="e">
        <f>IF(('GC-FID-MS'!#REF!)="","",('GC-FID-MS'!#REF!))</f>
        <v>#REF!</v>
      </c>
      <c r="C257" s="141" t="e">
        <f>IF(('GC-FID-MS'!#REF!)="","",('GC-FID-MS'!#REF!))</f>
        <v>#REF!</v>
      </c>
      <c r="D257" s="142" t="e">
        <f>IF(('GC-FID-MS'!#REF!)="","",('GC-FID-MS'!#REF!))</f>
        <v>#REF!</v>
      </c>
      <c r="E257" s="143" t="e">
        <f>IF(('GC-FID-MS'!#REF!)="","",('GC-FID-MS'!#REF!))</f>
        <v>#REF!</v>
      </c>
      <c r="F257" s="142" t="e">
        <f>IF(('GC-FID-MS'!#REF!)="","",('GC-FID-MS'!#REF!))</f>
        <v>#REF!</v>
      </c>
      <c r="G257" s="111" t="e">
        <f>IF(('GC-FID-MS'!#REF!)="","",('GC-FID-MS'!#REF!))</f>
        <v>#REF!</v>
      </c>
      <c r="H257" s="111" t="e">
        <f>IF(('GC-FID-MS'!#REF!)="","",('GC-FID-MS'!#REF!))</f>
        <v>#REF!</v>
      </c>
      <c r="I257" s="144" t="e">
        <f>IF(('GC-FID-MS'!#REF!)="","",('GC-FID-MS'!#REF!))</f>
        <v>#REF!</v>
      </c>
      <c r="J257" s="154" t="e">
        <f>IF(('GC-FID-MS'!#REF!)="","",('GC-FID-MS'!#REF!))</f>
        <v>#REF!</v>
      </c>
      <c r="K257" s="154" t="e">
        <f>IF(('GC-FID-MS'!#REF!)="","",('GC-FID-MS'!#REF!))</f>
        <v>#REF!</v>
      </c>
      <c r="L257" s="154" t="e">
        <f>IF(('GC-FID-MS'!#REF!)="","",('GC-FID-MS'!#REF!))</f>
        <v>#REF!</v>
      </c>
      <c r="M257" s="154" t="e">
        <f>IF(('GC-FID-MS'!#REF!)="","",('GC-FID-MS'!#REF!))</f>
        <v>#REF!</v>
      </c>
      <c r="N257" s="154" t="e">
        <f>IF(('GC-FID-MS'!#REF!)="","",('GC-FID-MS'!#REF!))</f>
        <v>#REF!</v>
      </c>
      <c r="O257" s="154" t="e">
        <f>IF(('GC-FID-MS'!#REF!)="","",('GC-FID-MS'!#REF!))</f>
        <v>#REF!</v>
      </c>
      <c r="P257" s="67" t="e">
        <f>IF(('GC-FID-MS'!#REF!)="","",('GC-FID-MS'!#REF!))</f>
        <v>#REF!</v>
      </c>
      <c r="Q257" s="67" t="e">
        <f>IF(('GC-FID-MS'!#REF!)="","",('GC-FID-MS'!#REF!))</f>
        <v>#REF!</v>
      </c>
      <c r="R257" s="67" t="e">
        <f>IF(('GC-FID-MS'!#REF!)="","",('GC-FID-MS'!#REF!))</f>
        <v>#REF!</v>
      </c>
      <c r="S257" s="67" t="e">
        <f>IF(('GC-FID-MS'!#REF!)="","",('GC-FID-MS'!#REF!))</f>
        <v>#REF!</v>
      </c>
      <c r="T257" s="67" t="e">
        <f>IF(('GC-FID-MS'!#REF!)="","",('GC-FID-MS'!#REF!))</f>
        <v>#REF!</v>
      </c>
      <c r="U257" s="67" t="e">
        <f>IF(('GC-FID-MS'!#REF!)="","",('GC-FID-MS'!#REF!))</f>
        <v>#REF!</v>
      </c>
      <c r="V257" s="67" t="e">
        <f>IF(('GC-FID-MS'!#REF!)="","",('GC-FID-MS'!#REF!))</f>
        <v>#REF!</v>
      </c>
      <c r="W257" s="67" t="e">
        <f>IF(('GC-FID-MS'!#REF!)="","",('GC-FID-MS'!#REF!))</f>
        <v>#REF!</v>
      </c>
      <c r="X257" s="67" t="e">
        <f>IF(('GC-FID-MS'!#REF!)="","",('GC-FID-MS'!#REF!))</f>
        <v>#REF!</v>
      </c>
      <c r="Y257" s="67" t="e">
        <f>IF(('GC-FID-MS'!#REF!)="","",('GC-FID-MS'!#REF!))</f>
        <v>#REF!</v>
      </c>
      <c r="Z257" s="67" t="e">
        <f>IF(('GC-FID-MS'!#REF!)="","",('GC-FID-MS'!#REF!))</f>
        <v>#REF!</v>
      </c>
      <c r="AA257" s="67" t="e">
        <f>IF(('GC-FID-MS'!#REF!)="","",('GC-FID-MS'!#REF!))</f>
        <v>#REF!</v>
      </c>
      <c r="AB257" s="67" t="e">
        <f>IF(('GC-FID-MS'!#REF!)="","",('GC-FID-MS'!#REF!))</f>
        <v>#REF!</v>
      </c>
      <c r="AC257" s="67" t="e">
        <f>IF(('GC-FID-MS'!#REF!)="","",('GC-FID-MS'!#REF!))</f>
        <v>#REF!</v>
      </c>
      <c r="AD257" s="67" t="e">
        <f>IF(('GC-FID-MS'!#REF!)="","",('GC-FID-MS'!#REF!))</f>
        <v>#REF!</v>
      </c>
      <c r="AE257" s="67" t="e">
        <f>IF(('GC-FID-MS'!#REF!)="","",('GC-FID-MS'!#REF!))</f>
        <v>#REF!</v>
      </c>
      <c r="AF257" s="67" t="e">
        <f>IF(('GC-FID-MS'!#REF!)="","",('GC-FID-MS'!#REF!))</f>
        <v>#REF!</v>
      </c>
      <c r="AG257" s="67" t="e">
        <f>IF(('GC-FID-MS'!#REF!)="","",('GC-FID-MS'!#REF!))</f>
        <v>#REF!</v>
      </c>
      <c r="AH257" s="67" t="e">
        <f>IF(('GC-FID-MS'!#REF!)="","",('GC-FID-MS'!#REF!))</f>
        <v>#REF!</v>
      </c>
      <c r="AI257" s="67" t="e">
        <f>IF(('GC-FID-MS'!#REF!)="","",('GC-FID-MS'!#REF!))</f>
        <v>#REF!</v>
      </c>
      <c r="AJ257" s="67" t="e">
        <f>IF(('GC-FID-MS'!#REF!)="","",('GC-FID-MS'!#REF!))</f>
        <v>#REF!</v>
      </c>
      <c r="AK257" s="67" t="e">
        <f>IF(('GC-FID-MS'!#REF!)="","",('GC-FID-MS'!#REF!))</f>
        <v>#REF!</v>
      </c>
      <c r="AL257" s="67" t="e">
        <f>IF(('GC-FID-MS'!#REF!)="","",('GC-FID-MS'!#REF!))</f>
        <v>#REF!</v>
      </c>
      <c r="AM257" s="67" t="e">
        <f>IF(('GC-FID-MS'!#REF!)="","",('GC-FID-MS'!#REF!))</f>
        <v>#REF!</v>
      </c>
      <c r="AN257" s="67" t="e">
        <f>IF(('GC-FID-MS'!#REF!)="","",('GC-FID-MS'!#REF!))</f>
        <v>#REF!</v>
      </c>
      <c r="AO257" s="67" t="e">
        <f>IF(('GC-FID-MS'!#REF!)="","",('GC-FID-MS'!#REF!))</f>
        <v>#REF!</v>
      </c>
      <c r="AP257" s="298" t="e">
        <f>IF(('GC-FID-MS'!#REF!)="","",('GC-FID-MS'!#REF!))</f>
        <v>#REF!</v>
      </c>
      <c r="AQ257" s="298" t="e">
        <f>IF(('GC-FID-MS'!#REF!)="","",('GC-FID-MS'!#REF!))</f>
        <v>#REF!</v>
      </c>
    </row>
    <row r="258" spans="1:43" ht="12.75" customHeight="1" x14ac:dyDescent="0.3">
      <c r="A258" s="122" t="s">
        <v>187</v>
      </c>
      <c r="B258" s="111" t="e">
        <f>IF(('GC-FID-MS'!#REF!)="","",('GC-FID-MS'!#REF!))</f>
        <v>#REF!</v>
      </c>
      <c r="C258" s="141" t="e">
        <f>IF(('GC-FID-MS'!#REF!)="","",('GC-FID-MS'!#REF!))</f>
        <v>#REF!</v>
      </c>
      <c r="D258" s="142" t="e">
        <f>IF(('GC-FID-MS'!#REF!)="","",('GC-FID-MS'!#REF!))</f>
        <v>#REF!</v>
      </c>
      <c r="E258" s="143" t="e">
        <f>IF(('GC-FID-MS'!#REF!)="","",('GC-FID-MS'!#REF!))</f>
        <v>#REF!</v>
      </c>
      <c r="F258" s="142" t="e">
        <f>IF(('GC-FID-MS'!#REF!)="","",('GC-FID-MS'!#REF!))</f>
        <v>#REF!</v>
      </c>
      <c r="G258" s="111" t="e">
        <f>IF(('GC-FID-MS'!#REF!)="","",('GC-FID-MS'!#REF!))</f>
        <v>#REF!</v>
      </c>
      <c r="H258" s="111" t="e">
        <f>IF(('GC-FID-MS'!#REF!)="","",('GC-FID-MS'!#REF!))</f>
        <v>#REF!</v>
      </c>
      <c r="I258" s="144" t="e">
        <f>IF(('GC-FID-MS'!#REF!)="","",('GC-FID-MS'!#REF!))</f>
        <v>#REF!</v>
      </c>
      <c r="J258" s="154" t="e">
        <f>IF(('GC-FID-MS'!#REF!)="","",('GC-FID-MS'!#REF!))</f>
        <v>#REF!</v>
      </c>
      <c r="K258" s="154" t="e">
        <f>IF(('GC-FID-MS'!#REF!)="","",('GC-FID-MS'!#REF!))</f>
        <v>#REF!</v>
      </c>
      <c r="L258" s="154" t="e">
        <f>IF(('GC-FID-MS'!#REF!)="","",('GC-FID-MS'!#REF!))</f>
        <v>#REF!</v>
      </c>
      <c r="M258" s="154" t="e">
        <f>IF(('GC-FID-MS'!#REF!)="","",('GC-FID-MS'!#REF!))</f>
        <v>#REF!</v>
      </c>
      <c r="N258" s="154" t="e">
        <f>IF(('GC-FID-MS'!#REF!)="","",('GC-FID-MS'!#REF!))</f>
        <v>#REF!</v>
      </c>
      <c r="O258" s="154" t="e">
        <f>IF(('GC-FID-MS'!#REF!)="","",('GC-FID-MS'!#REF!))</f>
        <v>#REF!</v>
      </c>
      <c r="P258" s="67" t="e">
        <f>IF(('GC-FID-MS'!#REF!)="","",('GC-FID-MS'!#REF!))</f>
        <v>#REF!</v>
      </c>
      <c r="Q258" s="67" t="e">
        <f>IF(('GC-FID-MS'!#REF!)="","",('GC-FID-MS'!#REF!))</f>
        <v>#REF!</v>
      </c>
      <c r="R258" s="67" t="e">
        <f>IF(('GC-FID-MS'!#REF!)="","",('GC-FID-MS'!#REF!))</f>
        <v>#REF!</v>
      </c>
      <c r="S258" s="67" t="e">
        <f>IF(('GC-FID-MS'!#REF!)="","",('GC-FID-MS'!#REF!))</f>
        <v>#REF!</v>
      </c>
      <c r="T258" s="67" t="e">
        <f>IF(('GC-FID-MS'!#REF!)="","",('GC-FID-MS'!#REF!))</f>
        <v>#REF!</v>
      </c>
      <c r="U258" s="67" t="e">
        <f>IF(('GC-FID-MS'!#REF!)="","",('GC-FID-MS'!#REF!))</f>
        <v>#REF!</v>
      </c>
      <c r="V258" s="67" t="e">
        <f>IF(('GC-FID-MS'!#REF!)="","",('GC-FID-MS'!#REF!))</f>
        <v>#REF!</v>
      </c>
      <c r="W258" s="67" t="e">
        <f>IF(('GC-FID-MS'!#REF!)="","",('GC-FID-MS'!#REF!))</f>
        <v>#REF!</v>
      </c>
      <c r="X258" s="67" t="e">
        <f>IF(('GC-FID-MS'!#REF!)="","",('GC-FID-MS'!#REF!))</f>
        <v>#REF!</v>
      </c>
      <c r="Y258" s="67" t="e">
        <f>IF(('GC-FID-MS'!#REF!)="","",('GC-FID-MS'!#REF!))</f>
        <v>#REF!</v>
      </c>
      <c r="Z258" s="67" t="e">
        <f>IF(('GC-FID-MS'!#REF!)="","",('GC-FID-MS'!#REF!))</f>
        <v>#REF!</v>
      </c>
      <c r="AA258" s="67" t="e">
        <f>IF(('GC-FID-MS'!#REF!)="","",('GC-FID-MS'!#REF!))</f>
        <v>#REF!</v>
      </c>
      <c r="AB258" s="67" t="e">
        <f>IF(('GC-FID-MS'!#REF!)="","",('GC-FID-MS'!#REF!))</f>
        <v>#REF!</v>
      </c>
      <c r="AC258" s="67" t="e">
        <f>IF(('GC-FID-MS'!#REF!)="","",('GC-FID-MS'!#REF!))</f>
        <v>#REF!</v>
      </c>
      <c r="AD258" s="67" t="e">
        <f>IF(('GC-FID-MS'!#REF!)="","",('GC-FID-MS'!#REF!))</f>
        <v>#REF!</v>
      </c>
      <c r="AE258" s="67" t="e">
        <f>IF(('GC-FID-MS'!#REF!)="","",('GC-FID-MS'!#REF!))</f>
        <v>#REF!</v>
      </c>
      <c r="AF258" s="67" t="e">
        <f>IF(('GC-FID-MS'!#REF!)="","",('GC-FID-MS'!#REF!))</f>
        <v>#REF!</v>
      </c>
      <c r="AG258" s="67" t="e">
        <f>IF(('GC-FID-MS'!#REF!)="","",('GC-FID-MS'!#REF!))</f>
        <v>#REF!</v>
      </c>
      <c r="AH258" s="67" t="e">
        <f>IF(('GC-FID-MS'!#REF!)="","",('GC-FID-MS'!#REF!))</f>
        <v>#REF!</v>
      </c>
      <c r="AI258" s="67" t="e">
        <f>IF(('GC-FID-MS'!#REF!)="","",('GC-FID-MS'!#REF!))</f>
        <v>#REF!</v>
      </c>
      <c r="AJ258" s="67" t="e">
        <f>IF(('GC-FID-MS'!#REF!)="","",('GC-FID-MS'!#REF!))</f>
        <v>#REF!</v>
      </c>
      <c r="AK258" s="67" t="e">
        <f>IF(('GC-FID-MS'!#REF!)="","",('GC-FID-MS'!#REF!))</f>
        <v>#REF!</v>
      </c>
      <c r="AL258" s="67" t="e">
        <f>IF(('GC-FID-MS'!#REF!)="","",('GC-FID-MS'!#REF!))</f>
        <v>#REF!</v>
      </c>
      <c r="AM258" s="67" t="e">
        <f>IF(('GC-FID-MS'!#REF!)="","",('GC-FID-MS'!#REF!))</f>
        <v>#REF!</v>
      </c>
      <c r="AN258" s="67" t="e">
        <f>IF(('GC-FID-MS'!#REF!)="","",('GC-FID-MS'!#REF!))</f>
        <v>#REF!</v>
      </c>
      <c r="AO258" s="67" t="e">
        <f>IF(('GC-FID-MS'!#REF!)="","",('GC-FID-MS'!#REF!))</f>
        <v>#REF!</v>
      </c>
      <c r="AP258" s="298" t="e">
        <f>IF(('GC-FID-MS'!#REF!)="","",('GC-FID-MS'!#REF!))</f>
        <v>#REF!</v>
      </c>
      <c r="AQ258" s="298" t="e">
        <f>IF(('GC-FID-MS'!#REF!)="","",('GC-FID-MS'!#REF!))</f>
        <v>#REF!</v>
      </c>
    </row>
    <row r="259" spans="1:43" ht="12.75" customHeight="1" x14ac:dyDescent="0.3">
      <c r="A259" s="122" t="s">
        <v>187</v>
      </c>
      <c r="B259" s="111" t="e">
        <f>IF(('GC-FID-MS'!#REF!)="","",('GC-FID-MS'!#REF!))</f>
        <v>#REF!</v>
      </c>
      <c r="C259" s="141" t="e">
        <f>IF(('GC-FID-MS'!#REF!)="","",('GC-FID-MS'!#REF!))</f>
        <v>#REF!</v>
      </c>
      <c r="D259" s="142" t="e">
        <f>IF(('GC-FID-MS'!#REF!)="","",('GC-FID-MS'!#REF!))</f>
        <v>#REF!</v>
      </c>
      <c r="E259" s="143" t="e">
        <f>IF(('GC-FID-MS'!#REF!)="","",('GC-FID-MS'!#REF!))</f>
        <v>#REF!</v>
      </c>
      <c r="F259" s="142" t="e">
        <f>IF(('GC-FID-MS'!#REF!)="","",('GC-FID-MS'!#REF!))</f>
        <v>#REF!</v>
      </c>
      <c r="G259" s="111" t="e">
        <f>IF(('GC-FID-MS'!#REF!)="","",('GC-FID-MS'!#REF!))</f>
        <v>#REF!</v>
      </c>
      <c r="H259" s="111" t="e">
        <f>IF(('GC-FID-MS'!#REF!)="","",('GC-FID-MS'!#REF!))</f>
        <v>#REF!</v>
      </c>
      <c r="I259" s="144" t="e">
        <f>IF(('GC-FID-MS'!#REF!)="","",('GC-FID-MS'!#REF!))</f>
        <v>#REF!</v>
      </c>
      <c r="J259" s="154" t="e">
        <f>IF(('GC-FID-MS'!#REF!)="","",('GC-FID-MS'!#REF!))</f>
        <v>#REF!</v>
      </c>
      <c r="K259" s="154" t="e">
        <f>IF(('GC-FID-MS'!#REF!)="","",('GC-FID-MS'!#REF!))</f>
        <v>#REF!</v>
      </c>
      <c r="L259" s="154" t="e">
        <f>IF(('GC-FID-MS'!#REF!)="","",('GC-FID-MS'!#REF!))</f>
        <v>#REF!</v>
      </c>
      <c r="M259" s="154" t="e">
        <f>IF(('GC-FID-MS'!#REF!)="","",('GC-FID-MS'!#REF!))</f>
        <v>#REF!</v>
      </c>
      <c r="N259" s="154" t="e">
        <f>IF(('GC-FID-MS'!#REF!)="","",('GC-FID-MS'!#REF!))</f>
        <v>#REF!</v>
      </c>
      <c r="O259" s="154" t="e">
        <f>IF(('GC-FID-MS'!#REF!)="","",('GC-FID-MS'!#REF!))</f>
        <v>#REF!</v>
      </c>
      <c r="P259" s="67" t="e">
        <f>IF(('GC-FID-MS'!#REF!)="","",('GC-FID-MS'!#REF!))</f>
        <v>#REF!</v>
      </c>
      <c r="Q259" s="67" t="e">
        <f>IF(('GC-FID-MS'!#REF!)="","",('GC-FID-MS'!#REF!))</f>
        <v>#REF!</v>
      </c>
      <c r="R259" s="67" t="e">
        <f>IF(('GC-FID-MS'!#REF!)="","",('GC-FID-MS'!#REF!))</f>
        <v>#REF!</v>
      </c>
      <c r="S259" s="67" t="e">
        <f>IF(('GC-FID-MS'!#REF!)="","",('GC-FID-MS'!#REF!))</f>
        <v>#REF!</v>
      </c>
      <c r="T259" s="67" t="e">
        <f>IF(('GC-FID-MS'!#REF!)="","",('GC-FID-MS'!#REF!))</f>
        <v>#REF!</v>
      </c>
      <c r="U259" s="67" t="e">
        <f>IF(('GC-FID-MS'!#REF!)="","",('GC-FID-MS'!#REF!))</f>
        <v>#REF!</v>
      </c>
      <c r="V259" s="67" t="e">
        <f>IF(('GC-FID-MS'!#REF!)="","",('GC-FID-MS'!#REF!))</f>
        <v>#REF!</v>
      </c>
      <c r="W259" s="67" t="e">
        <f>IF(('GC-FID-MS'!#REF!)="","",('GC-FID-MS'!#REF!))</f>
        <v>#REF!</v>
      </c>
      <c r="X259" s="67" t="e">
        <f>IF(('GC-FID-MS'!#REF!)="","",('GC-FID-MS'!#REF!))</f>
        <v>#REF!</v>
      </c>
      <c r="Y259" s="67" t="e">
        <f>IF(('GC-FID-MS'!#REF!)="","",('GC-FID-MS'!#REF!))</f>
        <v>#REF!</v>
      </c>
      <c r="Z259" s="67" t="e">
        <f>IF(('GC-FID-MS'!#REF!)="","",('GC-FID-MS'!#REF!))</f>
        <v>#REF!</v>
      </c>
      <c r="AA259" s="67" t="e">
        <f>IF(('GC-FID-MS'!#REF!)="","",('GC-FID-MS'!#REF!))</f>
        <v>#REF!</v>
      </c>
      <c r="AB259" s="67" t="e">
        <f>IF(('GC-FID-MS'!#REF!)="","",('GC-FID-MS'!#REF!))</f>
        <v>#REF!</v>
      </c>
      <c r="AC259" s="67" t="e">
        <f>IF(('GC-FID-MS'!#REF!)="","",('GC-FID-MS'!#REF!))</f>
        <v>#REF!</v>
      </c>
      <c r="AD259" s="67" t="e">
        <f>IF(('GC-FID-MS'!#REF!)="","",('GC-FID-MS'!#REF!))</f>
        <v>#REF!</v>
      </c>
      <c r="AE259" s="67" t="e">
        <f>IF(('GC-FID-MS'!#REF!)="","",('GC-FID-MS'!#REF!))</f>
        <v>#REF!</v>
      </c>
      <c r="AF259" s="67" t="e">
        <f>IF(('GC-FID-MS'!#REF!)="","",('GC-FID-MS'!#REF!))</f>
        <v>#REF!</v>
      </c>
      <c r="AG259" s="67" t="e">
        <f>IF(('GC-FID-MS'!#REF!)="","",('GC-FID-MS'!#REF!))</f>
        <v>#REF!</v>
      </c>
      <c r="AH259" s="67" t="e">
        <f>IF(('GC-FID-MS'!#REF!)="","",('GC-FID-MS'!#REF!))</f>
        <v>#REF!</v>
      </c>
      <c r="AI259" s="67" t="e">
        <f>IF(('GC-FID-MS'!#REF!)="","",('GC-FID-MS'!#REF!))</f>
        <v>#REF!</v>
      </c>
      <c r="AJ259" s="67" t="e">
        <f>IF(('GC-FID-MS'!#REF!)="","",('GC-FID-MS'!#REF!))</f>
        <v>#REF!</v>
      </c>
      <c r="AK259" s="67" t="e">
        <f>IF(('GC-FID-MS'!#REF!)="","",('GC-FID-MS'!#REF!))</f>
        <v>#REF!</v>
      </c>
      <c r="AL259" s="67" t="e">
        <f>IF(('GC-FID-MS'!#REF!)="","",('GC-FID-MS'!#REF!))</f>
        <v>#REF!</v>
      </c>
      <c r="AM259" s="67" t="e">
        <f>IF(('GC-FID-MS'!#REF!)="","",('GC-FID-MS'!#REF!))</f>
        <v>#REF!</v>
      </c>
      <c r="AN259" s="67" t="e">
        <f>IF(('GC-FID-MS'!#REF!)="","",('GC-FID-MS'!#REF!))</f>
        <v>#REF!</v>
      </c>
      <c r="AO259" s="67" t="e">
        <f>IF(('GC-FID-MS'!#REF!)="","",('GC-FID-MS'!#REF!))</f>
        <v>#REF!</v>
      </c>
      <c r="AP259" s="298" t="e">
        <f>IF(('GC-FID-MS'!#REF!)="","",('GC-FID-MS'!#REF!))</f>
        <v>#REF!</v>
      </c>
      <c r="AQ259" s="298" t="e">
        <f>IF(('GC-FID-MS'!#REF!)="","",('GC-FID-MS'!#REF!))</f>
        <v>#REF!</v>
      </c>
    </row>
    <row r="260" spans="1:43" ht="12.75" customHeight="1" x14ac:dyDescent="0.3">
      <c r="A260" s="122" t="s">
        <v>187</v>
      </c>
      <c r="B260" s="111" t="e">
        <f>IF(('GC-FID-MS'!#REF!)="","",('GC-FID-MS'!#REF!))</f>
        <v>#REF!</v>
      </c>
      <c r="C260" s="141" t="e">
        <f>IF(('GC-FID-MS'!#REF!)="","",('GC-FID-MS'!#REF!))</f>
        <v>#REF!</v>
      </c>
      <c r="D260" s="142" t="e">
        <f>IF(('GC-FID-MS'!#REF!)="","",('GC-FID-MS'!#REF!))</f>
        <v>#REF!</v>
      </c>
      <c r="E260" s="143" t="e">
        <f>IF(('GC-FID-MS'!#REF!)="","",('GC-FID-MS'!#REF!))</f>
        <v>#REF!</v>
      </c>
      <c r="F260" s="142" t="e">
        <f>IF(('GC-FID-MS'!#REF!)="","",('GC-FID-MS'!#REF!))</f>
        <v>#REF!</v>
      </c>
      <c r="G260" s="111" t="e">
        <f>IF(('GC-FID-MS'!#REF!)="","",('GC-FID-MS'!#REF!))</f>
        <v>#REF!</v>
      </c>
      <c r="H260" s="111" t="e">
        <f>IF(('GC-FID-MS'!#REF!)="","",('GC-FID-MS'!#REF!))</f>
        <v>#REF!</v>
      </c>
      <c r="I260" s="144" t="e">
        <f>IF(('GC-FID-MS'!#REF!)="","",('GC-FID-MS'!#REF!))</f>
        <v>#REF!</v>
      </c>
      <c r="J260" s="154" t="e">
        <f>IF(('GC-FID-MS'!#REF!)="","",('GC-FID-MS'!#REF!))</f>
        <v>#REF!</v>
      </c>
      <c r="K260" s="154" t="e">
        <f>IF(('GC-FID-MS'!#REF!)="","",('GC-FID-MS'!#REF!))</f>
        <v>#REF!</v>
      </c>
      <c r="L260" s="154" t="e">
        <f>IF(('GC-FID-MS'!#REF!)="","",('GC-FID-MS'!#REF!))</f>
        <v>#REF!</v>
      </c>
      <c r="M260" s="154" t="e">
        <f>IF(('GC-FID-MS'!#REF!)="","",('GC-FID-MS'!#REF!))</f>
        <v>#REF!</v>
      </c>
      <c r="N260" s="154" t="e">
        <f>IF(('GC-FID-MS'!#REF!)="","",('GC-FID-MS'!#REF!))</f>
        <v>#REF!</v>
      </c>
      <c r="O260" s="154" t="e">
        <f>IF(('GC-FID-MS'!#REF!)="","",('GC-FID-MS'!#REF!))</f>
        <v>#REF!</v>
      </c>
      <c r="P260" s="67" t="e">
        <f>IF(('GC-FID-MS'!#REF!)="","",('GC-FID-MS'!#REF!))</f>
        <v>#REF!</v>
      </c>
      <c r="Q260" s="67" t="e">
        <f>IF(('GC-FID-MS'!#REF!)="","",('GC-FID-MS'!#REF!))</f>
        <v>#REF!</v>
      </c>
      <c r="R260" s="67" t="e">
        <f>IF(('GC-FID-MS'!#REF!)="","",('GC-FID-MS'!#REF!))</f>
        <v>#REF!</v>
      </c>
      <c r="S260" s="67" t="e">
        <f>IF(('GC-FID-MS'!#REF!)="","",('GC-FID-MS'!#REF!))</f>
        <v>#REF!</v>
      </c>
      <c r="T260" s="67" t="e">
        <f>IF(('GC-FID-MS'!#REF!)="","",('GC-FID-MS'!#REF!))</f>
        <v>#REF!</v>
      </c>
      <c r="U260" s="67" t="e">
        <f>IF(('GC-FID-MS'!#REF!)="","",('GC-FID-MS'!#REF!))</f>
        <v>#REF!</v>
      </c>
      <c r="V260" s="67" t="e">
        <f>IF(('GC-FID-MS'!#REF!)="","",('GC-FID-MS'!#REF!))</f>
        <v>#REF!</v>
      </c>
      <c r="W260" s="67" t="e">
        <f>IF(('GC-FID-MS'!#REF!)="","",('GC-FID-MS'!#REF!))</f>
        <v>#REF!</v>
      </c>
      <c r="X260" s="67" t="e">
        <f>IF(('GC-FID-MS'!#REF!)="","",('GC-FID-MS'!#REF!))</f>
        <v>#REF!</v>
      </c>
      <c r="Y260" s="67" t="e">
        <f>IF(('GC-FID-MS'!#REF!)="","",('GC-FID-MS'!#REF!))</f>
        <v>#REF!</v>
      </c>
      <c r="Z260" s="67" t="e">
        <f>IF(('GC-FID-MS'!#REF!)="","",('GC-FID-MS'!#REF!))</f>
        <v>#REF!</v>
      </c>
      <c r="AA260" s="67" t="e">
        <f>IF(('GC-FID-MS'!#REF!)="","",('GC-FID-MS'!#REF!))</f>
        <v>#REF!</v>
      </c>
      <c r="AB260" s="67" t="e">
        <f>IF(('GC-FID-MS'!#REF!)="","",('GC-FID-MS'!#REF!))</f>
        <v>#REF!</v>
      </c>
      <c r="AC260" s="67" t="e">
        <f>IF(('GC-FID-MS'!#REF!)="","",('GC-FID-MS'!#REF!))</f>
        <v>#REF!</v>
      </c>
      <c r="AD260" s="67" t="e">
        <f>IF(('GC-FID-MS'!#REF!)="","",('GC-FID-MS'!#REF!))</f>
        <v>#REF!</v>
      </c>
      <c r="AE260" s="67" t="e">
        <f>IF(('GC-FID-MS'!#REF!)="","",('GC-FID-MS'!#REF!))</f>
        <v>#REF!</v>
      </c>
      <c r="AF260" s="67" t="e">
        <f>IF(('GC-FID-MS'!#REF!)="","",('GC-FID-MS'!#REF!))</f>
        <v>#REF!</v>
      </c>
      <c r="AG260" s="67" t="e">
        <f>IF(('GC-FID-MS'!#REF!)="","",('GC-FID-MS'!#REF!))</f>
        <v>#REF!</v>
      </c>
      <c r="AH260" s="67" t="e">
        <f>IF(('GC-FID-MS'!#REF!)="","",('GC-FID-MS'!#REF!))</f>
        <v>#REF!</v>
      </c>
      <c r="AI260" s="67" t="e">
        <f>IF(('GC-FID-MS'!#REF!)="","",('GC-FID-MS'!#REF!))</f>
        <v>#REF!</v>
      </c>
      <c r="AJ260" s="67" t="e">
        <f>IF(('GC-FID-MS'!#REF!)="","",('GC-FID-MS'!#REF!))</f>
        <v>#REF!</v>
      </c>
      <c r="AK260" s="67" t="e">
        <f>IF(('GC-FID-MS'!#REF!)="","",('GC-FID-MS'!#REF!))</f>
        <v>#REF!</v>
      </c>
      <c r="AL260" s="67" t="e">
        <f>IF(('GC-FID-MS'!#REF!)="","",('GC-FID-MS'!#REF!))</f>
        <v>#REF!</v>
      </c>
      <c r="AM260" s="67" t="e">
        <f>IF(('GC-FID-MS'!#REF!)="","",('GC-FID-MS'!#REF!))</f>
        <v>#REF!</v>
      </c>
      <c r="AN260" s="67" t="e">
        <f>IF(('GC-FID-MS'!#REF!)="","",('GC-FID-MS'!#REF!))</f>
        <v>#REF!</v>
      </c>
      <c r="AO260" s="67" t="e">
        <f>IF(('GC-FID-MS'!#REF!)="","",('GC-FID-MS'!#REF!))</f>
        <v>#REF!</v>
      </c>
      <c r="AP260" s="298" t="e">
        <f>IF(('GC-FID-MS'!#REF!)="","",('GC-FID-MS'!#REF!))</f>
        <v>#REF!</v>
      </c>
      <c r="AQ260" s="298" t="e">
        <f>IF(('GC-FID-MS'!#REF!)="","",('GC-FID-MS'!#REF!))</f>
        <v>#REF!</v>
      </c>
    </row>
    <row r="261" spans="1:43" ht="12.75" customHeight="1" x14ac:dyDescent="0.3">
      <c r="A261" s="122" t="s">
        <v>187</v>
      </c>
      <c r="B261" s="111" t="e">
        <f>IF(('GC-FID-MS'!#REF!)="","",('GC-FID-MS'!#REF!))</f>
        <v>#REF!</v>
      </c>
      <c r="C261" s="141" t="e">
        <f>IF(('GC-FID-MS'!#REF!)="","",('GC-FID-MS'!#REF!))</f>
        <v>#REF!</v>
      </c>
      <c r="D261" s="142" t="e">
        <f>IF(('GC-FID-MS'!#REF!)="","",('GC-FID-MS'!#REF!))</f>
        <v>#REF!</v>
      </c>
      <c r="E261" s="143" t="e">
        <f>IF(('GC-FID-MS'!#REF!)="","",('GC-FID-MS'!#REF!))</f>
        <v>#REF!</v>
      </c>
      <c r="F261" s="142" t="e">
        <f>IF(('GC-FID-MS'!#REF!)="","",('GC-FID-MS'!#REF!))</f>
        <v>#REF!</v>
      </c>
      <c r="G261" s="111" t="e">
        <f>IF(('GC-FID-MS'!#REF!)="","",('GC-FID-MS'!#REF!))</f>
        <v>#REF!</v>
      </c>
      <c r="H261" s="111" t="e">
        <f>IF(('GC-FID-MS'!#REF!)="","",('GC-FID-MS'!#REF!))</f>
        <v>#REF!</v>
      </c>
      <c r="I261" s="144" t="e">
        <f>IF(('GC-FID-MS'!#REF!)="","",('GC-FID-MS'!#REF!))</f>
        <v>#REF!</v>
      </c>
      <c r="J261" s="154" t="e">
        <f>IF(('GC-FID-MS'!#REF!)="","",('GC-FID-MS'!#REF!))</f>
        <v>#REF!</v>
      </c>
      <c r="K261" s="154" t="e">
        <f>IF(('GC-FID-MS'!#REF!)="","",('GC-FID-MS'!#REF!))</f>
        <v>#REF!</v>
      </c>
      <c r="L261" s="154" t="e">
        <f>IF(('GC-FID-MS'!#REF!)="","",('GC-FID-MS'!#REF!))</f>
        <v>#REF!</v>
      </c>
      <c r="M261" s="154" t="e">
        <f>IF(('GC-FID-MS'!#REF!)="","",('GC-FID-MS'!#REF!))</f>
        <v>#REF!</v>
      </c>
      <c r="N261" s="154" t="e">
        <f>IF(('GC-FID-MS'!#REF!)="","",('GC-FID-MS'!#REF!))</f>
        <v>#REF!</v>
      </c>
      <c r="O261" s="154" t="e">
        <f>IF(('GC-FID-MS'!#REF!)="","",('GC-FID-MS'!#REF!))</f>
        <v>#REF!</v>
      </c>
      <c r="P261" s="67" t="e">
        <f>IF(('GC-FID-MS'!#REF!)="","",('GC-FID-MS'!#REF!))</f>
        <v>#REF!</v>
      </c>
      <c r="Q261" s="67" t="e">
        <f>IF(('GC-FID-MS'!#REF!)="","",('GC-FID-MS'!#REF!))</f>
        <v>#REF!</v>
      </c>
      <c r="R261" s="67" t="e">
        <f>IF(('GC-FID-MS'!#REF!)="","",('GC-FID-MS'!#REF!))</f>
        <v>#REF!</v>
      </c>
      <c r="S261" s="67" t="e">
        <f>IF(('GC-FID-MS'!#REF!)="","",('GC-FID-MS'!#REF!))</f>
        <v>#REF!</v>
      </c>
      <c r="T261" s="67" t="e">
        <f>IF(('GC-FID-MS'!#REF!)="","",('GC-FID-MS'!#REF!))</f>
        <v>#REF!</v>
      </c>
      <c r="U261" s="67" t="e">
        <f>IF(('GC-FID-MS'!#REF!)="","",('GC-FID-MS'!#REF!))</f>
        <v>#REF!</v>
      </c>
      <c r="V261" s="67" t="e">
        <f>IF(('GC-FID-MS'!#REF!)="","",('GC-FID-MS'!#REF!))</f>
        <v>#REF!</v>
      </c>
      <c r="W261" s="67" t="e">
        <f>IF(('GC-FID-MS'!#REF!)="","",('GC-FID-MS'!#REF!))</f>
        <v>#REF!</v>
      </c>
      <c r="X261" s="67" t="e">
        <f>IF(('GC-FID-MS'!#REF!)="","",('GC-FID-MS'!#REF!))</f>
        <v>#REF!</v>
      </c>
      <c r="Y261" s="67" t="e">
        <f>IF(('GC-FID-MS'!#REF!)="","",('GC-FID-MS'!#REF!))</f>
        <v>#REF!</v>
      </c>
      <c r="Z261" s="67" t="e">
        <f>IF(('GC-FID-MS'!#REF!)="","",('GC-FID-MS'!#REF!))</f>
        <v>#REF!</v>
      </c>
      <c r="AA261" s="67" t="e">
        <f>IF(('GC-FID-MS'!#REF!)="","",('GC-FID-MS'!#REF!))</f>
        <v>#REF!</v>
      </c>
      <c r="AB261" s="67" t="e">
        <f>IF(('GC-FID-MS'!#REF!)="","",('GC-FID-MS'!#REF!))</f>
        <v>#REF!</v>
      </c>
      <c r="AC261" s="67" t="e">
        <f>IF(('GC-FID-MS'!#REF!)="","",('GC-FID-MS'!#REF!))</f>
        <v>#REF!</v>
      </c>
      <c r="AD261" s="67" t="e">
        <f>IF(('GC-FID-MS'!#REF!)="","",('GC-FID-MS'!#REF!))</f>
        <v>#REF!</v>
      </c>
      <c r="AE261" s="67" t="e">
        <f>IF(('GC-FID-MS'!#REF!)="","",('GC-FID-MS'!#REF!))</f>
        <v>#REF!</v>
      </c>
      <c r="AF261" s="67" t="e">
        <f>IF(('GC-FID-MS'!#REF!)="","",('GC-FID-MS'!#REF!))</f>
        <v>#REF!</v>
      </c>
      <c r="AG261" s="67" t="e">
        <f>IF(('GC-FID-MS'!#REF!)="","",('GC-FID-MS'!#REF!))</f>
        <v>#REF!</v>
      </c>
      <c r="AH261" s="67" t="e">
        <f>IF(('GC-FID-MS'!#REF!)="","",('GC-FID-MS'!#REF!))</f>
        <v>#REF!</v>
      </c>
      <c r="AI261" s="67" t="e">
        <f>IF(('GC-FID-MS'!#REF!)="","",('GC-FID-MS'!#REF!))</f>
        <v>#REF!</v>
      </c>
      <c r="AJ261" s="67" t="e">
        <f>IF(('GC-FID-MS'!#REF!)="","",('GC-FID-MS'!#REF!))</f>
        <v>#REF!</v>
      </c>
      <c r="AK261" s="67" t="e">
        <f>IF(('GC-FID-MS'!#REF!)="","",('GC-FID-MS'!#REF!))</f>
        <v>#REF!</v>
      </c>
      <c r="AL261" s="67" t="e">
        <f>IF(('GC-FID-MS'!#REF!)="","",('GC-FID-MS'!#REF!))</f>
        <v>#REF!</v>
      </c>
      <c r="AM261" s="67" t="e">
        <f>IF(('GC-FID-MS'!#REF!)="","",('GC-FID-MS'!#REF!))</f>
        <v>#REF!</v>
      </c>
      <c r="AN261" s="67" t="e">
        <f>IF(('GC-FID-MS'!#REF!)="","",('GC-FID-MS'!#REF!))</f>
        <v>#REF!</v>
      </c>
      <c r="AO261" s="67" t="e">
        <f>IF(('GC-FID-MS'!#REF!)="","",('GC-FID-MS'!#REF!))</f>
        <v>#REF!</v>
      </c>
      <c r="AP261" s="298" t="e">
        <f>IF(('GC-FID-MS'!#REF!)="","",('GC-FID-MS'!#REF!))</f>
        <v>#REF!</v>
      </c>
      <c r="AQ261" s="298" t="e">
        <f>IF(('GC-FID-MS'!#REF!)="","",('GC-FID-MS'!#REF!))</f>
        <v>#REF!</v>
      </c>
    </row>
    <row r="262" spans="1:43" ht="12.75" customHeight="1" x14ac:dyDescent="0.3">
      <c r="A262" s="122" t="s">
        <v>187</v>
      </c>
      <c r="B262" s="111" t="e">
        <f>IF(('GC-FID-MS'!#REF!)="","",('GC-FID-MS'!#REF!))</f>
        <v>#REF!</v>
      </c>
      <c r="C262" s="141" t="e">
        <f>IF(('GC-FID-MS'!#REF!)="","",('GC-FID-MS'!#REF!))</f>
        <v>#REF!</v>
      </c>
      <c r="D262" s="142" t="e">
        <f>IF(('GC-FID-MS'!#REF!)="","",('GC-FID-MS'!#REF!))</f>
        <v>#REF!</v>
      </c>
      <c r="E262" s="143" t="e">
        <f>IF(('GC-FID-MS'!#REF!)="","",('GC-FID-MS'!#REF!))</f>
        <v>#REF!</v>
      </c>
      <c r="F262" s="142" t="e">
        <f>IF(('GC-FID-MS'!#REF!)="","",('GC-FID-MS'!#REF!))</f>
        <v>#REF!</v>
      </c>
      <c r="G262" s="111" t="e">
        <f>IF(('GC-FID-MS'!#REF!)="","",('GC-FID-MS'!#REF!))</f>
        <v>#REF!</v>
      </c>
      <c r="H262" s="111" t="e">
        <f>IF(('GC-FID-MS'!#REF!)="","",('GC-FID-MS'!#REF!))</f>
        <v>#REF!</v>
      </c>
      <c r="I262" s="144" t="e">
        <f>IF(('GC-FID-MS'!#REF!)="","",('GC-FID-MS'!#REF!))</f>
        <v>#REF!</v>
      </c>
      <c r="J262" s="154" t="e">
        <f>IF(('GC-FID-MS'!#REF!)="","",('GC-FID-MS'!#REF!))</f>
        <v>#REF!</v>
      </c>
      <c r="K262" s="154" t="e">
        <f>IF(('GC-FID-MS'!#REF!)="","",('GC-FID-MS'!#REF!))</f>
        <v>#REF!</v>
      </c>
      <c r="L262" s="154" t="e">
        <f>IF(('GC-FID-MS'!#REF!)="","",('GC-FID-MS'!#REF!))</f>
        <v>#REF!</v>
      </c>
      <c r="M262" s="154" t="e">
        <f>IF(('GC-FID-MS'!#REF!)="","",('GC-FID-MS'!#REF!))</f>
        <v>#REF!</v>
      </c>
      <c r="N262" s="154" t="e">
        <f>IF(('GC-FID-MS'!#REF!)="","",('GC-FID-MS'!#REF!))</f>
        <v>#REF!</v>
      </c>
      <c r="O262" s="154" t="e">
        <f>IF(('GC-FID-MS'!#REF!)="","",('GC-FID-MS'!#REF!))</f>
        <v>#REF!</v>
      </c>
      <c r="P262" s="67" t="e">
        <f>IF(('GC-FID-MS'!#REF!)="","",('GC-FID-MS'!#REF!))</f>
        <v>#REF!</v>
      </c>
      <c r="Q262" s="67" t="e">
        <f>IF(('GC-FID-MS'!#REF!)="","",('GC-FID-MS'!#REF!))</f>
        <v>#REF!</v>
      </c>
      <c r="R262" s="67" t="e">
        <f>IF(('GC-FID-MS'!#REF!)="","",('GC-FID-MS'!#REF!))</f>
        <v>#REF!</v>
      </c>
      <c r="S262" s="67" t="e">
        <f>IF(('GC-FID-MS'!#REF!)="","",('GC-FID-MS'!#REF!))</f>
        <v>#REF!</v>
      </c>
      <c r="T262" s="67" t="e">
        <f>IF(('GC-FID-MS'!#REF!)="","",('GC-FID-MS'!#REF!))</f>
        <v>#REF!</v>
      </c>
      <c r="U262" s="67" t="e">
        <f>IF(('GC-FID-MS'!#REF!)="","",('GC-FID-MS'!#REF!))</f>
        <v>#REF!</v>
      </c>
      <c r="V262" s="67" t="e">
        <f>IF(('GC-FID-MS'!#REF!)="","",('GC-FID-MS'!#REF!))</f>
        <v>#REF!</v>
      </c>
      <c r="W262" s="67" t="e">
        <f>IF(('GC-FID-MS'!#REF!)="","",('GC-FID-MS'!#REF!))</f>
        <v>#REF!</v>
      </c>
      <c r="X262" s="67" t="e">
        <f>IF(('GC-FID-MS'!#REF!)="","",('GC-FID-MS'!#REF!))</f>
        <v>#REF!</v>
      </c>
      <c r="Y262" s="67" t="e">
        <f>IF(('GC-FID-MS'!#REF!)="","",('GC-FID-MS'!#REF!))</f>
        <v>#REF!</v>
      </c>
      <c r="Z262" s="67" t="e">
        <f>IF(('GC-FID-MS'!#REF!)="","",('GC-FID-MS'!#REF!))</f>
        <v>#REF!</v>
      </c>
      <c r="AA262" s="67" t="e">
        <f>IF(('GC-FID-MS'!#REF!)="","",('GC-FID-MS'!#REF!))</f>
        <v>#REF!</v>
      </c>
      <c r="AB262" s="67" t="e">
        <f>IF(('GC-FID-MS'!#REF!)="","",('GC-FID-MS'!#REF!))</f>
        <v>#REF!</v>
      </c>
      <c r="AC262" s="67" t="e">
        <f>IF(('GC-FID-MS'!#REF!)="","",('GC-FID-MS'!#REF!))</f>
        <v>#REF!</v>
      </c>
      <c r="AD262" s="67" t="e">
        <f>IF(('GC-FID-MS'!#REF!)="","",('GC-FID-MS'!#REF!))</f>
        <v>#REF!</v>
      </c>
      <c r="AE262" s="67" t="e">
        <f>IF(('GC-FID-MS'!#REF!)="","",('GC-FID-MS'!#REF!))</f>
        <v>#REF!</v>
      </c>
      <c r="AF262" s="67" t="e">
        <f>IF(('GC-FID-MS'!#REF!)="","",('GC-FID-MS'!#REF!))</f>
        <v>#REF!</v>
      </c>
      <c r="AG262" s="67" t="e">
        <f>IF(('GC-FID-MS'!#REF!)="","",('GC-FID-MS'!#REF!))</f>
        <v>#REF!</v>
      </c>
      <c r="AH262" s="67" t="e">
        <f>IF(('GC-FID-MS'!#REF!)="","",('GC-FID-MS'!#REF!))</f>
        <v>#REF!</v>
      </c>
      <c r="AI262" s="67" t="e">
        <f>IF(('GC-FID-MS'!#REF!)="","",('GC-FID-MS'!#REF!))</f>
        <v>#REF!</v>
      </c>
      <c r="AJ262" s="67" t="e">
        <f>IF(('GC-FID-MS'!#REF!)="","",('GC-FID-MS'!#REF!))</f>
        <v>#REF!</v>
      </c>
      <c r="AK262" s="67" t="e">
        <f>IF(('GC-FID-MS'!#REF!)="","",('GC-FID-MS'!#REF!))</f>
        <v>#REF!</v>
      </c>
      <c r="AL262" s="67" t="e">
        <f>IF(('GC-FID-MS'!#REF!)="","",('GC-FID-MS'!#REF!))</f>
        <v>#REF!</v>
      </c>
      <c r="AM262" s="67" t="e">
        <f>IF(('GC-FID-MS'!#REF!)="","",('GC-FID-MS'!#REF!))</f>
        <v>#REF!</v>
      </c>
      <c r="AN262" s="67" t="e">
        <f>IF(('GC-FID-MS'!#REF!)="","",('GC-FID-MS'!#REF!))</f>
        <v>#REF!</v>
      </c>
      <c r="AO262" s="67" t="e">
        <f>IF(('GC-FID-MS'!#REF!)="","",('GC-FID-MS'!#REF!))</f>
        <v>#REF!</v>
      </c>
      <c r="AP262" s="298" t="e">
        <f>IF(('GC-FID-MS'!#REF!)="","",('GC-FID-MS'!#REF!))</f>
        <v>#REF!</v>
      </c>
      <c r="AQ262" s="298" t="e">
        <f>IF(('GC-FID-MS'!#REF!)="","",('GC-FID-MS'!#REF!))</f>
        <v>#REF!</v>
      </c>
    </row>
    <row r="263" spans="1:43" ht="12.75" customHeight="1" x14ac:dyDescent="0.3">
      <c r="A263" s="122" t="s">
        <v>187</v>
      </c>
      <c r="B263" s="111" t="e">
        <f>IF(('GC-FID-MS'!#REF!)="","",('GC-FID-MS'!#REF!))</f>
        <v>#REF!</v>
      </c>
      <c r="C263" s="141" t="e">
        <f>IF(('GC-FID-MS'!#REF!)="","",('GC-FID-MS'!#REF!))</f>
        <v>#REF!</v>
      </c>
      <c r="D263" s="142" t="e">
        <f>IF(('GC-FID-MS'!#REF!)="","",('GC-FID-MS'!#REF!))</f>
        <v>#REF!</v>
      </c>
      <c r="E263" s="143" t="e">
        <f>IF(('GC-FID-MS'!#REF!)="","",('GC-FID-MS'!#REF!))</f>
        <v>#REF!</v>
      </c>
      <c r="F263" s="142" t="e">
        <f>IF(('GC-FID-MS'!#REF!)="","",('GC-FID-MS'!#REF!))</f>
        <v>#REF!</v>
      </c>
      <c r="G263" s="111" t="e">
        <f>IF(('GC-FID-MS'!#REF!)="","",('GC-FID-MS'!#REF!))</f>
        <v>#REF!</v>
      </c>
      <c r="H263" s="111" t="e">
        <f>IF(('GC-FID-MS'!#REF!)="","",('GC-FID-MS'!#REF!))</f>
        <v>#REF!</v>
      </c>
      <c r="I263" s="144" t="e">
        <f>IF(('GC-FID-MS'!#REF!)="","",('GC-FID-MS'!#REF!))</f>
        <v>#REF!</v>
      </c>
      <c r="J263" s="154" t="e">
        <f>IF(('GC-FID-MS'!#REF!)="","",('GC-FID-MS'!#REF!))</f>
        <v>#REF!</v>
      </c>
      <c r="K263" s="154" t="e">
        <f>IF(('GC-FID-MS'!#REF!)="","",('GC-FID-MS'!#REF!))</f>
        <v>#REF!</v>
      </c>
      <c r="L263" s="154" t="e">
        <f>IF(('GC-FID-MS'!#REF!)="","",('GC-FID-MS'!#REF!))</f>
        <v>#REF!</v>
      </c>
      <c r="M263" s="154" t="e">
        <f>IF(('GC-FID-MS'!#REF!)="","",('GC-FID-MS'!#REF!))</f>
        <v>#REF!</v>
      </c>
      <c r="N263" s="154" t="e">
        <f>IF(('GC-FID-MS'!#REF!)="","",('GC-FID-MS'!#REF!))</f>
        <v>#REF!</v>
      </c>
      <c r="O263" s="154" t="e">
        <f>IF(('GC-FID-MS'!#REF!)="","",('GC-FID-MS'!#REF!))</f>
        <v>#REF!</v>
      </c>
      <c r="P263" s="67" t="e">
        <f>IF(('GC-FID-MS'!#REF!)="","",('GC-FID-MS'!#REF!))</f>
        <v>#REF!</v>
      </c>
      <c r="Q263" s="67" t="e">
        <f>IF(('GC-FID-MS'!#REF!)="","",('GC-FID-MS'!#REF!))</f>
        <v>#REF!</v>
      </c>
      <c r="R263" s="67" t="e">
        <f>IF(('GC-FID-MS'!#REF!)="","",('GC-FID-MS'!#REF!))</f>
        <v>#REF!</v>
      </c>
      <c r="S263" s="67" t="e">
        <f>IF(('GC-FID-MS'!#REF!)="","",('GC-FID-MS'!#REF!))</f>
        <v>#REF!</v>
      </c>
      <c r="T263" s="67" t="e">
        <f>IF(('GC-FID-MS'!#REF!)="","",('GC-FID-MS'!#REF!))</f>
        <v>#REF!</v>
      </c>
      <c r="U263" s="67" t="e">
        <f>IF(('GC-FID-MS'!#REF!)="","",('GC-FID-MS'!#REF!))</f>
        <v>#REF!</v>
      </c>
      <c r="V263" s="67" t="e">
        <f>IF(('GC-FID-MS'!#REF!)="","",('GC-FID-MS'!#REF!))</f>
        <v>#REF!</v>
      </c>
      <c r="W263" s="67" t="e">
        <f>IF(('GC-FID-MS'!#REF!)="","",('GC-FID-MS'!#REF!))</f>
        <v>#REF!</v>
      </c>
      <c r="X263" s="67" t="e">
        <f>IF(('GC-FID-MS'!#REF!)="","",('GC-FID-MS'!#REF!))</f>
        <v>#REF!</v>
      </c>
      <c r="Y263" s="67" t="e">
        <f>IF(('GC-FID-MS'!#REF!)="","",('GC-FID-MS'!#REF!))</f>
        <v>#REF!</v>
      </c>
      <c r="Z263" s="67" t="e">
        <f>IF(('GC-FID-MS'!#REF!)="","",('GC-FID-MS'!#REF!))</f>
        <v>#REF!</v>
      </c>
      <c r="AA263" s="67" t="e">
        <f>IF(('GC-FID-MS'!#REF!)="","",('GC-FID-MS'!#REF!))</f>
        <v>#REF!</v>
      </c>
      <c r="AB263" s="67" t="e">
        <f>IF(('GC-FID-MS'!#REF!)="","",('GC-FID-MS'!#REF!))</f>
        <v>#REF!</v>
      </c>
      <c r="AC263" s="67" t="e">
        <f>IF(('GC-FID-MS'!#REF!)="","",('GC-FID-MS'!#REF!))</f>
        <v>#REF!</v>
      </c>
      <c r="AD263" s="67" t="e">
        <f>IF(('GC-FID-MS'!#REF!)="","",('GC-FID-MS'!#REF!))</f>
        <v>#REF!</v>
      </c>
      <c r="AE263" s="67" t="e">
        <f>IF(('GC-FID-MS'!#REF!)="","",('GC-FID-MS'!#REF!))</f>
        <v>#REF!</v>
      </c>
      <c r="AF263" s="67" t="e">
        <f>IF(('GC-FID-MS'!#REF!)="","",('GC-FID-MS'!#REF!))</f>
        <v>#REF!</v>
      </c>
      <c r="AG263" s="67" t="e">
        <f>IF(('GC-FID-MS'!#REF!)="","",('GC-FID-MS'!#REF!))</f>
        <v>#REF!</v>
      </c>
      <c r="AH263" s="67" t="e">
        <f>IF(('GC-FID-MS'!#REF!)="","",('GC-FID-MS'!#REF!))</f>
        <v>#REF!</v>
      </c>
      <c r="AI263" s="67" t="e">
        <f>IF(('GC-FID-MS'!#REF!)="","",('GC-FID-MS'!#REF!))</f>
        <v>#REF!</v>
      </c>
      <c r="AJ263" s="67" t="e">
        <f>IF(('GC-FID-MS'!#REF!)="","",('GC-FID-MS'!#REF!))</f>
        <v>#REF!</v>
      </c>
      <c r="AK263" s="67" t="e">
        <f>IF(('GC-FID-MS'!#REF!)="","",('GC-FID-MS'!#REF!))</f>
        <v>#REF!</v>
      </c>
      <c r="AL263" s="67" t="e">
        <f>IF(('GC-FID-MS'!#REF!)="","",('GC-FID-MS'!#REF!))</f>
        <v>#REF!</v>
      </c>
      <c r="AM263" s="67" t="e">
        <f>IF(('GC-FID-MS'!#REF!)="","",('GC-FID-MS'!#REF!))</f>
        <v>#REF!</v>
      </c>
      <c r="AN263" s="67" t="e">
        <f>IF(('GC-FID-MS'!#REF!)="","",('GC-FID-MS'!#REF!))</f>
        <v>#REF!</v>
      </c>
      <c r="AO263" s="67" t="e">
        <f>IF(('GC-FID-MS'!#REF!)="","",('GC-FID-MS'!#REF!))</f>
        <v>#REF!</v>
      </c>
      <c r="AP263" s="298" t="e">
        <f>IF(('GC-FID-MS'!#REF!)="","",('GC-FID-MS'!#REF!))</f>
        <v>#REF!</v>
      </c>
      <c r="AQ263" s="298" t="e">
        <f>IF(('GC-FID-MS'!#REF!)="","",('GC-FID-MS'!#REF!))</f>
        <v>#REF!</v>
      </c>
    </row>
    <row r="264" spans="1:43" ht="12.75" customHeight="1" x14ac:dyDescent="0.3">
      <c r="A264" s="122" t="s">
        <v>187</v>
      </c>
      <c r="B264" s="111" t="e">
        <f>IF(('GC-FID-MS'!#REF!)="","",('GC-FID-MS'!#REF!))</f>
        <v>#REF!</v>
      </c>
      <c r="C264" s="141" t="e">
        <f>IF(('GC-FID-MS'!#REF!)="","",('GC-FID-MS'!#REF!))</f>
        <v>#REF!</v>
      </c>
      <c r="D264" s="142" t="e">
        <f>IF(('GC-FID-MS'!#REF!)="","",('GC-FID-MS'!#REF!))</f>
        <v>#REF!</v>
      </c>
      <c r="E264" s="143" t="e">
        <f>IF(('GC-FID-MS'!#REF!)="","",('GC-FID-MS'!#REF!))</f>
        <v>#REF!</v>
      </c>
      <c r="F264" s="142" t="e">
        <f>IF(('GC-FID-MS'!#REF!)="","",('GC-FID-MS'!#REF!))</f>
        <v>#REF!</v>
      </c>
      <c r="G264" s="111" t="e">
        <f>IF(('GC-FID-MS'!#REF!)="","",('GC-FID-MS'!#REF!))</f>
        <v>#REF!</v>
      </c>
      <c r="H264" s="111" t="e">
        <f>IF(('GC-FID-MS'!#REF!)="","",('GC-FID-MS'!#REF!))</f>
        <v>#REF!</v>
      </c>
      <c r="I264" s="144" t="e">
        <f>IF(('GC-FID-MS'!#REF!)="","",('GC-FID-MS'!#REF!))</f>
        <v>#REF!</v>
      </c>
      <c r="J264" s="154" t="e">
        <f>IF(('GC-FID-MS'!#REF!)="","",('GC-FID-MS'!#REF!))</f>
        <v>#REF!</v>
      </c>
      <c r="K264" s="154" t="e">
        <f>IF(('GC-FID-MS'!#REF!)="","",('GC-FID-MS'!#REF!))</f>
        <v>#REF!</v>
      </c>
      <c r="L264" s="154" t="e">
        <f>IF(('GC-FID-MS'!#REF!)="","",('GC-FID-MS'!#REF!))</f>
        <v>#REF!</v>
      </c>
      <c r="M264" s="154" t="e">
        <f>IF(('GC-FID-MS'!#REF!)="","",('GC-FID-MS'!#REF!))</f>
        <v>#REF!</v>
      </c>
      <c r="N264" s="154" t="e">
        <f>IF(('GC-FID-MS'!#REF!)="","",('GC-FID-MS'!#REF!))</f>
        <v>#REF!</v>
      </c>
      <c r="O264" s="154" t="e">
        <f>IF(('GC-FID-MS'!#REF!)="","",('GC-FID-MS'!#REF!))</f>
        <v>#REF!</v>
      </c>
      <c r="P264" s="67" t="e">
        <f>IF(('GC-FID-MS'!#REF!)="","",('GC-FID-MS'!#REF!))</f>
        <v>#REF!</v>
      </c>
      <c r="Q264" s="67" t="e">
        <f>IF(('GC-FID-MS'!#REF!)="","",('GC-FID-MS'!#REF!))</f>
        <v>#REF!</v>
      </c>
      <c r="R264" s="67" t="e">
        <f>IF(('GC-FID-MS'!#REF!)="","",('GC-FID-MS'!#REF!))</f>
        <v>#REF!</v>
      </c>
      <c r="S264" s="67" t="e">
        <f>IF(('GC-FID-MS'!#REF!)="","",('GC-FID-MS'!#REF!))</f>
        <v>#REF!</v>
      </c>
      <c r="T264" s="67" t="e">
        <f>IF(('GC-FID-MS'!#REF!)="","",('GC-FID-MS'!#REF!))</f>
        <v>#REF!</v>
      </c>
      <c r="U264" s="67" t="e">
        <f>IF(('GC-FID-MS'!#REF!)="","",('GC-FID-MS'!#REF!))</f>
        <v>#REF!</v>
      </c>
      <c r="V264" s="67" t="e">
        <f>IF(('GC-FID-MS'!#REF!)="","",('GC-FID-MS'!#REF!))</f>
        <v>#REF!</v>
      </c>
      <c r="W264" s="67" t="e">
        <f>IF(('GC-FID-MS'!#REF!)="","",('GC-FID-MS'!#REF!))</f>
        <v>#REF!</v>
      </c>
      <c r="X264" s="67" t="e">
        <f>IF(('GC-FID-MS'!#REF!)="","",('GC-FID-MS'!#REF!))</f>
        <v>#REF!</v>
      </c>
      <c r="Y264" s="67" t="e">
        <f>IF(('GC-FID-MS'!#REF!)="","",('GC-FID-MS'!#REF!))</f>
        <v>#REF!</v>
      </c>
      <c r="Z264" s="67" t="e">
        <f>IF(('GC-FID-MS'!#REF!)="","",('GC-FID-MS'!#REF!))</f>
        <v>#REF!</v>
      </c>
      <c r="AA264" s="67" t="e">
        <f>IF(('GC-FID-MS'!#REF!)="","",('GC-FID-MS'!#REF!))</f>
        <v>#REF!</v>
      </c>
      <c r="AB264" s="67" t="e">
        <f>IF(('GC-FID-MS'!#REF!)="","",('GC-FID-MS'!#REF!))</f>
        <v>#REF!</v>
      </c>
      <c r="AC264" s="67" t="e">
        <f>IF(('GC-FID-MS'!#REF!)="","",('GC-FID-MS'!#REF!))</f>
        <v>#REF!</v>
      </c>
      <c r="AD264" s="67" t="e">
        <f>IF(('GC-FID-MS'!#REF!)="","",('GC-FID-MS'!#REF!))</f>
        <v>#REF!</v>
      </c>
      <c r="AE264" s="67" t="e">
        <f>IF(('GC-FID-MS'!#REF!)="","",('GC-FID-MS'!#REF!))</f>
        <v>#REF!</v>
      </c>
      <c r="AF264" s="67" t="e">
        <f>IF(('GC-FID-MS'!#REF!)="","",('GC-FID-MS'!#REF!))</f>
        <v>#REF!</v>
      </c>
      <c r="AG264" s="67" t="e">
        <f>IF(('GC-FID-MS'!#REF!)="","",('GC-FID-MS'!#REF!))</f>
        <v>#REF!</v>
      </c>
      <c r="AH264" s="67" t="e">
        <f>IF(('GC-FID-MS'!#REF!)="","",('GC-FID-MS'!#REF!))</f>
        <v>#REF!</v>
      </c>
      <c r="AI264" s="67" t="e">
        <f>IF(('GC-FID-MS'!#REF!)="","",('GC-FID-MS'!#REF!))</f>
        <v>#REF!</v>
      </c>
      <c r="AJ264" s="67" t="e">
        <f>IF(('GC-FID-MS'!#REF!)="","",('GC-FID-MS'!#REF!))</f>
        <v>#REF!</v>
      </c>
      <c r="AK264" s="67" t="e">
        <f>IF(('GC-FID-MS'!#REF!)="","",('GC-FID-MS'!#REF!))</f>
        <v>#REF!</v>
      </c>
      <c r="AL264" s="67" t="e">
        <f>IF(('GC-FID-MS'!#REF!)="","",('GC-FID-MS'!#REF!))</f>
        <v>#REF!</v>
      </c>
      <c r="AM264" s="67" t="e">
        <f>IF(('GC-FID-MS'!#REF!)="","",('GC-FID-MS'!#REF!))</f>
        <v>#REF!</v>
      </c>
      <c r="AN264" s="67" t="e">
        <f>IF(('GC-FID-MS'!#REF!)="","",('GC-FID-MS'!#REF!))</f>
        <v>#REF!</v>
      </c>
      <c r="AO264" s="67" t="e">
        <f>IF(('GC-FID-MS'!#REF!)="","",('GC-FID-MS'!#REF!))</f>
        <v>#REF!</v>
      </c>
      <c r="AP264" s="298" t="e">
        <f>IF(('GC-FID-MS'!#REF!)="","",('GC-FID-MS'!#REF!))</f>
        <v>#REF!</v>
      </c>
      <c r="AQ264" s="298" t="e">
        <f>IF(('GC-FID-MS'!#REF!)="","",('GC-FID-MS'!#REF!))</f>
        <v>#REF!</v>
      </c>
    </row>
    <row r="265" spans="1:43" ht="12.75" customHeight="1" x14ac:dyDescent="0.3">
      <c r="A265" s="122" t="s">
        <v>187</v>
      </c>
      <c r="B265" s="111" t="e">
        <f>IF(('GC-FID-MS'!#REF!)="","",('GC-FID-MS'!#REF!))</f>
        <v>#REF!</v>
      </c>
      <c r="C265" s="141" t="e">
        <f>IF(('GC-FID-MS'!#REF!)="","",('GC-FID-MS'!#REF!))</f>
        <v>#REF!</v>
      </c>
      <c r="D265" s="142" t="e">
        <f>IF(('GC-FID-MS'!#REF!)="","",('GC-FID-MS'!#REF!))</f>
        <v>#REF!</v>
      </c>
      <c r="E265" s="143" t="e">
        <f>IF(('GC-FID-MS'!#REF!)="","",('GC-FID-MS'!#REF!))</f>
        <v>#REF!</v>
      </c>
      <c r="F265" s="142" t="e">
        <f>IF(('GC-FID-MS'!#REF!)="","",('GC-FID-MS'!#REF!))</f>
        <v>#REF!</v>
      </c>
      <c r="G265" s="111" t="e">
        <f>IF(('GC-FID-MS'!#REF!)="","",('GC-FID-MS'!#REF!))</f>
        <v>#REF!</v>
      </c>
      <c r="H265" s="111" t="e">
        <f>IF(('GC-FID-MS'!#REF!)="","",('GC-FID-MS'!#REF!))</f>
        <v>#REF!</v>
      </c>
      <c r="I265" s="144" t="e">
        <f>IF(('GC-FID-MS'!#REF!)="","",('GC-FID-MS'!#REF!))</f>
        <v>#REF!</v>
      </c>
      <c r="J265" s="154" t="e">
        <f>IF(('GC-FID-MS'!#REF!)="","",('GC-FID-MS'!#REF!))</f>
        <v>#REF!</v>
      </c>
      <c r="K265" s="154" t="e">
        <f>IF(('GC-FID-MS'!#REF!)="","",('GC-FID-MS'!#REF!))</f>
        <v>#REF!</v>
      </c>
      <c r="L265" s="154" t="e">
        <f>IF(('GC-FID-MS'!#REF!)="","",('GC-FID-MS'!#REF!))</f>
        <v>#REF!</v>
      </c>
      <c r="M265" s="154" t="e">
        <f>IF(('GC-FID-MS'!#REF!)="","",('GC-FID-MS'!#REF!))</f>
        <v>#REF!</v>
      </c>
      <c r="N265" s="154" t="e">
        <f>IF(('GC-FID-MS'!#REF!)="","",('GC-FID-MS'!#REF!))</f>
        <v>#REF!</v>
      </c>
      <c r="O265" s="154" t="e">
        <f>IF(('GC-FID-MS'!#REF!)="","",('GC-FID-MS'!#REF!))</f>
        <v>#REF!</v>
      </c>
      <c r="P265" s="67" t="e">
        <f>IF(('GC-FID-MS'!#REF!)="","",('GC-FID-MS'!#REF!))</f>
        <v>#REF!</v>
      </c>
      <c r="Q265" s="67" t="e">
        <f>IF(('GC-FID-MS'!#REF!)="","",('GC-FID-MS'!#REF!))</f>
        <v>#REF!</v>
      </c>
      <c r="R265" s="67" t="e">
        <f>IF(('GC-FID-MS'!#REF!)="","",('GC-FID-MS'!#REF!))</f>
        <v>#REF!</v>
      </c>
      <c r="S265" s="67" t="e">
        <f>IF(('GC-FID-MS'!#REF!)="","",('GC-FID-MS'!#REF!))</f>
        <v>#REF!</v>
      </c>
      <c r="T265" s="67" t="e">
        <f>IF(('GC-FID-MS'!#REF!)="","",('GC-FID-MS'!#REF!))</f>
        <v>#REF!</v>
      </c>
      <c r="U265" s="67" t="e">
        <f>IF(('GC-FID-MS'!#REF!)="","",('GC-FID-MS'!#REF!))</f>
        <v>#REF!</v>
      </c>
      <c r="V265" s="67" t="e">
        <f>IF(('GC-FID-MS'!#REF!)="","",('GC-FID-MS'!#REF!))</f>
        <v>#REF!</v>
      </c>
      <c r="W265" s="67" t="e">
        <f>IF(('GC-FID-MS'!#REF!)="","",('GC-FID-MS'!#REF!))</f>
        <v>#REF!</v>
      </c>
      <c r="X265" s="67" t="e">
        <f>IF(('GC-FID-MS'!#REF!)="","",('GC-FID-MS'!#REF!))</f>
        <v>#REF!</v>
      </c>
      <c r="Y265" s="67" t="e">
        <f>IF(('GC-FID-MS'!#REF!)="","",('GC-FID-MS'!#REF!))</f>
        <v>#REF!</v>
      </c>
      <c r="Z265" s="67" t="e">
        <f>IF(('GC-FID-MS'!#REF!)="","",('GC-FID-MS'!#REF!))</f>
        <v>#REF!</v>
      </c>
      <c r="AA265" s="67" t="e">
        <f>IF(('GC-FID-MS'!#REF!)="","",('GC-FID-MS'!#REF!))</f>
        <v>#REF!</v>
      </c>
      <c r="AB265" s="67" t="e">
        <f>IF(('GC-FID-MS'!#REF!)="","",('GC-FID-MS'!#REF!))</f>
        <v>#REF!</v>
      </c>
      <c r="AC265" s="67" t="e">
        <f>IF(('GC-FID-MS'!#REF!)="","",('GC-FID-MS'!#REF!))</f>
        <v>#REF!</v>
      </c>
      <c r="AD265" s="67" t="e">
        <f>IF(('GC-FID-MS'!#REF!)="","",('GC-FID-MS'!#REF!))</f>
        <v>#REF!</v>
      </c>
      <c r="AE265" s="67" t="e">
        <f>IF(('GC-FID-MS'!#REF!)="","",('GC-FID-MS'!#REF!))</f>
        <v>#REF!</v>
      </c>
      <c r="AF265" s="67" t="e">
        <f>IF(('GC-FID-MS'!#REF!)="","",('GC-FID-MS'!#REF!))</f>
        <v>#REF!</v>
      </c>
      <c r="AG265" s="67" t="e">
        <f>IF(('GC-FID-MS'!#REF!)="","",('GC-FID-MS'!#REF!))</f>
        <v>#REF!</v>
      </c>
      <c r="AH265" s="67" t="e">
        <f>IF(('GC-FID-MS'!#REF!)="","",('GC-FID-MS'!#REF!))</f>
        <v>#REF!</v>
      </c>
      <c r="AI265" s="67" t="e">
        <f>IF(('GC-FID-MS'!#REF!)="","",('GC-FID-MS'!#REF!))</f>
        <v>#REF!</v>
      </c>
      <c r="AJ265" s="67" t="e">
        <f>IF(('GC-FID-MS'!#REF!)="","",('GC-FID-MS'!#REF!))</f>
        <v>#REF!</v>
      </c>
      <c r="AK265" s="67" t="e">
        <f>IF(('GC-FID-MS'!#REF!)="","",('GC-FID-MS'!#REF!))</f>
        <v>#REF!</v>
      </c>
      <c r="AL265" s="67" t="e">
        <f>IF(('GC-FID-MS'!#REF!)="","",('GC-FID-MS'!#REF!))</f>
        <v>#REF!</v>
      </c>
      <c r="AM265" s="67" t="e">
        <f>IF(('GC-FID-MS'!#REF!)="","",('GC-FID-MS'!#REF!))</f>
        <v>#REF!</v>
      </c>
      <c r="AN265" s="67" t="e">
        <f>IF(('GC-FID-MS'!#REF!)="","",('GC-FID-MS'!#REF!))</f>
        <v>#REF!</v>
      </c>
      <c r="AO265" s="67" t="e">
        <f>IF(('GC-FID-MS'!#REF!)="","",('GC-FID-MS'!#REF!))</f>
        <v>#REF!</v>
      </c>
      <c r="AP265" s="298" t="e">
        <f>IF(('GC-FID-MS'!#REF!)="","",('GC-FID-MS'!#REF!))</f>
        <v>#REF!</v>
      </c>
      <c r="AQ265" s="298" t="e">
        <f>IF(('GC-FID-MS'!#REF!)="","",('GC-FID-MS'!#REF!))</f>
        <v>#REF!</v>
      </c>
    </row>
    <row r="266" spans="1:43" ht="12.75" customHeight="1" x14ac:dyDescent="0.3">
      <c r="A266" s="122" t="s">
        <v>187</v>
      </c>
      <c r="B266" s="111" t="e">
        <f>IF(('GC-FID-MS'!#REF!)="","",('GC-FID-MS'!#REF!))</f>
        <v>#REF!</v>
      </c>
      <c r="C266" s="141" t="e">
        <f>IF(('GC-FID-MS'!#REF!)="","",('GC-FID-MS'!#REF!))</f>
        <v>#REF!</v>
      </c>
      <c r="D266" s="142" t="e">
        <f>IF(('GC-FID-MS'!#REF!)="","",('GC-FID-MS'!#REF!))</f>
        <v>#REF!</v>
      </c>
      <c r="E266" s="143" t="e">
        <f>IF(('GC-FID-MS'!#REF!)="","",('GC-FID-MS'!#REF!))</f>
        <v>#REF!</v>
      </c>
      <c r="F266" s="142" t="e">
        <f>IF(('GC-FID-MS'!#REF!)="","",('GC-FID-MS'!#REF!))</f>
        <v>#REF!</v>
      </c>
      <c r="G266" s="111" t="e">
        <f>IF(('GC-FID-MS'!#REF!)="","",('GC-FID-MS'!#REF!))</f>
        <v>#REF!</v>
      </c>
      <c r="H266" s="111" t="e">
        <f>IF(('GC-FID-MS'!#REF!)="","",('GC-FID-MS'!#REF!))</f>
        <v>#REF!</v>
      </c>
      <c r="I266" s="144" t="e">
        <f>IF(('GC-FID-MS'!#REF!)="","",('GC-FID-MS'!#REF!))</f>
        <v>#REF!</v>
      </c>
      <c r="J266" s="154" t="e">
        <f>IF(('GC-FID-MS'!#REF!)="","",('GC-FID-MS'!#REF!))</f>
        <v>#REF!</v>
      </c>
      <c r="K266" s="154" t="e">
        <f>IF(('GC-FID-MS'!#REF!)="","",('GC-FID-MS'!#REF!))</f>
        <v>#REF!</v>
      </c>
      <c r="L266" s="154" t="e">
        <f>IF(('GC-FID-MS'!#REF!)="","",('GC-FID-MS'!#REF!))</f>
        <v>#REF!</v>
      </c>
      <c r="M266" s="154" t="e">
        <f>IF(('GC-FID-MS'!#REF!)="","",('GC-FID-MS'!#REF!))</f>
        <v>#REF!</v>
      </c>
      <c r="N266" s="154" t="e">
        <f>IF(('GC-FID-MS'!#REF!)="","",('GC-FID-MS'!#REF!))</f>
        <v>#REF!</v>
      </c>
      <c r="O266" s="154" t="e">
        <f>IF(('GC-FID-MS'!#REF!)="","",('GC-FID-MS'!#REF!))</f>
        <v>#REF!</v>
      </c>
      <c r="P266" s="67" t="e">
        <f>IF(('GC-FID-MS'!#REF!)="","",('GC-FID-MS'!#REF!))</f>
        <v>#REF!</v>
      </c>
      <c r="Q266" s="67" t="e">
        <f>IF(('GC-FID-MS'!#REF!)="","",('GC-FID-MS'!#REF!))</f>
        <v>#REF!</v>
      </c>
      <c r="R266" s="67" t="e">
        <f>IF(('GC-FID-MS'!#REF!)="","",('GC-FID-MS'!#REF!))</f>
        <v>#REF!</v>
      </c>
      <c r="S266" s="67" t="e">
        <f>IF(('GC-FID-MS'!#REF!)="","",('GC-FID-MS'!#REF!))</f>
        <v>#REF!</v>
      </c>
      <c r="T266" s="67" t="e">
        <f>IF(('GC-FID-MS'!#REF!)="","",('GC-FID-MS'!#REF!))</f>
        <v>#REF!</v>
      </c>
      <c r="U266" s="67" t="e">
        <f>IF(('GC-FID-MS'!#REF!)="","",('GC-FID-MS'!#REF!))</f>
        <v>#REF!</v>
      </c>
      <c r="V266" s="67" t="e">
        <f>IF(('GC-FID-MS'!#REF!)="","",('GC-FID-MS'!#REF!))</f>
        <v>#REF!</v>
      </c>
      <c r="W266" s="67" t="e">
        <f>IF(('GC-FID-MS'!#REF!)="","",('GC-FID-MS'!#REF!))</f>
        <v>#REF!</v>
      </c>
      <c r="X266" s="67" t="e">
        <f>IF(('GC-FID-MS'!#REF!)="","",('GC-FID-MS'!#REF!))</f>
        <v>#REF!</v>
      </c>
      <c r="Y266" s="67" t="e">
        <f>IF(('GC-FID-MS'!#REF!)="","",('GC-FID-MS'!#REF!))</f>
        <v>#REF!</v>
      </c>
      <c r="Z266" s="67" t="e">
        <f>IF(('GC-FID-MS'!#REF!)="","",('GC-FID-MS'!#REF!))</f>
        <v>#REF!</v>
      </c>
      <c r="AA266" s="67" t="e">
        <f>IF(('GC-FID-MS'!#REF!)="","",('GC-FID-MS'!#REF!))</f>
        <v>#REF!</v>
      </c>
      <c r="AB266" s="67" t="e">
        <f>IF(('GC-FID-MS'!#REF!)="","",('GC-FID-MS'!#REF!))</f>
        <v>#REF!</v>
      </c>
      <c r="AC266" s="67" t="e">
        <f>IF(('GC-FID-MS'!#REF!)="","",('GC-FID-MS'!#REF!))</f>
        <v>#REF!</v>
      </c>
      <c r="AD266" s="67" t="e">
        <f>IF(('GC-FID-MS'!#REF!)="","",('GC-FID-MS'!#REF!))</f>
        <v>#REF!</v>
      </c>
      <c r="AE266" s="67" t="e">
        <f>IF(('GC-FID-MS'!#REF!)="","",('GC-FID-MS'!#REF!))</f>
        <v>#REF!</v>
      </c>
      <c r="AF266" s="67" t="e">
        <f>IF(('GC-FID-MS'!#REF!)="","",('GC-FID-MS'!#REF!))</f>
        <v>#REF!</v>
      </c>
      <c r="AG266" s="67" t="e">
        <f>IF(('GC-FID-MS'!#REF!)="","",('GC-FID-MS'!#REF!))</f>
        <v>#REF!</v>
      </c>
      <c r="AH266" s="67" t="e">
        <f>IF(('GC-FID-MS'!#REF!)="","",('GC-FID-MS'!#REF!))</f>
        <v>#REF!</v>
      </c>
      <c r="AI266" s="67" t="e">
        <f>IF(('GC-FID-MS'!#REF!)="","",('GC-FID-MS'!#REF!))</f>
        <v>#REF!</v>
      </c>
      <c r="AJ266" s="67" t="e">
        <f>IF(('GC-FID-MS'!#REF!)="","",('GC-FID-MS'!#REF!))</f>
        <v>#REF!</v>
      </c>
      <c r="AK266" s="67" t="e">
        <f>IF(('GC-FID-MS'!#REF!)="","",('GC-FID-MS'!#REF!))</f>
        <v>#REF!</v>
      </c>
      <c r="AL266" s="67" t="e">
        <f>IF(('GC-FID-MS'!#REF!)="","",('GC-FID-MS'!#REF!))</f>
        <v>#REF!</v>
      </c>
      <c r="AM266" s="67" t="e">
        <f>IF(('GC-FID-MS'!#REF!)="","",('GC-FID-MS'!#REF!))</f>
        <v>#REF!</v>
      </c>
      <c r="AN266" s="67" t="e">
        <f>IF(('GC-FID-MS'!#REF!)="","",('GC-FID-MS'!#REF!))</f>
        <v>#REF!</v>
      </c>
      <c r="AO266" s="67" t="e">
        <f>IF(('GC-FID-MS'!#REF!)="","",('GC-FID-MS'!#REF!))</f>
        <v>#REF!</v>
      </c>
      <c r="AP266" s="298" t="e">
        <f>IF(('GC-FID-MS'!#REF!)="","",('GC-FID-MS'!#REF!))</f>
        <v>#REF!</v>
      </c>
      <c r="AQ266" s="298" t="e">
        <f>IF(('GC-FID-MS'!#REF!)="","",('GC-FID-MS'!#REF!))</f>
        <v>#REF!</v>
      </c>
    </row>
    <row r="267" spans="1:43" ht="12.75" customHeight="1" x14ac:dyDescent="0.3">
      <c r="A267" s="122" t="s">
        <v>187</v>
      </c>
      <c r="B267" s="111" t="e">
        <f>IF(('GC-FID-MS'!#REF!)="","",('GC-FID-MS'!#REF!))</f>
        <v>#REF!</v>
      </c>
      <c r="C267" s="141" t="e">
        <f>IF(('GC-FID-MS'!#REF!)="","",('GC-FID-MS'!#REF!))</f>
        <v>#REF!</v>
      </c>
      <c r="D267" s="142" t="e">
        <f>IF(('GC-FID-MS'!#REF!)="","",('GC-FID-MS'!#REF!))</f>
        <v>#REF!</v>
      </c>
      <c r="E267" s="143" t="e">
        <f>IF(('GC-FID-MS'!#REF!)="","",('GC-FID-MS'!#REF!))</f>
        <v>#REF!</v>
      </c>
      <c r="F267" s="142" t="e">
        <f>IF(('GC-FID-MS'!#REF!)="","",('GC-FID-MS'!#REF!))</f>
        <v>#REF!</v>
      </c>
      <c r="G267" s="111" t="e">
        <f>IF(('GC-FID-MS'!#REF!)="","",('GC-FID-MS'!#REF!))</f>
        <v>#REF!</v>
      </c>
      <c r="H267" s="111" t="e">
        <f>IF(('GC-FID-MS'!#REF!)="","",('GC-FID-MS'!#REF!))</f>
        <v>#REF!</v>
      </c>
      <c r="I267" s="144" t="e">
        <f>IF(('GC-FID-MS'!#REF!)="","",('GC-FID-MS'!#REF!))</f>
        <v>#REF!</v>
      </c>
      <c r="J267" s="154" t="e">
        <f>IF(('GC-FID-MS'!#REF!)="","",('GC-FID-MS'!#REF!))</f>
        <v>#REF!</v>
      </c>
      <c r="K267" s="154" t="e">
        <f>IF(('GC-FID-MS'!#REF!)="","",('GC-FID-MS'!#REF!))</f>
        <v>#REF!</v>
      </c>
      <c r="L267" s="154" t="e">
        <f>IF(('GC-FID-MS'!#REF!)="","",('GC-FID-MS'!#REF!))</f>
        <v>#REF!</v>
      </c>
      <c r="M267" s="154" t="e">
        <f>IF(('GC-FID-MS'!#REF!)="","",('GC-FID-MS'!#REF!))</f>
        <v>#REF!</v>
      </c>
      <c r="N267" s="154" t="e">
        <f>IF(('GC-FID-MS'!#REF!)="","",('GC-FID-MS'!#REF!))</f>
        <v>#REF!</v>
      </c>
      <c r="O267" s="154" t="e">
        <f>IF(('GC-FID-MS'!#REF!)="","",('GC-FID-MS'!#REF!))</f>
        <v>#REF!</v>
      </c>
      <c r="P267" s="67" t="e">
        <f>IF(('GC-FID-MS'!#REF!)="","",('GC-FID-MS'!#REF!))</f>
        <v>#REF!</v>
      </c>
      <c r="Q267" s="67" t="e">
        <f>IF(('GC-FID-MS'!#REF!)="","",('GC-FID-MS'!#REF!))</f>
        <v>#REF!</v>
      </c>
      <c r="R267" s="67" t="e">
        <f>IF(('GC-FID-MS'!#REF!)="","",('GC-FID-MS'!#REF!))</f>
        <v>#REF!</v>
      </c>
      <c r="S267" s="67" t="e">
        <f>IF(('GC-FID-MS'!#REF!)="","",('GC-FID-MS'!#REF!))</f>
        <v>#REF!</v>
      </c>
      <c r="T267" s="67" t="e">
        <f>IF(('GC-FID-MS'!#REF!)="","",('GC-FID-MS'!#REF!))</f>
        <v>#REF!</v>
      </c>
      <c r="U267" s="67" t="e">
        <f>IF(('GC-FID-MS'!#REF!)="","",('GC-FID-MS'!#REF!))</f>
        <v>#REF!</v>
      </c>
      <c r="V267" s="67" t="e">
        <f>IF(('GC-FID-MS'!#REF!)="","",('GC-FID-MS'!#REF!))</f>
        <v>#REF!</v>
      </c>
      <c r="W267" s="67" t="e">
        <f>IF(('GC-FID-MS'!#REF!)="","",('GC-FID-MS'!#REF!))</f>
        <v>#REF!</v>
      </c>
      <c r="X267" s="67" t="e">
        <f>IF(('GC-FID-MS'!#REF!)="","",('GC-FID-MS'!#REF!))</f>
        <v>#REF!</v>
      </c>
      <c r="Y267" s="67" t="e">
        <f>IF(('GC-FID-MS'!#REF!)="","",('GC-FID-MS'!#REF!))</f>
        <v>#REF!</v>
      </c>
      <c r="Z267" s="67" t="e">
        <f>IF(('GC-FID-MS'!#REF!)="","",('GC-FID-MS'!#REF!))</f>
        <v>#REF!</v>
      </c>
      <c r="AA267" s="67" t="e">
        <f>IF(('GC-FID-MS'!#REF!)="","",('GC-FID-MS'!#REF!))</f>
        <v>#REF!</v>
      </c>
      <c r="AB267" s="67" t="e">
        <f>IF(('GC-FID-MS'!#REF!)="","",('GC-FID-MS'!#REF!))</f>
        <v>#REF!</v>
      </c>
      <c r="AC267" s="67" t="e">
        <f>IF(('GC-FID-MS'!#REF!)="","",('GC-FID-MS'!#REF!))</f>
        <v>#REF!</v>
      </c>
      <c r="AD267" s="67" t="e">
        <f>IF(('GC-FID-MS'!#REF!)="","",('GC-FID-MS'!#REF!))</f>
        <v>#REF!</v>
      </c>
      <c r="AE267" s="67" t="e">
        <f>IF(('GC-FID-MS'!#REF!)="","",('GC-FID-MS'!#REF!))</f>
        <v>#REF!</v>
      </c>
      <c r="AF267" s="67" t="e">
        <f>IF(('GC-FID-MS'!#REF!)="","",('GC-FID-MS'!#REF!))</f>
        <v>#REF!</v>
      </c>
      <c r="AG267" s="67" t="e">
        <f>IF(('GC-FID-MS'!#REF!)="","",('GC-FID-MS'!#REF!))</f>
        <v>#REF!</v>
      </c>
      <c r="AH267" s="67" t="e">
        <f>IF(('GC-FID-MS'!#REF!)="","",('GC-FID-MS'!#REF!))</f>
        <v>#REF!</v>
      </c>
      <c r="AI267" s="67" t="e">
        <f>IF(('GC-FID-MS'!#REF!)="","",('GC-FID-MS'!#REF!))</f>
        <v>#REF!</v>
      </c>
      <c r="AJ267" s="67" t="e">
        <f>IF(('GC-FID-MS'!#REF!)="","",('GC-FID-MS'!#REF!))</f>
        <v>#REF!</v>
      </c>
      <c r="AK267" s="67" t="e">
        <f>IF(('GC-FID-MS'!#REF!)="","",('GC-FID-MS'!#REF!))</f>
        <v>#REF!</v>
      </c>
      <c r="AL267" s="67" t="e">
        <f>IF(('GC-FID-MS'!#REF!)="","",('GC-FID-MS'!#REF!))</f>
        <v>#REF!</v>
      </c>
      <c r="AM267" s="67" t="e">
        <f>IF(('GC-FID-MS'!#REF!)="","",('GC-FID-MS'!#REF!))</f>
        <v>#REF!</v>
      </c>
      <c r="AN267" s="67" t="e">
        <f>IF(('GC-FID-MS'!#REF!)="","",('GC-FID-MS'!#REF!))</f>
        <v>#REF!</v>
      </c>
      <c r="AO267" s="67" t="e">
        <f>IF(('GC-FID-MS'!#REF!)="","",('GC-FID-MS'!#REF!))</f>
        <v>#REF!</v>
      </c>
      <c r="AP267" s="298" t="e">
        <f>IF(('GC-FID-MS'!#REF!)="","",('GC-FID-MS'!#REF!))</f>
        <v>#REF!</v>
      </c>
      <c r="AQ267" s="298" t="e">
        <f>IF(('GC-FID-MS'!#REF!)="","",('GC-FID-MS'!#REF!))</f>
        <v>#REF!</v>
      </c>
    </row>
    <row r="268" spans="1:43" ht="12.75" customHeight="1" x14ac:dyDescent="0.3">
      <c r="A268" s="122" t="s">
        <v>187</v>
      </c>
      <c r="B268" s="111" t="e">
        <f>IF(('GC-FID-MS'!#REF!)="","",('GC-FID-MS'!#REF!))</f>
        <v>#REF!</v>
      </c>
      <c r="C268" s="141" t="e">
        <f>IF(('GC-FID-MS'!#REF!)="","",('GC-FID-MS'!#REF!))</f>
        <v>#REF!</v>
      </c>
      <c r="D268" s="142" t="e">
        <f>IF(('GC-FID-MS'!#REF!)="","",('GC-FID-MS'!#REF!))</f>
        <v>#REF!</v>
      </c>
      <c r="E268" s="143" t="e">
        <f>IF(('GC-FID-MS'!#REF!)="","",('GC-FID-MS'!#REF!))</f>
        <v>#REF!</v>
      </c>
      <c r="F268" s="142" t="e">
        <f>IF(('GC-FID-MS'!#REF!)="","",('GC-FID-MS'!#REF!))</f>
        <v>#REF!</v>
      </c>
      <c r="G268" s="111" t="e">
        <f>IF(('GC-FID-MS'!#REF!)="","",('GC-FID-MS'!#REF!))</f>
        <v>#REF!</v>
      </c>
      <c r="H268" s="111" t="e">
        <f>IF(('GC-FID-MS'!#REF!)="","",('GC-FID-MS'!#REF!))</f>
        <v>#REF!</v>
      </c>
      <c r="I268" s="144" t="e">
        <f>IF(('GC-FID-MS'!#REF!)="","",('GC-FID-MS'!#REF!))</f>
        <v>#REF!</v>
      </c>
      <c r="J268" s="154" t="e">
        <f>IF(('GC-FID-MS'!#REF!)="","",('GC-FID-MS'!#REF!))</f>
        <v>#REF!</v>
      </c>
      <c r="K268" s="154" t="e">
        <f>IF(('GC-FID-MS'!#REF!)="","",('GC-FID-MS'!#REF!))</f>
        <v>#REF!</v>
      </c>
      <c r="L268" s="154" t="e">
        <f>IF(('GC-FID-MS'!#REF!)="","",('GC-FID-MS'!#REF!))</f>
        <v>#REF!</v>
      </c>
      <c r="M268" s="154" t="e">
        <f>IF(('GC-FID-MS'!#REF!)="","",('GC-FID-MS'!#REF!))</f>
        <v>#REF!</v>
      </c>
      <c r="N268" s="154" t="e">
        <f>IF(('GC-FID-MS'!#REF!)="","",('GC-FID-MS'!#REF!))</f>
        <v>#REF!</v>
      </c>
      <c r="O268" s="154" t="e">
        <f>IF(('GC-FID-MS'!#REF!)="","",('GC-FID-MS'!#REF!))</f>
        <v>#REF!</v>
      </c>
      <c r="P268" s="67" t="e">
        <f>IF(('GC-FID-MS'!#REF!)="","",('GC-FID-MS'!#REF!))</f>
        <v>#REF!</v>
      </c>
      <c r="Q268" s="67" t="e">
        <f>IF(('GC-FID-MS'!#REF!)="","",('GC-FID-MS'!#REF!))</f>
        <v>#REF!</v>
      </c>
      <c r="R268" s="67" t="e">
        <f>IF(('GC-FID-MS'!#REF!)="","",('GC-FID-MS'!#REF!))</f>
        <v>#REF!</v>
      </c>
      <c r="S268" s="67" t="e">
        <f>IF(('GC-FID-MS'!#REF!)="","",('GC-FID-MS'!#REF!))</f>
        <v>#REF!</v>
      </c>
      <c r="T268" s="67" t="e">
        <f>IF(('GC-FID-MS'!#REF!)="","",('GC-FID-MS'!#REF!))</f>
        <v>#REF!</v>
      </c>
      <c r="U268" s="67" t="e">
        <f>IF(('GC-FID-MS'!#REF!)="","",('GC-FID-MS'!#REF!))</f>
        <v>#REF!</v>
      </c>
      <c r="V268" s="67" t="e">
        <f>IF(('GC-FID-MS'!#REF!)="","",('GC-FID-MS'!#REF!))</f>
        <v>#REF!</v>
      </c>
      <c r="W268" s="67" t="e">
        <f>IF(('GC-FID-MS'!#REF!)="","",('GC-FID-MS'!#REF!))</f>
        <v>#REF!</v>
      </c>
      <c r="X268" s="67" t="e">
        <f>IF(('GC-FID-MS'!#REF!)="","",('GC-FID-MS'!#REF!))</f>
        <v>#REF!</v>
      </c>
      <c r="Y268" s="67" t="e">
        <f>IF(('GC-FID-MS'!#REF!)="","",('GC-FID-MS'!#REF!))</f>
        <v>#REF!</v>
      </c>
      <c r="Z268" s="67" t="e">
        <f>IF(('GC-FID-MS'!#REF!)="","",('GC-FID-MS'!#REF!))</f>
        <v>#REF!</v>
      </c>
      <c r="AA268" s="67" t="e">
        <f>IF(('GC-FID-MS'!#REF!)="","",('GC-FID-MS'!#REF!))</f>
        <v>#REF!</v>
      </c>
      <c r="AB268" s="67" t="e">
        <f>IF(('GC-FID-MS'!#REF!)="","",('GC-FID-MS'!#REF!))</f>
        <v>#REF!</v>
      </c>
      <c r="AC268" s="67" t="e">
        <f>IF(('GC-FID-MS'!#REF!)="","",('GC-FID-MS'!#REF!))</f>
        <v>#REF!</v>
      </c>
      <c r="AD268" s="67" t="e">
        <f>IF(('GC-FID-MS'!#REF!)="","",('GC-FID-MS'!#REF!))</f>
        <v>#REF!</v>
      </c>
      <c r="AE268" s="67" t="e">
        <f>IF(('GC-FID-MS'!#REF!)="","",('GC-FID-MS'!#REF!))</f>
        <v>#REF!</v>
      </c>
      <c r="AF268" s="67" t="e">
        <f>IF(('GC-FID-MS'!#REF!)="","",('GC-FID-MS'!#REF!))</f>
        <v>#REF!</v>
      </c>
      <c r="AG268" s="67" t="e">
        <f>IF(('GC-FID-MS'!#REF!)="","",('GC-FID-MS'!#REF!))</f>
        <v>#REF!</v>
      </c>
      <c r="AH268" s="67" t="e">
        <f>IF(('GC-FID-MS'!#REF!)="","",('GC-FID-MS'!#REF!))</f>
        <v>#REF!</v>
      </c>
      <c r="AI268" s="67" t="e">
        <f>IF(('GC-FID-MS'!#REF!)="","",('GC-FID-MS'!#REF!))</f>
        <v>#REF!</v>
      </c>
      <c r="AJ268" s="67" t="e">
        <f>IF(('GC-FID-MS'!#REF!)="","",('GC-FID-MS'!#REF!))</f>
        <v>#REF!</v>
      </c>
      <c r="AK268" s="67" t="e">
        <f>IF(('GC-FID-MS'!#REF!)="","",('GC-FID-MS'!#REF!))</f>
        <v>#REF!</v>
      </c>
      <c r="AL268" s="67" t="e">
        <f>IF(('GC-FID-MS'!#REF!)="","",('GC-FID-MS'!#REF!))</f>
        <v>#REF!</v>
      </c>
      <c r="AM268" s="67" t="e">
        <f>IF(('GC-FID-MS'!#REF!)="","",('GC-FID-MS'!#REF!))</f>
        <v>#REF!</v>
      </c>
      <c r="AN268" s="67" t="e">
        <f>IF(('GC-FID-MS'!#REF!)="","",('GC-FID-MS'!#REF!))</f>
        <v>#REF!</v>
      </c>
      <c r="AO268" s="67" t="e">
        <f>IF(('GC-FID-MS'!#REF!)="","",('GC-FID-MS'!#REF!))</f>
        <v>#REF!</v>
      </c>
      <c r="AP268" s="298" t="e">
        <f>IF(('GC-FID-MS'!#REF!)="","",('GC-FID-MS'!#REF!))</f>
        <v>#REF!</v>
      </c>
      <c r="AQ268" s="298" t="e">
        <f>IF(('GC-FID-MS'!#REF!)="","",('GC-FID-MS'!#REF!))</f>
        <v>#REF!</v>
      </c>
    </row>
    <row r="269" spans="1:43" ht="12.75" customHeight="1" x14ac:dyDescent="0.3">
      <c r="A269" s="122" t="s">
        <v>187</v>
      </c>
      <c r="B269" s="111" t="e">
        <f>IF(('GC-FID-MS'!#REF!)="","",('GC-FID-MS'!#REF!))</f>
        <v>#REF!</v>
      </c>
      <c r="C269" s="141" t="e">
        <f>IF(('GC-FID-MS'!#REF!)="","",('GC-FID-MS'!#REF!))</f>
        <v>#REF!</v>
      </c>
      <c r="D269" s="142" t="e">
        <f>IF(('GC-FID-MS'!#REF!)="","",('GC-FID-MS'!#REF!))</f>
        <v>#REF!</v>
      </c>
      <c r="E269" s="143" t="e">
        <f>IF(('GC-FID-MS'!#REF!)="","",('GC-FID-MS'!#REF!))</f>
        <v>#REF!</v>
      </c>
      <c r="F269" s="142" t="e">
        <f>IF(('GC-FID-MS'!#REF!)="","",('GC-FID-MS'!#REF!))</f>
        <v>#REF!</v>
      </c>
      <c r="G269" s="111" t="e">
        <f>IF(('GC-FID-MS'!#REF!)="","",('GC-FID-MS'!#REF!))</f>
        <v>#REF!</v>
      </c>
      <c r="H269" s="111" t="e">
        <f>IF(('GC-FID-MS'!#REF!)="","",('GC-FID-MS'!#REF!))</f>
        <v>#REF!</v>
      </c>
      <c r="I269" s="144" t="e">
        <f>IF(('GC-FID-MS'!#REF!)="","",('GC-FID-MS'!#REF!))</f>
        <v>#REF!</v>
      </c>
      <c r="J269" s="154" t="e">
        <f>IF(('GC-FID-MS'!#REF!)="","",('GC-FID-MS'!#REF!))</f>
        <v>#REF!</v>
      </c>
      <c r="K269" s="154" t="e">
        <f>IF(('GC-FID-MS'!#REF!)="","",('GC-FID-MS'!#REF!))</f>
        <v>#REF!</v>
      </c>
      <c r="L269" s="154" t="e">
        <f>IF(('GC-FID-MS'!#REF!)="","",('GC-FID-MS'!#REF!))</f>
        <v>#REF!</v>
      </c>
      <c r="M269" s="154" t="e">
        <f>IF(('GC-FID-MS'!#REF!)="","",('GC-FID-MS'!#REF!))</f>
        <v>#REF!</v>
      </c>
      <c r="N269" s="154" t="e">
        <f>IF(('GC-FID-MS'!#REF!)="","",('GC-FID-MS'!#REF!))</f>
        <v>#REF!</v>
      </c>
      <c r="O269" s="154" t="e">
        <f>IF(('GC-FID-MS'!#REF!)="","",('GC-FID-MS'!#REF!))</f>
        <v>#REF!</v>
      </c>
      <c r="P269" s="67" t="e">
        <f>IF(('GC-FID-MS'!#REF!)="","",('GC-FID-MS'!#REF!))</f>
        <v>#REF!</v>
      </c>
      <c r="Q269" s="67" t="e">
        <f>IF(('GC-FID-MS'!#REF!)="","",('GC-FID-MS'!#REF!))</f>
        <v>#REF!</v>
      </c>
      <c r="R269" s="67" t="e">
        <f>IF(('GC-FID-MS'!#REF!)="","",('GC-FID-MS'!#REF!))</f>
        <v>#REF!</v>
      </c>
      <c r="S269" s="67" t="e">
        <f>IF(('GC-FID-MS'!#REF!)="","",('GC-FID-MS'!#REF!))</f>
        <v>#REF!</v>
      </c>
      <c r="T269" s="67" t="e">
        <f>IF(('GC-FID-MS'!#REF!)="","",('GC-FID-MS'!#REF!))</f>
        <v>#REF!</v>
      </c>
      <c r="U269" s="67" t="e">
        <f>IF(('GC-FID-MS'!#REF!)="","",('GC-FID-MS'!#REF!))</f>
        <v>#REF!</v>
      </c>
      <c r="V269" s="67" t="e">
        <f>IF(('GC-FID-MS'!#REF!)="","",('GC-FID-MS'!#REF!))</f>
        <v>#REF!</v>
      </c>
      <c r="W269" s="67" t="e">
        <f>IF(('GC-FID-MS'!#REF!)="","",('GC-FID-MS'!#REF!))</f>
        <v>#REF!</v>
      </c>
      <c r="X269" s="67" t="e">
        <f>IF(('GC-FID-MS'!#REF!)="","",('GC-FID-MS'!#REF!))</f>
        <v>#REF!</v>
      </c>
      <c r="Y269" s="67" t="e">
        <f>IF(('GC-FID-MS'!#REF!)="","",('GC-FID-MS'!#REF!))</f>
        <v>#REF!</v>
      </c>
      <c r="Z269" s="67" t="e">
        <f>IF(('GC-FID-MS'!#REF!)="","",('GC-FID-MS'!#REF!))</f>
        <v>#REF!</v>
      </c>
      <c r="AA269" s="67" t="e">
        <f>IF(('GC-FID-MS'!#REF!)="","",('GC-FID-MS'!#REF!))</f>
        <v>#REF!</v>
      </c>
      <c r="AB269" s="67" t="e">
        <f>IF(('GC-FID-MS'!#REF!)="","",('GC-FID-MS'!#REF!))</f>
        <v>#REF!</v>
      </c>
      <c r="AC269" s="67" t="e">
        <f>IF(('GC-FID-MS'!#REF!)="","",('GC-FID-MS'!#REF!))</f>
        <v>#REF!</v>
      </c>
      <c r="AD269" s="67" t="e">
        <f>IF(('GC-FID-MS'!#REF!)="","",('GC-FID-MS'!#REF!))</f>
        <v>#REF!</v>
      </c>
      <c r="AE269" s="67" t="e">
        <f>IF(('GC-FID-MS'!#REF!)="","",('GC-FID-MS'!#REF!))</f>
        <v>#REF!</v>
      </c>
      <c r="AF269" s="67" t="e">
        <f>IF(('GC-FID-MS'!#REF!)="","",('GC-FID-MS'!#REF!))</f>
        <v>#REF!</v>
      </c>
      <c r="AG269" s="67" t="e">
        <f>IF(('GC-FID-MS'!#REF!)="","",('GC-FID-MS'!#REF!))</f>
        <v>#REF!</v>
      </c>
      <c r="AH269" s="67" t="e">
        <f>IF(('GC-FID-MS'!#REF!)="","",('GC-FID-MS'!#REF!))</f>
        <v>#REF!</v>
      </c>
      <c r="AI269" s="67" t="e">
        <f>IF(('GC-FID-MS'!#REF!)="","",('GC-FID-MS'!#REF!))</f>
        <v>#REF!</v>
      </c>
      <c r="AJ269" s="67" t="e">
        <f>IF(('GC-FID-MS'!#REF!)="","",('GC-FID-MS'!#REF!))</f>
        <v>#REF!</v>
      </c>
      <c r="AK269" s="67" t="e">
        <f>IF(('GC-FID-MS'!#REF!)="","",('GC-FID-MS'!#REF!))</f>
        <v>#REF!</v>
      </c>
      <c r="AL269" s="67" t="e">
        <f>IF(('GC-FID-MS'!#REF!)="","",('GC-FID-MS'!#REF!))</f>
        <v>#REF!</v>
      </c>
      <c r="AM269" s="67" t="e">
        <f>IF(('GC-FID-MS'!#REF!)="","",('GC-FID-MS'!#REF!))</f>
        <v>#REF!</v>
      </c>
      <c r="AN269" s="67" t="e">
        <f>IF(('GC-FID-MS'!#REF!)="","",('GC-FID-MS'!#REF!))</f>
        <v>#REF!</v>
      </c>
      <c r="AO269" s="67" t="e">
        <f>IF(('GC-FID-MS'!#REF!)="","",('GC-FID-MS'!#REF!))</f>
        <v>#REF!</v>
      </c>
      <c r="AP269" s="298" t="e">
        <f>IF(('GC-FID-MS'!#REF!)="","",('GC-FID-MS'!#REF!))</f>
        <v>#REF!</v>
      </c>
      <c r="AQ269" s="298" t="e">
        <f>IF(('GC-FID-MS'!#REF!)="","",('GC-FID-MS'!#REF!))</f>
        <v>#REF!</v>
      </c>
    </row>
    <row r="270" spans="1:43" ht="12.75" customHeight="1" x14ac:dyDescent="0.3">
      <c r="A270" s="122" t="s">
        <v>187</v>
      </c>
      <c r="B270" s="111" t="e">
        <f>IF(('GC-FID-MS'!#REF!)="","",('GC-FID-MS'!#REF!))</f>
        <v>#REF!</v>
      </c>
      <c r="C270" s="141" t="e">
        <f>IF(('GC-FID-MS'!#REF!)="","",('GC-FID-MS'!#REF!))</f>
        <v>#REF!</v>
      </c>
      <c r="D270" s="142" t="e">
        <f>IF(('GC-FID-MS'!#REF!)="","",('GC-FID-MS'!#REF!))</f>
        <v>#REF!</v>
      </c>
      <c r="E270" s="143" t="e">
        <f>IF(('GC-FID-MS'!#REF!)="","",('GC-FID-MS'!#REF!))</f>
        <v>#REF!</v>
      </c>
      <c r="F270" s="142" t="e">
        <f>IF(('GC-FID-MS'!#REF!)="","",('GC-FID-MS'!#REF!))</f>
        <v>#REF!</v>
      </c>
      <c r="G270" s="111" t="e">
        <f>IF(('GC-FID-MS'!#REF!)="","",('GC-FID-MS'!#REF!))</f>
        <v>#REF!</v>
      </c>
      <c r="H270" s="111" t="e">
        <f>IF(('GC-FID-MS'!#REF!)="","",('GC-FID-MS'!#REF!))</f>
        <v>#REF!</v>
      </c>
      <c r="I270" s="144" t="e">
        <f>IF(('GC-FID-MS'!#REF!)="","",('GC-FID-MS'!#REF!))</f>
        <v>#REF!</v>
      </c>
      <c r="J270" s="154" t="e">
        <f>IF(('GC-FID-MS'!#REF!)="","",('GC-FID-MS'!#REF!))</f>
        <v>#REF!</v>
      </c>
      <c r="K270" s="154" t="e">
        <f>IF(('GC-FID-MS'!#REF!)="","",('GC-FID-MS'!#REF!))</f>
        <v>#REF!</v>
      </c>
      <c r="L270" s="154" t="e">
        <f>IF(('GC-FID-MS'!#REF!)="","",('GC-FID-MS'!#REF!))</f>
        <v>#REF!</v>
      </c>
      <c r="M270" s="154" t="e">
        <f>IF(('GC-FID-MS'!#REF!)="","",('GC-FID-MS'!#REF!))</f>
        <v>#REF!</v>
      </c>
      <c r="N270" s="154" t="e">
        <f>IF(('GC-FID-MS'!#REF!)="","",('GC-FID-MS'!#REF!))</f>
        <v>#REF!</v>
      </c>
      <c r="O270" s="154" t="e">
        <f>IF(('GC-FID-MS'!#REF!)="","",('GC-FID-MS'!#REF!))</f>
        <v>#REF!</v>
      </c>
      <c r="P270" s="67" t="e">
        <f>IF(('GC-FID-MS'!#REF!)="","",('GC-FID-MS'!#REF!))</f>
        <v>#REF!</v>
      </c>
      <c r="Q270" s="67" t="e">
        <f>IF(('GC-FID-MS'!#REF!)="","",('GC-FID-MS'!#REF!))</f>
        <v>#REF!</v>
      </c>
      <c r="R270" s="67" t="e">
        <f>IF(('GC-FID-MS'!#REF!)="","",('GC-FID-MS'!#REF!))</f>
        <v>#REF!</v>
      </c>
      <c r="S270" s="67" t="e">
        <f>IF(('GC-FID-MS'!#REF!)="","",('GC-FID-MS'!#REF!))</f>
        <v>#REF!</v>
      </c>
      <c r="T270" s="67" t="e">
        <f>IF(('GC-FID-MS'!#REF!)="","",('GC-FID-MS'!#REF!))</f>
        <v>#REF!</v>
      </c>
      <c r="U270" s="67" t="e">
        <f>IF(('GC-FID-MS'!#REF!)="","",('GC-FID-MS'!#REF!))</f>
        <v>#REF!</v>
      </c>
      <c r="V270" s="67" t="e">
        <f>IF(('GC-FID-MS'!#REF!)="","",('GC-FID-MS'!#REF!))</f>
        <v>#REF!</v>
      </c>
      <c r="W270" s="67" t="e">
        <f>IF(('GC-FID-MS'!#REF!)="","",('GC-FID-MS'!#REF!))</f>
        <v>#REF!</v>
      </c>
      <c r="X270" s="67" t="e">
        <f>IF(('GC-FID-MS'!#REF!)="","",('GC-FID-MS'!#REF!))</f>
        <v>#REF!</v>
      </c>
      <c r="Y270" s="67" t="e">
        <f>IF(('GC-FID-MS'!#REF!)="","",('GC-FID-MS'!#REF!))</f>
        <v>#REF!</v>
      </c>
      <c r="Z270" s="67" t="e">
        <f>IF(('GC-FID-MS'!#REF!)="","",('GC-FID-MS'!#REF!))</f>
        <v>#REF!</v>
      </c>
      <c r="AA270" s="67" t="e">
        <f>IF(('GC-FID-MS'!#REF!)="","",('GC-FID-MS'!#REF!))</f>
        <v>#REF!</v>
      </c>
      <c r="AB270" s="67" t="e">
        <f>IF(('GC-FID-MS'!#REF!)="","",('GC-FID-MS'!#REF!))</f>
        <v>#REF!</v>
      </c>
      <c r="AC270" s="67" t="e">
        <f>IF(('GC-FID-MS'!#REF!)="","",('GC-FID-MS'!#REF!))</f>
        <v>#REF!</v>
      </c>
      <c r="AD270" s="67" t="e">
        <f>IF(('GC-FID-MS'!#REF!)="","",('GC-FID-MS'!#REF!))</f>
        <v>#REF!</v>
      </c>
      <c r="AE270" s="67" t="e">
        <f>IF(('GC-FID-MS'!#REF!)="","",('GC-FID-MS'!#REF!))</f>
        <v>#REF!</v>
      </c>
      <c r="AF270" s="67" t="e">
        <f>IF(('GC-FID-MS'!#REF!)="","",('GC-FID-MS'!#REF!))</f>
        <v>#REF!</v>
      </c>
      <c r="AG270" s="67" t="e">
        <f>IF(('GC-FID-MS'!#REF!)="","",('GC-FID-MS'!#REF!))</f>
        <v>#REF!</v>
      </c>
      <c r="AH270" s="67" t="e">
        <f>IF(('GC-FID-MS'!#REF!)="","",('GC-FID-MS'!#REF!))</f>
        <v>#REF!</v>
      </c>
      <c r="AI270" s="67" t="e">
        <f>IF(('GC-FID-MS'!#REF!)="","",('GC-FID-MS'!#REF!))</f>
        <v>#REF!</v>
      </c>
      <c r="AJ270" s="67" t="e">
        <f>IF(('GC-FID-MS'!#REF!)="","",('GC-FID-MS'!#REF!))</f>
        <v>#REF!</v>
      </c>
      <c r="AK270" s="67" t="e">
        <f>IF(('GC-FID-MS'!#REF!)="","",('GC-FID-MS'!#REF!))</f>
        <v>#REF!</v>
      </c>
      <c r="AL270" s="67" t="e">
        <f>IF(('GC-FID-MS'!#REF!)="","",('GC-FID-MS'!#REF!))</f>
        <v>#REF!</v>
      </c>
      <c r="AM270" s="67" t="e">
        <f>IF(('GC-FID-MS'!#REF!)="","",('GC-FID-MS'!#REF!))</f>
        <v>#REF!</v>
      </c>
      <c r="AN270" s="67" t="e">
        <f>IF(('GC-FID-MS'!#REF!)="","",('GC-FID-MS'!#REF!))</f>
        <v>#REF!</v>
      </c>
      <c r="AO270" s="67" t="e">
        <f>IF(('GC-FID-MS'!#REF!)="","",('GC-FID-MS'!#REF!))</f>
        <v>#REF!</v>
      </c>
      <c r="AP270" s="298" t="e">
        <f>IF(('GC-FID-MS'!#REF!)="","",('GC-FID-MS'!#REF!))</f>
        <v>#REF!</v>
      </c>
      <c r="AQ270" s="298" t="e">
        <f>IF(('GC-FID-MS'!#REF!)="","",('GC-FID-MS'!#REF!))</f>
        <v>#REF!</v>
      </c>
    </row>
    <row r="271" spans="1:43" ht="12.75" customHeight="1" x14ac:dyDescent="0.3">
      <c r="A271" s="122" t="s">
        <v>187</v>
      </c>
      <c r="B271" s="111" t="e">
        <f>IF(('GC-FID-MS'!#REF!)="","",('GC-FID-MS'!#REF!))</f>
        <v>#REF!</v>
      </c>
      <c r="C271" s="141" t="e">
        <f>IF(('GC-FID-MS'!#REF!)="","",('GC-FID-MS'!#REF!))</f>
        <v>#REF!</v>
      </c>
      <c r="D271" s="142" t="e">
        <f>IF(('GC-FID-MS'!#REF!)="","",('GC-FID-MS'!#REF!))</f>
        <v>#REF!</v>
      </c>
      <c r="E271" s="143" t="e">
        <f>IF(('GC-FID-MS'!#REF!)="","",('GC-FID-MS'!#REF!))</f>
        <v>#REF!</v>
      </c>
      <c r="F271" s="142" t="e">
        <f>IF(('GC-FID-MS'!#REF!)="","",('GC-FID-MS'!#REF!))</f>
        <v>#REF!</v>
      </c>
      <c r="G271" s="111" t="e">
        <f>IF(('GC-FID-MS'!#REF!)="","",('GC-FID-MS'!#REF!))</f>
        <v>#REF!</v>
      </c>
      <c r="H271" s="111" t="e">
        <f>IF(('GC-FID-MS'!#REF!)="","",('GC-FID-MS'!#REF!))</f>
        <v>#REF!</v>
      </c>
      <c r="I271" s="144" t="e">
        <f>IF(('GC-FID-MS'!#REF!)="","",('GC-FID-MS'!#REF!))</f>
        <v>#REF!</v>
      </c>
      <c r="J271" s="154" t="e">
        <f>IF(('GC-FID-MS'!#REF!)="","",('GC-FID-MS'!#REF!))</f>
        <v>#REF!</v>
      </c>
      <c r="K271" s="154" t="e">
        <f>IF(('GC-FID-MS'!#REF!)="","",('GC-FID-MS'!#REF!))</f>
        <v>#REF!</v>
      </c>
      <c r="L271" s="154" t="e">
        <f>IF(('GC-FID-MS'!#REF!)="","",('GC-FID-MS'!#REF!))</f>
        <v>#REF!</v>
      </c>
      <c r="M271" s="154" t="e">
        <f>IF(('GC-FID-MS'!#REF!)="","",('GC-FID-MS'!#REF!))</f>
        <v>#REF!</v>
      </c>
      <c r="N271" s="154" t="e">
        <f>IF(('GC-FID-MS'!#REF!)="","",('GC-FID-MS'!#REF!))</f>
        <v>#REF!</v>
      </c>
      <c r="O271" s="154" t="e">
        <f>IF(('GC-FID-MS'!#REF!)="","",('GC-FID-MS'!#REF!))</f>
        <v>#REF!</v>
      </c>
      <c r="P271" s="67" t="e">
        <f>IF(('GC-FID-MS'!#REF!)="","",('GC-FID-MS'!#REF!))</f>
        <v>#REF!</v>
      </c>
      <c r="Q271" s="67" t="e">
        <f>IF(('GC-FID-MS'!#REF!)="","",('GC-FID-MS'!#REF!))</f>
        <v>#REF!</v>
      </c>
      <c r="R271" s="67" t="e">
        <f>IF(('GC-FID-MS'!#REF!)="","",('GC-FID-MS'!#REF!))</f>
        <v>#REF!</v>
      </c>
      <c r="S271" s="67" t="e">
        <f>IF(('GC-FID-MS'!#REF!)="","",('GC-FID-MS'!#REF!))</f>
        <v>#REF!</v>
      </c>
      <c r="T271" s="67" t="e">
        <f>IF(('GC-FID-MS'!#REF!)="","",('GC-FID-MS'!#REF!))</f>
        <v>#REF!</v>
      </c>
      <c r="U271" s="67" t="e">
        <f>IF(('GC-FID-MS'!#REF!)="","",('GC-FID-MS'!#REF!))</f>
        <v>#REF!</v>
      </c>
      <c r="V271" s="67" t="e">
        <f>IF(('GC-FID-MS'!#REF!)="","",('GC-FID-MS'!#REF!))</f>
        <v>#REF!</v>
      </c>
      <c r="W271" s="67" t="e">
        <f>IF(('GC-FID-MS'!#REF!)="","",('GC-FID-MS'!#REF!))</f>
        <v>#REF!</v>
      </c>
      <c r="X271" s="67" t="e">
        <f>IF(('GC-FID-MS'!#REF!)="","",('GC-FID-MS'!#REF!))</f>
        <v>#REF!</v>
      </c>
      <c r="Y271" s="67" t="e">
        <f>IF(('GC-FID-MS'!#REF!)="","",('GC-FID-MS'!#REF!))</f>
        <v>#REF!</v>
      </c>
      <c r="Z271" s="67" t="e">
        <f>IF(('GC-FID-MS'!#REF!)="","",('GC-FID-MS'!#REF!))</f>
        <v>#REF!</v>
      </c>
      <c r="AA271" s="67" t="e">
        <f>IF(('GC-FID-MS'!#REF!)="","",('GC-FID-MS'!#REF!))</f>
        <v>#REF!</v>
      </c>
      <c r="AB271" s="67" t="e">
        <f>IF(('GC-FID-MS'!#REF!)="","",('GC-FID-MS'!#REF!))</f>
        <v>#REF!</v>
      </c>
      <c r="AC271" s="67" t="e">
        <f>IF(('GC-FID-MS'!#REF!)="","",('GC-FID-MS'!#REF!))</f>
        <v>#REF!</v>
      </c>
      <c r="AD271" s="67" t="e">
        <f>IF(('GC-FID-MS'!#REF!)="","",('GC-FID-MS'!#REF!))</f>
        <v>#REF!</v>
      </c>
      <c r="AE271" s="67" t="e">
        <f>IF(('GC-FID-MS'!#REF!)="","",('GC-FID-MS'!#REF!))</f>
        <v>#REF!</v>
      </c>
      <c r="AF271" s="67" t="e">
        <f>IF(('GC-FID-MS'!#REF!)="","",('GC-FID-MS'!#REF!))</f>
        <v>#REF!</v>
      </c>
      <c r="AG271" s="67" t="e">
        <f>IF(('GC-FID-MS'!#REF!)="","",('GC-FID-MS'!#REF!))</f>
        <v>#REF!</v>
      </c>
      <c r="AH271" s="67" t="e">
        <f>IF(('GC-FID-MS'!#REF!)="","",('GC-FID-MS'!#REF!))</f>
        <v>#REF!</v>
      </c>
      <c r="AI271" s="67" t="e">
        <f>IF(('GC-FID-MS'!#REF!)="","",('GC-FID-MS'!#REF!))</f>
        <v>#REF!</v>
      </c>
      <c r="AJ271" s="67" t="e">
        <f>IF(('GC-FID-MS'!#REF!)="","",('GC-FID-MS'!#REF!))</f>
        <v>#REF!</v>
      </c>
      <c r="AK271" s="67" t="e">
        <f>IF(('GC-FID-MS'!#REF!)="","",('GC-FID-MS'!#REF!))</f>
        <v>#REF!</v>
      </c>
      <c r="AL271" s="67" t="e">
        <f>IF(('GC-FID-MS'!#REF!)="","",('GC-FID-MS'!#REF!))</f>
        <v>#REF!</v>
      </c>
      <c r="AM271" s="67" t="e">
        <f>IF(('GC-FID-MS'!#REF!)="","",('GC-FID-MS'!#REF!))</f>
        <v>#REF!</v>
      </c>
      <c r="AN271" s="67" t="e">
        <f>IF(('GC-FID-MS'!#REF!)="","",('GC-FID-MS'!#REF!))</f>
        <v>#REF!</v>
      </c>
      <c r="AO271" s="67" t="e">
        <f>IF(('GC-FID-MS'!#REF!)="","",('GC-FID-MS'!#REF!))</f>
        <v>#REF!</v>
      </c>
      <c r="AP271" s="298" t="e">
        <f>IF(('GC-FID-MS'!#REF!)="","",('GC-FID-MS'!#REF!))</f>
        <v>#REF!</v>
      </c>
      <c r="AQ271" s="298" t="e">
        <f>IF(('GC-FID-MS'!#REF!)="","",('GC-FID-MS'!#REF!))</f>
        <v>#REF!</v>
      </c>
    </row>
    <row r="272" spans="1:43" ht="12.75" customHeight="1" x14ac:dyDescent="0.3">
      <c r="A272" s="122" t="s">
        <v>187</v>
      </c>
      <c r="B272" s="111" t="e">
        <f>IF(('GC-FID-MS'!#REF!)="","",('GC-FID-MS'!#REF!))</f>
        <v>#REF!</v>
      </c>
      <c r="C272" s="141" t="e">
        <f>IF(('GC-FID-MS'!#REF!)="","",('GC-FID-MS'!#REF!))</f>
        <v>#REF!</v>
      </c>
      <c r="D272" s="142" t="e">
        <f>IF(('GC-FID-MS'!#REF!)="","",('GC-FID-MS'!#REF!))</f>
        <v>#REF!</v>
      </c>
      <c r="E272" s="143" t="e">
        <f>IF(('GC-FID-MS'!#REF!)="","",('GC-FID-MS'!#REF!))</f>
        <v>#REF!</v>
      </c>
      <c r="F272" s="142" t="e">
        <f>IF(('GC-FID-MS'!#REF!)="","",('GC-FID-MS'!#REF!))</f>
        <v>#REF!</v>
      </c>
      <c r="G272" s="111" t="e">
        <f>IF(('GC-FID-MS'!#REF!)="","",('GC-FID-MS'!#REF!))</f>
        <v>#REF!</v>
      </c>
      <c r="H272" s="111" t="e">
        <f>IF(('GC-FID-MS'!#REF!)="","",('GC-FID-MS'!#REF!))</f>
        <v>#REF!</v>
      </c>
      <c r="I272" s="144" t="e">
        <f>IF(('GC-FID-MS'!#REF!)="","",('GC-FID-MS'!#REF!))</f>
        <v>#REF!</v>
      </c>
      <c r="J272" s="154" t="e">
        <f>IF(('GC-FID-MS'!#REF!)="","",('GC-FID-MS'!#REF!))</f>
        <v>#REF!</v>
      </c>
      <c r="K272" s="154" t="e">
        <f>IF(('GC-FID-MS'!#REF!)="","",('GC-FID-MS'!#REF!))</f>
        <v>#REF!</v>
      </c>
      <c r="L272" s="154" t="e">
        <f>IF(('GC-FID-MS'!#REF!)="","",('GC-FID-MS'!#REF!))</f>
        <v>#REF!</v>
      </c>
      <c r="M272" s="154" t="e">
        <f>IF(('GC-FID-MS'!#REF!)="","",('GC-FID-MS'!#REF!))</f>
        <v>#REF!</v>
      </c>
      <c r="N272" s="154" t="e">
        <f>IF(('GC-FID-MS'!#REF!)="","",('GC-FID-MS'!#REF!))</f>
        <v>#REF!</v>
      </c>
      <c r="O272" s="154" t="e">
        <f>IF(('GC-FID-MS'!#REF!)="","",('GC-FID-MS'!#REF!))</f>
        <v>#REF!</v>
      </c>
      <c r="P272" s="67" t="e">
        <f>IF(('GC-FID-MS'!#REF!)="","",('GC-FID-MS'!#REF!))</f>
        <v>#REF!</v>
      </c>
      <c r="Q272" s="67" t="e">
        <f>IF(('GC-FID-MS'!#REF!)="","",('GC-FID-MS'!#REF!))</f>
        <v>#REF!</v>
      </c>
      <c r="R272" s="67" t="e">
        <f>IF(('GC-FID-MS'!#REF!)="","",('GC-FID-MS'!#REF!))</f>
        <v>#REF!</v>
      </c>
      <c r="S272" s="67" t="e">
        <f>IF(('GC-FID-MS'!#REF!)="","",('GC-FID-MS'!#REF!))</f>
        <v>#REF!</v>
      </c>
      <c r="T272" s="67" t="e">
        <f>IF(('GC-FID-MS'!#REF!)="","",('GC-FID-MS'!#REF!))</f>
        <v>#REF!</v>
      </c>
      <c r="U272" s="67" t="e">
        <f>IF(('GC-FID-MS'!#REF!)="","",('GC-FID-MS'!#REF!))</f>
        <v>#REF!</v>
      </c>
      <c r="V272" s="67" t="e">
        <f>IF(('GC-FID-MS'!#REF!)="","",('GC-FID-MS'!#REF!))</f>
        <v>#REF!</v>
      </c>
      <c r="W272" s="67" t="e">
        <f>IF(('GC-FID-MS'!#REF!)="","",('GC-FID-MS'!#REF!))</f>
        <v>#REF!</v>
      </c>
      <c r="X272" s="67" t="e">
        <f>IF(('GC-FID-MS'!#REF!)="","",('GC-FID-MS'!#REF!))</f>
        <v>#REF!</v>
      </c>
      <c r="Y272" s="67" t="e">
        <f>IF(('GC-FID-MS'!#REF!)="","",('GC-FID-MS'!#REF!))</f>
        <v>#REF!</v>
      </c>
      <c r="Z272" s="67" t="e">
        <f>IF(('GC-FID-MS'!#REF!)="","",('GC-FID-MS'!#REF!))</f>
        <v>#REF!</v>
      </c>
      <c r="AA272" s="67" t="e">
        <f>IF(('GC-FID-MS'!#REF!)="","",('GC-FID-MS'!#REF!))</f>
        <v>#REF!</v>
      </c>
      <c r="AB272" s="67" t="e">
        <f>IF(('GC-FID-MS'!#REF!)="","",('GC-FID-MS'!#REF!))</f>
        <v>#REF!</v>
      </c>
      <c r="AC272" s="67" t="e">
        <f>IF(('GC-FID-MS'!#REF!)="","",('GC-FID-MS'!#REF!))</f>
        <v>#REF!</v>
      </c>
      <c r="AD272" s="67" t="e">
        <f>IF(('GC-FID-MS'!#REF!)="","",('GC-FID-MS'!#REF!))</f>
        <v>#REF!</v>
      </c>
      <c r="AE272" s="67" t="e">
        <f>IF(('GC-FID-MS'!#REF!)="","",('GC-FID-MS'!#REF!))</f>
        <v>#REF!</v>
      </c>
      <c r="AF272" s="67" t="e">
        <f>IF(('GC-FID-MS'!#REF!)="","",('GC-FID-MS'!#REF!))</f>
        <v>#REF!</v>
      </c>
      <c r="AG272" s="67" t="e">
        <f>IF(('GC-FID-MS'!#REF!)="","",('GC-FID-MS'!#REF!))</f>
        <v>#REF!</v>
      </c>
      <c r="AH272" s="67" t="e">
        <f>IF(('GC-FID-MS'!#REF!)="","",('GC-FID-MS'!#REF!))</f>
        <v>#REF!</v>
      </c>
      <c r="AI272" s="67" t="e">
        <f>IF(('GC-FID-MS'!#REF!)="","",('GC-FID-MS'!#REF!))</f>
        <v>#REF!</v>
      </c>
      <c r="AJ272" s="67" t="e">
        <f>IF(('GC-FID-MS'!#REF!)="","",('GC-FID-MS'!#REF!))</f>
        <v>#REF!</v>
      </c>
      <c r="AK272" s="67" t="e">
        <f>IF(('GC-FID-MS'!#REF!)="","",('GC-FID-MS'!#REF!))</f>
        <v>#REF!</v>
      </c>
      <c r="AL272" s="67" t="e">
        <f>IF(('GC-FID-MS'!#REF!)="","",('GC-FID-MS'!#REF!))</f>
        <v>#REF!</v>
      </c>
      <c r="AM272" s="67" t="e">
        <f>IF(('GC-FID-MS'!#REF!)="","",('GC-FID-MS'!#REF!))</f>
        <v>#REF!</v>
      </c>
      <c r="AN272" s="67" t="e">
        <f>IF(('GC-FID-MS'!#REF!)="","",('GC-FID-MS'!#REF!))</f>
        <v>#REF!</v>
      </c>
      <c r="AO272" s="67" t="e">
        <f>IF(('GC-FID-MS'!#REF!)="","",('GC-FID-MS'!#REF!))</f>
        <v>#REF!</v>
      </c>
      <c r="AP272" s="298" t="e">
        <f>IF(('GC-FID-MS'!#REF!)="","",('GC-FID-MS'!#REF!))</f>
        <v>#REF!</v>
      </c>
      <c r="AQ272" s="298" t="e">
        <f>IF(('GC-FID-MS'!#REF!)="","",('GC-FID-MS'!#REF!))</f>
        <v>#REF!</v>
      </c>
    </row>
    <row r="273" spans="1:43" ht="12.75" customHeight="1" x14ac:dyDescent="0.3">
      <c r="A273" s="122" t="s">
        <v>187</v>
      </c>
      <c r="B273" s="111" t="e">
        <f>IF(('GC-FID-MS'!#REF!)="","",('GC-FID-MS'!#REF!))</f>
        <v>#REF!</v>
      </c>
      <c r="C273" s="141" t="e">
        <f>IF(('GC-FID-MS'!#REF!)="","",('GC-FID-MS'!#REF!))</f>
        <v>#REF!</v>
      </c>
      <c r="D273" s="142" t="e">
        <f>IF(('GC-FID-MS'!#REF!)="","",('GC-FID-MS'!#REF!))</f>
        <v>#REF!</v>
      </c>
      <c r="E273" s="143" t="e">
        <f>IF(('GC-FID-MS'!#REF!)="","",('GC-FID-MS'!#REF!))</f>
        <v>#REF!</v>
      </c>
      <c r="F273" s="142" t="e">
        <f>IF(('GC-FID-MS'!#REF!)="","",('GC-FID-MS'!#REF!))</f>
        <v>#REF!</v>
      </c>
      <c r="G273" s="111" t="e">
        <f>IF(('GC-FID-MS'!#REF!)="","",('GC-FID-MS'!#REF!))</f>
        <v>#REF!</v>
      </c>
      <c r="H273" s="111" t="e">
        <f>IF(('GC-FID-MS'!#REF!)="","",('GC-FID-MS'!#REF!))</f>
        <v>#REF!</v>
      </c>
      <c r="I273" s="144" t="e">
        <f>IF(('GC-FID-MS'!#REF!)="","",('GC-FID-MS'!#REF!))</f>
        <v>#REF!</v>
      </c>
      <c r="J273" s="154" t="e">
        <f>IF(('GC-FID-MS'!#REF!)="","",('GC-FID-MS'!#REF!))</f>
        <v>#REF!</v>
      </c>
      <c r="K273" s="154" t="e">
        <f>IF(('GC-FID-MS'!#REF!)="","",('GC-FID-MS'!#REF!))</f>
        <v>#REF!</v>
      </c>
      <c r="L273" s="154" t="e">
        <f>IF(('GC-FID-MS'!#REF!)="","",('GC-FID-MS'!#REF!))</f>
        <v>#REF!</v>
      </c>
      <c r="M273" s="154" t="e">
        <f>IF(('GC-FID-MS'!#REF!)="","",('GC-FID-MS'!#REF!))</f>
        <v>#REF!</v>
      </c>
      <c r="N273" s="154" t="e">
        <f>IF(('GC-FID-MS'!#REF!)="","",('GC-FID-MS'!#REF!))</f>
        <v>#REF!</v>
      </c>
      <c r="O273" s="154" t="e">
        <f>IF(('GC-FID-MS'!#REF!)="","",('GC-FID-MS'!#REF!))</f>
        <v>#REF!</v>
      </c>
      <c r="P273" s="67" t="e">
        <f>IF(('GC-FID-MS'!#REF!)="","",('GC-FID-MS'!#REF!))</f>
        <v>#REF!</v>
      </c>
      <c r="Q273" s="67" t="e">
        <f>IF(('GC-FID-MS'!#REF!)="","",('GC-FID-MS'!#REF!))</f>
        <v>#REF!</v>
      </c>
      <c r="R273" s="67" t="e">
        <f>IF(('GC-FID-MS'!#REF!)="","",('GC-FID-MS'!#REF!))</f>
        <v>#REF!</v>
      </c>
      <c r="S273" s="67" t="e">
        <f>IF(('GC-FID-MS'!#REF!)="","",('GC-FID-MS'!#REF!))</f>
        <v>#REF!</v>
      </c>
      <c r="T273" s="67" t="e">
        <f>IF(('GC-FID-MS'!#REF!)="","",('GC-FID-MS'!#REF!))</f>
        <v>#REF!</v>
      </c>
      <c r="U273" s="67" t="e">
        <f>IF(('GC-FID-MS'!#REF!)="","",('GC-FID-MS'!#REF!))</f>
        <v>#REF!</v>
      </c>
      <c r="V273" s="67" t="e">
        <f>IF(('GC-FID-MS'!#REF!)="","",('GC-FID-MS'!#REF!))</f>
        <v>#REF!</v>
      </c>
      <c r="W273" s="67" t="e">
        <f>IF(('GC-FID-MS'!#REF!)="","",('GC-FID-MS'!#REF!))</f>
        <v>#REF!</v>
      </c>
      <c r="X273" s="67" t="e">
        <f>IF(('GC-FID-MS'!#REF!)="","",('GC-FID-MS'!#REF!))</f>
        <v>#REF!</v>
      </c>
      <c r="Y273" s="67" t="e">
        <f>IF(('GC-FID-MS'!#REF!)="","",('GC-FID-MS'!#REF!))</f>
        <v>#REF!</v>
      </c>
      <c r="Z273" s="67" t="e">
        <f>IF(('GC-FID-MS'!#REF!)="","",('GC-FID-MS'!#REF!))</f>
        <v>#REF!</v>
      </c>
      <c r="AA273" s="67" t="e">
        <f>IF(('GC-FID-MS'!#REF!)="","",('GC-FID-MS'!#REF!))</f>
        <v>#REF!</v>
      </c>
      <c r="AB273" s="67" t="e">
        <f>IF(('GC-FID-MS'!#REF!)="","",('GC-FID-MS'!#REF!))</f>
        <v>#REF!</v>
      </c>
      <c r="AC273" s="67" t="e">
        <f>IF(('GC-FID-MS'!#REF!)="","",('GC-FID-MS'!#REF!))</f>
        <v>#REF!</v>
      </c>
      <c r="AD273" s="67" t="e">
        <f>IF(('GC-FID-MS'!#REF!)="","",('GC-FID-MS'!#REF!))</f>
        <v>#REF!</v>
      </c>
      <c r="AE273" s="67" t="e">
        <f>IF(('GC-FID-MS'!#REF!)="","",('GC-FID-MS'!#REF!))</f>
        <v>#REF!</v>
      </c>
      <c r="AF273" s="67" t="e">
        <f>IF(('GC-FID-MS'!#REF!)="","",('GC-FID-MS'!#REF!))</f>
        <v>#REF!</v>
      </c>
      <c r="AG273" s="67" t="e">
        <f>IF(('GC-FID-MS'!#REF!)="","",('GC-FID-MS'!#REF!))</f>
        <v>#REF!</v>
      </c>
      <c r="AH273" s="67" t="e">
        <f>IF(('GC-FID-MS'!#REF!)="","",('GC-FID-MS'!#REF!))</f>
        <v>#REF!</v>
      </c>
      <c r="AI273" s="67" t="e">
        <f>IF(('GC-FID-MS'!#REF!)="","",('GC-FID-MS'!#REF!))</f>
        <v>#REF!</v>
      </c>
      <c r="AJ273" s="67" t="e">
        <f>IF(('GC-FID-MS'!#REF!)="","",('GC-FID-MS'!#REF!))</f>
        <v>#REF!</v>
      </c>
      <c r="AK273" s="67" t="e">
        <f>IF(('GC-FID-MS'!#REF!)="","",('GC-FID-MS'!#REF!))</f>
        <v>#REF!</v>
      </c>
      <c r="AL273" s="67" t="e">
        <f>IF(('GC-FID-MS'!#REF!)="","",('GC-FID-MS'!#REF!))</f>
        <v>#REF!</v>
      </c>
      <c r="AM273" s="67" t="e">
        <f>IF(('GC-FID-MS'!#REF!)="","",('GC-FID-MS'!#REF!))</f>
        <v>#REF!</v>
      </c>
      <c r="AN273" s="67" t="e">
        <f>IF(('GC-FID-MS'!#REF!)="","",('GC-FID-MS'!#REF!))</f>
        <v>#REF!</v>
      </c>
      <c r="AO273" s="67" t="e">
        <f>IF(('GC-FID-MS'!#REF!)="","",('GC-FID-MS'!#REF!))</f>
        <v>#REF!</v>
      </c>
      <c r="AP273" s="298" t="e">
        <f>IF(('GC-FID-MS'!#REF!)="","",('GC-FID-MS'!#REF!))</f>
        <v>#REF!</v>
      </c>
      <c r="AQ273" s="298" t="e">
        <f>IF(('GC-FID-MS'!#REF!)="","",('GC-FID-MS'!#REF!))</f>
        <v>#REF!</v>
      </c>
    </row>
    <row r="274" spans="1:43" ht="12.75" customHeight="1" x14ac:dyDescent="0.3">
      <c r="A274" s="122" t="s">
        <v>187</v>
      </c>
      <c r="B274" s="111" t="str">
        <f>IF(('GC-FID-MS'!A18)="","",('GC-FID-MS'!A18))</f>
        <v/>
      </c>
      <c r="C274" s="141" t="str">
        <f>IF(('GC-FID-MS'!B18)="","",('GC-FID-MS'!B18))</f>
        <v/>
      </c>
      <c r="D274" s="142" t="str">
        <f>IF(('GC-FID-MS'!C18)="","",('GC-FID-MS'!C18))</f>
        <v/>
      </c>
      <c r="E274" s="143" t="str">
        <f>IF(('GC-FID-MS'!D18)="","",('GC-FID-MS'!D18))</f>
        <v/>
      </c>
      <c r="F274" s="142" t="str">
        <f>IF(('GC-FID-MS'!E18)="","",('GC-FID-MS'!E18))</f>
        <v/>
      </c>
      <c r="G274" s="111" t="str">
        <f>IF(('GC-FID-MS'!K18)="","",('GC-FID-MS'!K18))</f>
        <v/>
      </c>
      <c r="H274" s="111" t="str">
        <f>IF(('GC-FID-MS'!L18)="","",('GC-FID-MS'!L18))</f>
        <v/>
      </c>
      <c r="I274" s="144">
        <f>IF(('GC-FID-MS'!X18)="","",('GC-FID-MS'!X18))</f>
        <v>1.37314612549245</v>
      </c>
      <c r="J274" s="154">
        <f>IF(('GC-FID-MS'!Y18)="","",('GC-FID-MS'!Y18))</f>
        <v>7.4149890776592292E-4</v>
      </c>
      <c r="K274" s="154">
        <f>IF(('GC-FID-MS'!AB18)="","",('GC-FID-MS'!AB18))</f>
        <v>4.4489934465955384E-3</v>
      </c>
      <c r="L274" s="154">
        <f>IF(('GC-FID-MS'!AN18)="","",('GC-FID-MS'!AN18))</f>
        <v>0</v>
      </c>
      <c r="M274" s="154">
        <f>IF(('GC-FID-MS'!AQ18)="","",('GC-FID-MS'!AQ18))</f>
        <v>0</v>
      </c>
      <c r="N274" s="154">
        <f>IF(('GC-FID-MS'!BC18)="","",('GC-FID-MS'!BC18))</f>
        <v>0</v>
      </c>
      <c r="O274" s="154">
        <f>IF(('GC-FID-MS'!BF18)="","",('GC-FID-MS'!BF18))</f>
        <v>0</v>
      </c>
      <c r="P274" s="67" t="str">
        <f>IF(('GC-FID-MS'!BG18)="","",('GC-FID-MS'!BG18))</f>
        <v/>
      </c>
      <c r="Q274" s="67" t="str">
        <f>IF(('GC-FID-MS'!BH18)="","",('GC-FID-MS'!BH18))</f>
        <v/>
      </c>
      <c r="R274" s="67" t="str">
        <f>IF(('GC-FID-MS'!BI18)="","",('GC-FID-MS'!BI18))</f>
        <v/>
      </c>
      <c r="S274" s="67" t="str">
        <f>IF(('GC-FID-MS'!BJ18)="","",('GC-FID-MS'!BJ18))</f>
        <v/>
      </c>
      <c r="T274" s="67" t="str">
        <f>IF(('GC-FID-MS'!BK18)="","",('GC-FID-MS'!BK18))</f>
        <v/>
      </c>
      <c r="U274" s="67" t="str">
        <f>IF(('GC-FID-MS'!BL18)="","",('GC-FID-MS'!BL18))</f>
        <v/>
      </c>
      <c r="V274" s="67" t="str">
        <f>IF(('GC-FID-MS'!BM18)="","",('GC-FID-MS'!BM18))</f>
        <v/>
      </c>
      <c r="W274" s="67" t="str">
        <f>IF(('GC-FID-MS'!BN18)="","",('GC-FID-MS'!BN18))</f>
        <v/>
      </c>
      <c r="X274" s="67" t="str">
        <f>IF(('GC-FID-MS'!BO18)="","",('GC-FID-MS'!BO18))</f>
        <v/>
      </c>
      <c r="Y274" s="67" t="str">
        <f>IF(('GC-FID-MS'!BP18)="","",('GC-FID-MS'!BP18))</f>
        <v/>
      </c>
      <c r="Z274" s="67" t="str">
        <f>IF(('GC-FID-MS'!BQ18)="","",('GC-FID-MS'!BQ18))</f>
        <v/>
      </c>
      <c r="AA274" s="67" t="str">
        <f>IF(('GC-FID-MS'!BR18)="","",('GC-FID-MS'!BR18))</f>
        <v/>
      </c>
      <c r="AB274" s="67" t="str">
        <f>IF(('GC-FID-MS'!BS18)="","",('GC-FID-MS'!BS18))</f>
        <v/>
      </c>
      <c r="AC274" s="67" t="str">
        <f>IF(('GC-FID-MS'!BT18)="","",('GC-FID-MS'!BT18))</f>
        <v/>
      </c>
      <c r="AD274" s="67" t="str">
        <f>IF(('GC-FID-MS'!BU18)="","",('GC-FID-MS'!BU18))</f>
        <v/>
      </c>
      <c r="AE274" s="67" t="str">
        <f>IF(('GC-FID-MS'!BV18)="","",('GC-FID-MS'!BV18))</f>
        <v/>
      </c>
      <c r="AF274" s="67" t="str">
        <f>IF(('GC-FID-MS'!BW18)="","",('GC-FID-MS'!BW18))</f>
        <v/>
      </c>
      <c r="AG274" s="67" t="str">
        <f>IF(('GC-FID-MS'!BX18)="","",('GC-FID-MS'!BX18))</f>
        <v/>
      </c>
      <c r="AH274" s="67" t="str">
        <f>IF(('GC-FID-MS'!BY18)="","",('GC-FID-MS'!BY18))</f>
        <v/>
      </c>
      <c r="AI274" s="67" t="str">
        <f>IF(('GC-FID-MS'!BZ18)="","",('GC-FID-MS'!BZ18))</f>
        <v/>
      </c>
      <c r="AJ274" s="67" t="str">
        <f>IF(('GC-FID-MS'!CA18)="","",('GC-FID-MS'!CA18))</f>
        <v/>
      </c>
      <c r="AK274" s="67" t="str">
        <f>IF(('GC-FID-MS'!CB18)="","",('GC-FID-MS'!CB18))</f>
        <v/>
      </c>
      <c r="AL274" s="67" t="str">
        <f>IF(('GC-FID-MS'!CC18)="","",('GC-FID-MS'!CC18))</f>
        <v/>
      </c>
      <c r="AM274" s="67" t="str">
        <f>IF(('GC-FID-MS'!CD18)="","",('GC-FID-MS'!CD18))</f>
        <v/>
      </c>
      <c r="AN274" s="67" t="str">
        <f>IF(('GC-FID-MS'!CE18)="","",('GC-FID-MS'!CE18))</f>
        <v/>
      </c>
      <c r="AO274" s="67" t="str">
        <f>IF(('GC-FID-MS'!CF18)="","",('GC-FID-MS'!CF18))</f>
        <v/>
      </c>
      <c r="AP274" s="298" t="str">
        <f>IF(('GC-FID-MS'!CG18)="","",('GC-FID-MS'!CG18))</f>
        <v/>
      </c>
      <c r="AQ274" s="298" t="str">
        <f>IF(('GC-FID-MS'!CH18)="","",('GC-FID-MS'!CH18))</f>
        <v/>
      </c>
    </row>
    <row r="275" spans="1:43" ht="12.75" customHeight="1" x14ac:dyDescent="0.3">
      <c r="A275" s="122" t="s">
        <v>187</v>
      </c>
      <c r="B275" s="111" t="str">
        <f>IF(('GC-FID-MS'!A19)="","",('GC-FID-MS'!A19))</f>
        <v/>
      </c>
      <c r="C275" s="141" t="str">
        <f>IF(('GC-FID-MS'!B19)="","",('GC-FID-MS'!B19))</f>
        <v/>
      </c>
      <c r="D275" s="142" t="str">
        <f>IF(('GC-FID-MS'!C19)="","",('GC-FID-MS'!C19))</f>
        <v/>
      </c>
      <c r="E275" s="143" t="str">
        <f>IF(('GC-FID-MS'!D19)="","",('GC-FID-MS'!D19))</f>
        <v/>
      </c>
      <c r="F275" s="142" t="str">
        <f>IF(('GC-FID-MS'!E19)="","",('GC-FID-MS'!E19))</f>
        <v/>
      </c>
      <c r="G275" s="111" t="str">
        <f>IF(('GC-FID-MS'!K19)="","",('GC-FID-MS'!K19))</f>
        <v/>
      </c>
      <c r="H275" s="111" t="str">
        <f>IF(('GC-FID-MS'!L19)="","",('GC-FID-MS'!L19))</f>
        <v/>
      </c>
      <c r="I275" s="144" t="str">
        <f>IF(('GC-FID-MS'!X19)="","",('GC-FID-MS'!X19))</f>
        <v/>
      </c>
      <c r="J275" s="154" t="str">
        <f>IF(('GC-FID-MS'!Y19)="","",('GC-FID-MS'!Y19))</f>
        <v/>
      </c>
      <c r="K275" s="154" t="str">
        <f>IF(('GC-FID-MS'!AB19)="","",('GC-FID-MS'!AB19))</f>
        <v/>
      </c>
      <c r="L275" s="154" t="str">
        <f>IF(('GC-FID-MS'!AN19)="","",('GC-FID-MS'!AN19))</f>
        <v/>
      </c>
      <c r="M275" s="154" t="str">
        <f>IF(('GC-FID-MS'!AQ19)="","",('GC-FID-MS'!AQ19))</f>
        <v/>
      </c>
      <c r="N275" s="154" t="str">
        <f>IF(('GC-FID-MS'!BC19)="","",('GC-FID-MS'!BC19))</f>
        <v/>
      </c>
      <c r="O275" s="154" t="str">
        <f>IF(('GC-FID-MS'!BF19)="","",('GC-FID-MS'!BF19))</f>
        <v/>
      </c>
      <c r="P275" s="67" t="str">
        <f>IF(('GC-FID-MS'!BG19)="","",('GC-FID-MS'!BG19))</f>
        <v/>
      </c>
      <c r="Q275" s="67" t="str">
        <f>IF(('GC-FID-MS'!BH19)="","",('GC-FID-MS'!BH19))</f>
        <v/>
      </c>
      <c r="R275" s="67" t="str">
        <f>IF(('GC-FID-MS'!BI19)="","",('GC-FID-MS'!BI19))</f>
        <v/>
      </c>
      <c r="S275" s="67" t="str">
        <f>IF(('GC-FID-MS'!BJ19)="","",('GC-FID-MS'!BJ19))</f>
        <v/>
      </c>
      <c r="T275" s="67" t="str">
        <f>IF(('GC-FID-MS'!BK19)="","",('GC-FID-MS'!BK19))</f>
        <v/>
      </c>
      <c r="U275" s="67" t="str">
        <f>IF(('GC-FID-MS'!BL19)="","",('GC-FID-MS'!BL19))</f>
        <v/>
      </c>
      <c r="V275" s="67" t="str">
        <f>IF(('GC-FID-MS'!BM19)="","",('GC-FID-MS'!BM19))</f>
        <v/>
      </c>
      <c r="W275" s="67" t="str">
        <f>IF(('GC-FID-MS'!BN19)="","",('GC-FID-MS'!BN19))</f>
        <v/>
      </c>
      <c r="X275" s="67" t="str">
        <f>IF(('GC-FID-MS'!BO19)="","",('GC-FID-MS'!BO19))</f>
        <v/>
      </c>
      <c r="Y275" s="67" t="str">
        <f>IF(('GC-FID-MS'!BP19)="","",('GC-FID-MS'!BP19))</f>
        <v/>
      </c>
      <c r="Z275" s="67" t="str">
        <f>IF(('GC-FID-MS'!BQ19)="","",('GC-FID-MS'!BQ19))</f>
        <v/>
      </c>
      <c r="AA275" s="67" t="str">
        <f>IF(('GC-FID-MS'!BR19)="","",('GC-FID-MS'!BR19))</f>
        <v/>
      </c>
      <c r="AB275" s="67" t="str">
        <f>IF(('GC-FID-MS'!BS19)="","",('GC-FID-MS'!BS19))</f>
        <v/>
      </c>
      <c r="AC275" s="67" t="str">
        <f>IF(('GC-FID-MS'!BT19)="","",('GC-FID-MS'!BT19))</f>
        <v/>
      </c>
      <c r="AD275" s="67" t="str">
        <f>IF(('GC-FID-MS'!BU19)="","",('GC-FID-MS'!BU19))</f>
        <v/>
      </c>
      <c r="AE275" s="67" t="str">
        <f>IF(('GC-FID-MS'!BV19)="","",('GC-FID-MS'!BV19))</f>
        <v/>
      </c>
      <c r="AF275" s="67" t="str">
        <f>IF(('GC-FID-MS'!BW19)="","",('GC-FID-MS'!BW19))</f>
        <v/>
      </c>
      <c r="AG275" s="67" t="str">
        <f>IF(('GC-FID-MS'!BX19)="","",('GC-FID-MS'!BX19))</f>
        <v/>
      </c>
      <c r="AH275" s="67" t="str">
        <f>IF(('GC-FID-MS'!BY19)="","",('GC-FID-MS'!BY19))</f>
        <v/>
      </c>
      <c r="AI275" s="67" t="str">
        <f>IF(('GC-FID-MS'!BZ19)="","",('GC-FID-MS'!BZ19))</f>
        <v/>
      </c>
      <c r="AJ275" s="67" t="str">
        <f>IF(('GC-FID-MS'!CA19)="","",('GC-FID-MS'!CA19))</f>
        <v/>
      </c>
      <c r="AK275" s="67" t="str">
        <f>IF(('GC-FID-MS'!CB19)="","",('GC-FID-MS'!CB19))</f>
        <v/>
      </c>
      <c r="AL275" s="67" t="str">
        <f>IF(('GC-FID-MS'!CC19)="","",('GC-FID-MS'!CC19))</f>
        <v/>
      </c>
      <c r="AM275" s="67" t="str">
        <f>IF(('GC-FID-MS'!CD19)="","",('GC-FID-MS'!CD19))</f>
        <v/>
      </c>
      <c r="AN275" s="67" t="str">
        <f>IF(('GC-FID-MS'!CE19)="","",('GC-FID-MS'!CE19))</f>
        <v/>
      </c>
      <c r="AO275" s="67" t="str">
        <f>IF(('GC-FID-MS'!CF19)="","",('GC-FID-MS'!CF19))</f>
        <v/>
      </c>
      <c r="AP275" s="298" t="str">
        <f>IF(('GC-FID-MS'!CG19)="","",('GC-FID-MS'!CG19))</f>
        <v/>
      </c>
      <c r="AQ275" s="298" t="str">
        <f>IF(('GC-FID-MS'!CH19)="","",('GC-FID-MS'!CH19))</f>
        <v/>
      </c>
    </row>
    <row r="276" spans="1:43" ht="12.75" customHeight="1" x14ac:dyDescent="0.3">
      <c r="A276" s="122" t="s">
        <v>187</v>
      </c>
      <c r="B276" s="111" t="str">
        <f>IF(('GC-FID-MS'!A20)="","",('GC-FID-MS'!A20))</f>
        <v/>
      </c>
      <c r="C276" s="141" t="str">
        <f>IF(('GC-FID-MS'!B20)="","",('GC-FID-MS'!B20))</f>
        <v/>
      </c>
      <c r="D276" s="142" t="str">
        <f>IF(('GC-FID-MS'!C20)="","",('GC-FID-MS'!C20))</f>
        <v/>
      </c>
      <c r="E276" s="143" t="str">
        <f>IF(('GC-FID-MS'!D20)="","",('GC-FID-MS'!D20))</f>
        <v/>
      </c>
      <c r="F276" s="142" t="str">
        <f>IF(('GC-FID-MS'!E20)="","",('GC-FID-MS'!E20))</f>
        <v/>
      </c>
      <c r="G276" s="111" t="str">
        <f>IF(('GC-FID-MS'!K20)="","",('GC-FID-MS'!K20))</f>
        <v/>
      </c>
      <c r="H276" s="111" t="str">
        <f>IF(('GC-FID-MS'!L20)="","",('GC-FID-MS'!L20))</f>
        <v/>
      </c>
      <c r="I276" s="144" t="str">
        <f>IF(('GC-FID-MS'!X20)="","",('GC-FID-MS'!X20))</f>
        <v/>
      </c>
      <c r="J276" s="154" t="str">
        <f>IF(('GC-FID-MS'!Y20)="","",('GC-FID-MS'!Y20))</f>
        <v/>
      </c>
      <c r="K276" s="154" t="str">
        <f>IF(('GC-FID-MS'!AB20)="","",('GC-FID-MS'!AB20))</f>
        <v/>
      </c>
      <c r="L276" s="154" t="str">
        <f>IF(('GC-FID-MS'!AN20)="","",('GC-FID-MS'!AN20))</f>
        <v/>
      </c>
      <c r="M276" s="154" t="str">
        <f>IF(('GC-FID-MS'!AQ20)="","",('GC-FID-MS'!AQ20))</f>
        <v/>
      </c>
      <c r="N276" s="154" t="str">
        <f>IF(('GC-FID-MS'!BC20)="","",('GC-FID-MS'!BC20))</f>
        <v/>
      </c>
      <c r="O276" s="154" t="str">
        <f>IF(('GC-FID-MS'!BF20)="","",('GC-FID-MS'!BF20))</f>
        <v/>
      </c>
      <c r="P276" s="67" t="str">
        <f>IF(('GC-FID-MS'!BG20)="","",('GC-FID-MS'!BG20))</f>
        <v/>
      </c>
      <c r="Q276" s="67" t="str">
        <f>IF(('GC-FID-MS'!BH20)="","",('GC-FID-MS'!BH20))</f>
        <v/>
      </c>
      <c r="R276" s="67" t="str">
        <f>IF(('GC-FID-MS'!BI20)="","",('GC-FID-MS'!BI20))</f>
        <v/>
      </c>
      <c r="S276" s="67" t="str">
        <f>IF(('GC-FID-MS'!BJ20)="","",('GC-FID-MS'!BJ20))</f>
        <v/>
      </c>
      <c r="T276" s="67" t="str">
        <f>IF(('GC-FID-MS'!BK20)="","",('GC-FID-MS'!BK20))</f>
        <v/>
      </c>
      <c r="U276" s="67" t="str">
        <f>IF(('GC-FID-MS'!BL20)="","",('GC-FID-MS'!BL20))</f>
        <v/>
      </c>
      <c r="V276" s="67" t="str">
        <f>IF(('GC-FID-MS'!BM20)="","",('GC-FID-MS'!BM20))</f>
        <v/>
      </c>
      <c r="W276" s="67" t="str">
        <f>IF(('GC-FID-MS'!BN20)="","",('GC-FID-MS'!BN20))</f>
        <v/>
      </c>
      <c r="X276" s="67" t="str">
        <f>IF(('GC-FID-MS'!BO20)="","",('GC-FID-MS'!BO20))</f>
        <v/>
      </c>
      <c r="Y276" s="67" t="str">
        <f>IF(('GC-FID-MS'!BP20)="","",('GC-FID-MS'!BP20))</f>
        <v/>
      </c>
      <c r="Z276" s="67" t="str">
        <f>IF(('GC-FID-MS'!BQ20)="","",('GC-FID-MS'!BQ20))</f>
        <v/>
      </c>
      <c r="AA276" s="67" t="str">
        <f>IF(('GC-FID-MS'!BR20)="","",('GC-FID-MS'!BR20))</f>
        <v/>
      </c>
      <c r="AB276" s="67" t="str">
        <f>IF(('GC-FID-MS'!BS20)="","",('GC-FID-MS'!BS20))</f>
        <v/>
      </c>
      <c r="AC276" s="67" t="str">
        <f>IF(('GC-FID-MS'!BT20)="","",('GC-FID-MS'!BT20))</f>
        <v/>
      </c>
      <c r="AD276" s="67" t="str">
        <f>IF(('GC-FID-MS'!BU20)="","",('GC-FID-MS'!BU20))</f>
        <v/>
      </c>
      <c r="AE276" s="67" t="str">
        <f>IF(('GC-FID-MS'!BV20)="","",('GC-FID-MS'!BV20))</f>
        <v/>
      </c>
      <c r="AF276" s="67" t="str">
        <f>IF(('GC-FID-MS'!BW20)="","",('GC-FID-MS'!BW20))</f>
        <v/>
      </c>
      <c r="AG276" s="67" t="str">
        <f>IF(('GC-FID-MS'!BX20)="","",('GC-FID-MS'!BX20))</f>
        <v/>
      </c>
      <c r="AH276" s="67" t="str">
        <f>IF(('GC-FID-MS'!BY20)="","",('GC-FID-MS'!BY20))</f>
        <v/>
      </c>
      <c r="AI276" s="67" t="str">
        <f>IF(('GC-FID-MS'!BZ20)="","",('GC-FID-MS'!BZ20))</f>
        <v/>
      </c>
      <c r="AJ276" s="67" t="str">
        <f>IF(('GC-FID-MS'!CA20)="","",('GC-FID-MS'!CA20))</f>
        <v/>
      </c>
      <c r="AK276" s="67" t="str">
        <f>IF(('GC-FID-MS'!CB20)="","",('GC-FID-MS'!CB20))</f>
        <v/>
      </c>
      <c r="AL276" s="67" t="str">
        <f>IF(('GC-FID-MS'!CC20)="","",('GC-FID-MS'!CC20))</f>
        <v/>
      </c>
      <c r="AM276" s="67" t="str">
        <f>IF(('GC-FID-MS'!CD20)="","",('GC-FID-MS'!CD20))</f>
        <v/>
      </c>
      <c r="AN276" s="67" t="str">
        <f>IF(('GC-FID-MS'!CE20)="","",('GC-FID-MS'!CE20))</f>
        <v/>
      </c>
      <c r="AO276" s="67" t="str">
        <f>IF(('GC-FID-MS'!CF20)="","",('GC-FID-MS'!CF20))</f>
        <v/>
      </c>
      <c r="AP276" s="298" t="str">
        <f>IF(('GC-FID-MS'!CG20)="","",('GC-FID-MS'!CG20))</f>
        <v/>
      </c>
      <c r="AQ276" s="298" t="str">
        <f>IF(('GC-FID-MS'!CH20)="","",('GC-FID-MS'!CH20))</f>
        <v/>
      </c>
    </row>
    <row r="277" spans="1:43" ht="12.75" customHeight="1" x14ac:dyDescent="0.3">
      <c r="A277" s="122" t="s">
        <v>187</v>
      </c>
      <c r="B277" s="111" t="str">
        <f>IF(('GC-FID-MS'!A21)="","",('GC-FID-MS'!A21))</f>
        <v/>
      </c>
      <c r="C277" s="141" t="str">
        <f>IF(('GC-FID-MS'!B21)="","",('GC-FID-MS'!B21))</f>
        <v/>
      </c>
      <c r="D277" s="142" t="str">
        <f>IF(('GC-FID-MS'!C21)="","",('GC-FID-MS'!C21))</f>
        <v/>
      </c>
      <c r="E277" s="143" t="str">
        <f>IF(('GC-FID-MS'!D21)="","",('GC-FID-MS'!D21))</f>
        <v/>
      </c>
      <c r="F277" s="142" t="str">
        <f>IF(('GC-FID-MS'!E21)="","",('GC-FID-MS'!E21))</f>
        <v/>
      </c>
      <c r="G277" s="111" t="str">
        <f>IF(('GC-FID-MS'!K21)="","",('GC-FID-MS'!K21))</f>
        <v/>
      </c>
      <c r="H277" s="111" t="str">
        <f>IF(('GC-FID-MS'!L21)="","",('GC-FID-MS'!L21))</f>
        <v/>
      </c>
      <c r="I277" s="144" t="str">
        <f>IF(('GC-FID-MS'!X21)="","",('GC-FID-MS'!X21))</f>
        <v/>
      </c>
      <c r="J277" s="154" t="str">
        <f>IF(('GC-FID-MS'!Y21)="","",('GC-FID-MS'!Y21))</f>
        <v/>
      </c>
      <c r="K277" s="154" t="str">
        <f>IF(('GC-FID-MS'!AB21)="","",('GC-FID-MS'!AB21))</f>
        <v/>
      </c>
      <c r="L277" s="154" t="str">
        <f>IF(('GC-FID-MS'!AN21)="","",('GC-FID-MS'!AN21))</f>
        <v/>
      </c>
      <c r="M277" s="154" t="str">
        <f>IF(('GC-FID-MS'!AQ21)="","",('GC-FID-MS'!AQ21))</f>
        <v/>
      </c>
      <c r="N277" s="154" t="str">
        <f>IF(('GC-FID-MS'!BC21)="","",('GC-FID-MS'!BC21))</f>
        <v/>
      </c>
      <c r="O277" s="154" t="str">
        <f>IF(('GC-FID-MS'!BF21)="","",('GC-FID-MS'!BF21))</f>
        <v/>
      </c>
      <c r="P277" s="67" t="str">
        <f>IF(('GC-FID-MS'!BG21)="","",('GC-FID-MS'!BG21))</f>
        <v/>
      </c>
      <c r="Q277" s="67" t="str">
        <f>IF(('GC-FID-MS'!BH21)="","",('GC-FID-MS'!BH21))</f>
        <v/>
      </c>
      <c r="R277" s="67" t="str">
        <f>IF(('GC-FID-MS'!BI21)="","",('GC-FID-MS'!BI21))</f>
        <v/>
      </c>
      <c r="S277" s="67" t="str">
        <f>IF(('GC-FID-MS'!BJ21)="","",('GC-FID-MS'!BJ21))</f>
        <v/>
      </c>
      <c r="T277" s="67" t="str">
        <f>IF(('GC-FID-MS'!BK21)="","",('GC-FID-MS'!BK21))</f>
        <v/>
      </c>
      <c r="U277" s="67" t="str">
        <f>IF(('GC-FID-MS'!BL21)="","",('GC-FID-MS'!BL21))</f>
        <v/>
      </c>
      <c r="V277" s="67" t="str">
        <f>IF(('GC-FID-MS'!BM21)="","",('GC-FID-MS'!BM21))</f>
        <v/>
      </c>
      <c r="W277" s="67" t="str">
        <f>IF(('GC-FID-MS'!BN21)="","",('GC-FID-MS'!BN21))</f>
        <v/>
      </c>
      <c r="X277" s="67" t="str">
        <f>IF(('GC-FID-MS'!BO21)="","",('GC-FID-MS'!BO21))</f>
        <v/>
      </c>
      <c r="Y277" s="67" t="str">
        <f>IF(('GC-FID-MS'!BP21)="","",('GC-FID-MS'!BP21))</f>
        <v/>
      </c>
      <c r="Z277" s="67" t="str">
        <f>IF(('GC-FID-MS'!BQ21)="","",('GC-FID-MS'!BQ21))</f>
        <v/>
      </c>
      <c r="AA277" s="67" t="str">
        <f>IF(('GC-FID-MS'!BR21)="","",('GC-FID-MS'!BR21))</f>
        <v/>
      </c>
      <c r="AB277" s="67" t="str">
        <f>IF(('GC-FID-MS'!BS21)="","",('GC-FID-MS'!BS21))</f>
        <v/>
      </c>
      <c r="AC277" s="67" t="str">
        <f>IF(('GC-FID-MS'!BT21)="","",('GC-FID-MS'!BT21))</f>
        <v/>
      </c>
      <c r="AD277" s="67" t="str">
        <f>IF(('GC-FID-MS'!BU21)="","",('GC-FID-MS'!BU21))</f>
        <v/>
      </c>
      <c r="AE277" s="67" t="str">
        <f>IF(('GC-FID-MS'!BV21)="","",('GC-FID-MS'!BV21))</f>
        <v/>
      </c>
      <c r="AF277" s="67" t="str">
        <f>IF(('GC-FID-MS'!BW21)="","",('GC-FID-MS'!BW21))</f>
        <v/>
      </c>
      <c r="AG277" s="67" t="str">
        <f>IF(('GC-FID-MS'!BX21)="","",('GC-FID-MS'!BX21))</f>
        <v/>
      </c>
      <c r="AH277" s="67" t="str">
        <f>IF(('GC-FID-MS'!BY21)="","",('GC-FID-MS'!BY21))</f>
        <v/>
      </c>
      <c r="AI277" s="67" t="str">
        <f>IF(('GC-FID-MS'!BZ21)="","",('GC-FID-MS'!BZ21))</f>
        <v/>
      </c>
      <c r="AJ277" s="67" t="str">
        <f>IF(('GC-FID-MS'!CA21)="","",('GC-FID-MS'!CA21))</f>
        <v/>
      </c>
      <c r="AK277" s="67" t="str">
        <f>IF(('GC-FID-MS'!CB21)="","",('GC-FID-MS'!CB21))</f>
        <v/>
      </c>
      <c r="AL277" s="67" t="str">
        <f>IF(('GC-FID-MS'!CC21)="","",('GC-FID-MS'!CC21))</f>
        <v/>
      </c>
      <c r="AM277" s="67" t="str">
        <f>IF(('GC-FID-MS'!CD21)="","",('GC-FID-MS'!CD21))</f>
        <v/>
      </c>
      <c r="AN277" s="67" t="str">
        <f>IF(('GC-FID-MS'!CE21)="","",('GC-FID-MS'!CE21))</f>
        <v/>
      </c>
      <c r="AO277" s="67" t="str">
        <f>IF(('GC-FID-MS'!CF21)="","",('GC-FID-MS'!CF21))</f>
        <v/>
      </c>
      <c r="AP277" s="298" t="str">
        <f>IF(('GC-FID-MS'!CG21)="","",('GC-FID-MS'!CG21))</f>
        <v/>
      </c>
      <c r="AQ277" s="298" t="str">
        <f>IF(('GC-FID-MS'!CH21)="","",('GC-FID-MS'!CH21))</f>
        <v/>
      </c>
    </row>
    <row r="278" spans="1:43" ht="12.75" customHeight="1" x14ac:dyDescent="0.3">
      <c r="A278" s="122" t="s">
        <v>187</v>
      </c>
      <c r="B278" s="111" t="str">
        <f>IF(('GC-FID-MS'!A22)="","",('GC-FID-MS'!A22))</f>
        <v/>
      </c>
      <c r="C278" s="141" t="str">
        <f>IF(('GC-FID-MS'!B22)="","",('GC-FID-MS'!B22))</f>
        <v/>
      </c>
      <c r="D278" s="142" t="str">
        <f>IF(('GC-FID-MS'!C22)="","",('GC-FID-MS'!C22))</f>
        <v/>
      </c>
      <c r="E278" s="143" t="str">
        <f>IF(('GC-FID-MS'!D22)="","",('GC-FID-MS'!D22))</f>
        <v/>
      </c>
      <c r="F278" s="142" t="str">
        <f>IF(('GC-FID-MS'!E22)="","",('GC-FID-MS'!E22))</f>
        <v/>
      </c>
      <c r="G278" s="111" t="str">
        <f>IF(('GC-FID-MS'!K22)="","",('GC-FID-MS'!K22))</f>
        <v/>
      </c>
      <c r="H278" s="111" t="str">
        <f>IF(('GC-FID-MS'!L22)="","",('GC-FID-MS'!L22))</f>
        <v/>
      </c>
      <c r="I278" s="144" t="str">
        <f>IF(('GC-FID-MS'!X22)="","",('GC-FID-MS'!X22))</f>
        <v/>
      </c>
      <c r="J278" s="154" t="str">
        <f>IF(('GC-FID-MS'!Y22)="","",('GC-FID-MS'!Y22))</f>
        <v/>
      </c>
      <c r="K278" s="154" t="str">
        <f>IF(('GC-FID-MS'!AB22)="","",('GC-FID-MS'!AB22))</f>
        <v/>
      </c>
      <c r="L278" s="154" t="str">
        <f>IF(('GC-FID-MS'!AN22)="","",('GC-FID-MS'!AN22))</f>
        <v/>
      </c>
      <c r="M278" s="154" t="str">
        <f>IF(('GC-FID-MS'!AQ22)="","",('GC-FID-MS'!AQ22))</f>
        <v/>
      </c>
      <c r="N278" s="154" t="str">
        <f>IF(('GC-FID-MS'!BC22)="","",('GC-FID-MS'!BC22))</f>
        <v/>
      </c>
      <c r="O278" s="154" t="str">
        <f>IF(('GC-FID-MS'!BF22)="","",('GC-FID-MS'!BF22))</f>
        <v/>
      </c>
      <c r="P278" s="67" t="str">
        <f>IF(('GC-FID-MS'!BG22)="","",('GC-FID-MS'!BG22))</f>
        <v/>
      </c>
      <c r="Q278" s="67" t="str">
        <f>IF(('GC-FID-MS'!BH22)="","",('GC-FID-MS'!BH22))</f>
        <v/>
      </c>
      <c r="R278" s="67" t="str">
        <f>IF(('GC-FID-MS'!BI22)="","",('GC-FID-MS'!BI22))</f>
        <v/>
      </c>
      <c r="S278" s="67" t="str">
        <f>IF(('GC-FID-MS'!BJ22)="","",('GC-FID-MS'!BJ22))</f>
        <v/>
      </c>
      <c r="T278" s="67" t="str">
        <f>IF(('GC-FID-MS'!BK22)="","",('GC-FID-MS'!BK22))</f>
        <v/>
      </c>
      <c r="U278" s="67" t="str">
        <f>IF(('GC-FID-MS'!BL22)="","",('GC-FID-MS'!BL22))</f>
        <v/>
      </c>
      <c r="V278" s="67" t="str">
        <f>IF(('GC-FID-MS'!BM22)="","",('GC-FID-MS'!BM22))</f>
        <v/>
      </c>
      <c r="W278" s="67" t="str">
        <f>IF(('GC-FID-MS'!BN22)="","",('GC-FID-MS'!BN22))</f>
        <v/>
      </c>
      <c r="X278" s="67" t="str">
        <f>IF(('GC-FID-MS'!BO22)="","",('GC-FID-MS'!BO22))</f>
        <v/>
      </c>
      <c r="Y278" s="67" t="str">
        <f>IF(('GC-FID-MS'!BP22)="","",('GC-FID-MS'!BP22))</f>
        <v/>
      </c>
      <c r="Z278" s="67" t="str">
        <f>IF(('GC-FID-MS'!BQ22)="","",('GC-FID-MS'!BQ22))</f>
        <v/>
      </c>
      <c r="AA278" s="67" t="str">
        <f>IF(('GC-FID-MS'!BR22)="","",('GC-FID-MS'!BR22))</f>
        <v/>
      </c>
      <c r="AB278" s="67" t="str">
        <f>IF(('GC-FID-MS'!BS22)="","",('GC-FID-MS'!BS22))</f>
        <v/>
      </c>
      <c r="AC278" s="67" t="str">
        <f>IF(('GC-FID-MS'!BT22)="","",('GC-FID-MS'!BT22))</f>
        <v/>
      </c>
      <c r="AD278" s="67" t="str">
        <f>IF(('GC-FID-MS'!BU22)="","",('GC-FID-MS'!BU22))</f>
        <v/>
      </c>
      <c r="AE278" s="67" t="str">
        <f>IF(('GC-FID-MS'!BV22)="","",('GC-FID-MS'!BV22))</f>
        <v/>
      </c>
      <c r="AF278" s="67" t="str">
        <f>IF(('GC-FID-MS'!BW22)="","",('GC-FID-MS'!BW22))</f>
        <v/>
      </c>
      <c r="AG278" s="67" t="str">
        <f>IF(('GC-FID-MS'!BX22)="","",('GC-FID-MS'!BX22))</f>
        <v/>
      </c>
      <c r="AH278" s="67" t="str">
        <f>IF(('GC-FID-MS'!BY22)="","",('GC-FID-MS'!BY22))</f>
        <v/>
      </c>
      <c r="AI278" s="67" t="str">
        <f>IF(('GC-FID-MS'!BZ22)="","",('GC-FID-MS'!BZ22))</f>
        <v/>
      </c>
      <c r="AJ278" s="67" t="str">
        <f>IF(('GC-FID-MS'!CA22)="","",('GC-FID-MS'!CA22))</f>
        <v/>
      </c>
      <c r="AK278" s="67" t="str">
        <f>IF(('GC-FID-MS'!CB22)="","",('GC-FID-MS'!CB22))</f>
        <v/>
      </c>
      <c r="AL278" s="67" t="str">
        <f>IF(('GC-FID-MS'!CC22)="","",('GC-FID-MS'!CC22))</f>
        <v/>
      </c>
      <c r="AM278" s="67" t="str">
        <f>IF(('GC-FID-MS'!CD22)="","",('GC-FID-MS'!CD22))</f>
        <v/>
      </c>
      <c r="AN278" s="67" t="str">
        <f>IF(('GC-FID-MS'!CE22)="","",('GC-FID-MS'!CE22))</f>
        <v/>
      </c>
      <c r="AO278" s="67" t="str">
        <f>IF(('GC-FID-MS'!CF22)="","",('GC-FID-MS'!CF22))</f>
        <v/>
      </c>
      <c r="AP278" s="298" t="str">
        <f>IF(('GC-FID-MS'!CG22)="","",('GC-FID-MS'!CG22))</f>
        <v/>
      </c>
      <c r="AQ278" s="298" t="str">
        <f>IF(('GC-FID-MS'!CH22)="","",('GC-FID-MS'!CH22))</f>
        <v/>
      </c>
    </row>
    <row r="279" spans="1:43" ht="12.75" customHeight="1" x14ac:dyDescent="0.3">
      <c r="A279" s="122" t="s">
        <v>187</v>
      </c>
      <c r="B279" s="111" t="str">
        <f>IF(('GC-FID-MS'!A23)="","",('GC-FID-MS'!A23))</f>
        <v/>
      </c>
      <c r="C279" s="141" t="str">
        <f>IF(('GC-FID-MS'!B23)="","",('GC-FID-MS'!B23))</f>
        <v/>
      </c>
      <c r="D279" s="142" t="str">
        <f>IF(('GC-FID-MS'!C23)="","",('GC-FID-MS'!C23))</f>
        <v/>
      </c>
      <c r="E279" s="143" t="str">
        <f>IF(('GC-FID-MS'!D23)="","",('GC-FID-MS'!D23))</f>
        <v/>
      </c>
      <c r="F279" s="142" t="str">
        <f>IF(('GC-FID-MS'!E23)="","",('GC-FID-MS'!E23))</f>
        <v/>
      </c>
      <c r="G279" s="111" t="str">
        <f>IF(('GC-FID-MS'!K23)="","",('GC-FID-MS'!K23))</f>
        <v/>
      </c>
      <c r="H279" s="111" t="str">
        <f>IF(('GC-FID-MS'!L23)="","",('GC-FID-MS'!L23))</f>
        <v/>
      </c>
      <c r="I279" s="144" t="str">
        <f>IF(('GC-FID-MS'!X23)="","",('GC-FID-MS'!X23))</f>
        <v/>
      </c>
      <c r="J279" s="154" t="str">
        <f>IF(('GC-FID-MS'!Y23)="","",('GC-FID-MS'!Y23))</f>
        <v/>
      </c>
      <c r="K279" s="154" t="str">
        <f>IF(('GC-FID-MS'!AB23)="","",('GC-FID-MS'!AB23))</f>
        <v/>
      </c>
      <c r="L279" s="154" t="str">
        <f>IF(('GC-FID-MS'!AN23)="","",('GC-FID-MS'!AN23))</f>
        <v/>
      </c>
      <c r="M279" s="154" t="str">
        <f>IF(('GC-FID-MS'!AQ23)="","",('GC-FID-MS'!AQ23))</f>
        <v/>
      </c>
      <c r="N279" s="154" t="str">
        <f>IF(('GC-FID-MS'!BC23)="","",('GC-FID-MS'!BC23))</f>
        <v/>
      </c>
      <c r="O279" s="154" t="str">
        <f>IF(('GC-FID-MS'!BF23)="","",('GC-FID-MS'!BF23))</f>
        <v/>
      </c>
      <c r="P279" s="67" t="str">
        <f>IF(('GC-FID-MS'!BG23)="","",('GC-FID-MS'!BG23))</f>
        <v/>
      </c>
      <c r="Q279" s="67" t="str">
        <f>IF(('GC-FID-MS'!BH23)="","",('GC-FID-MS'!BH23))</f>
        <v/>
      </c>
      <c r="R279" s="67" t="str">
        <f>IF(('GC-FID-MS'!BI23)="","",('GC-FID-MS'!BI23))</f>
        <v/>
      </c>
      <c r="S279" s="67" t="str">
        <f>IF(('GC-FID-MS'!BJ23)="","",('GC-FID-MS'!BJ23))</f>
        <v/>
      </c>
      <c r="T279" s="67" t="str">
        <f>IF(('GC-FID-MS'!BK23)="","",('GC-FID-MS'!BK23))</f>
        <v/>
      </c>
      <c r="U279" s="67" t="str">
        <f>IF(('GC-FID-MS'!BL23)="","",('GC-FID-MS'!BL23))</f>
        <v/>
      </c>
      <c r="V279" s="67" t="str">
        <f>IF(('GC-FID-MS'!BM23)="","",('GC-FID-MS'!BM23))</f>
        <v/>
      </c>
      <c r="W279" s="67" t="str">
        <f>IF(('GC-FID-MS'!BN23)="","",('GC-FID-MS'!BN23))</f>
        <v/>
      </c>
      <c r="X279" s="67" t="str">
        <f>IF(('GC-FID-MS'!BO23)="","",('GC-FID-MS'!BO23))</f>
        <v/>
      </c>
      <c r="Y279" s="67" t="str">
        <f>IF(('GC-FID-MS'!BP23)="","",('GC-FID-MS'!BP23))</f>
        <v/>
      </c>
      <c r="Z279" s="67" t="str">
        <f>IF(('GC-FID-MS'!BQ23)="","",('GC-FID-MS'!BQ23))</f>
        <v/>
      </c>
      <c r="AA279" s="67" t="str">
        <f>IF(('GC-FID-MS'!BR23)="","",('GC-FID-MS'!BR23))</f>
        <v/>
      </c>
      <c r="AB279" s="67" t="str">
        <f>IF(('GC-FID-MS'!BS23)="","",('GC-FID-MS'!BS23))</f>
        <v/>
      </c>
      <c r="AC279" s="67" t="str">
        <f>IF(('GC-FID-MS'!BT23)="","",('GC-FID-MS'!BT23))</f>
        <v/>
      </c>
      <c r="AD279" s="67" t="str">
        <f>IF(('GC-FID-MS'!BU23)="","",('GC-FID-MS'!BU23))</f>
        <v/>
      </c>
      <c r="AE279" s="67" t="str">
        <f>IF(('GC-FID-MS'!BV23)="","",('GC-FID-MS'!BV23))</f>
        <v/>
      </c>
      <c r="AF279" s="67" t="str">
        <f>IF(('GC-FID-MS'!BW23)="","",('GC-FID-MS'!BW23))</f>
        <v/>
      </c>
      <c r="AG279" s="67" t="str">
        <f>IF(('GC-FID-MS'!BX23)="","",('GC-FID-MS'!BX23))</f>
        <v/>
      </c>
      <c r="AH279" s="67" t="str">
        <f>IF(('GC-FID-MS'!BY23)="","",('GC-FID-MS'!BY23))</f>
        <v/>
      </c>
      <c r="AI279" s="67" t="str">
        <f>IF(('GC-FID-MS'!BZ23)="","",('GC-FID-MS'!BZ23))</f>
        <v/>
      </c>
      <c r="AJ279" s="67" t="str">
        <f>IF(('GC-FID-MS'!CA23)="","",('GC-FID-MS'!CA23))</f>
        <v/>
      </c>
      <c r="AK279" s="67" t="str">
        <f>IF(('GC-FID-MS'!CB23)="","",('GC-FID-MS'!CB23))</f>
        <v/>
      </c>
      <c r="AL279" s="67" t="str">
        <f>IF(('GC-FID-MS'!CC23)="","",('GC-FID-MS'!CC23))</f>
        <v/>
      </c>
      <c r="AM279" s="67" t="str">
        <f>IF(('GC-FID-MS'!CD23)="","",('GC-FID-MS'!CD23))</f>
        <v/>
      </c>
      <c r="AN279" s="67" t="str">
        <f>IF(('GC-FID-MS'!CE23)="","",('GC-FID-MS'!CE23))</f>
        <v/>
      </c>
      <c r="AO279" s="67" t="str">
        <f>IF(('GC-FID-MS'!CF23)="","",('GC-FID-MS'!CF23))</f>
        <v/>
      </c>
      <c r="AP279" s="298" t="str">
        <f>IF(('GC-FID-MS'!CG23)="","",('GC-FID-MS'!CG23))</f>
        <v/>
      </c>
      <c r="AQ279" s="298" t="str">
        <f>IF(('GC-FID-MS'!CH23)="","",('GC-FID-MS'!CH23))</f>
        <v/>
      </c>
    </row>
    <row r="280" spans="1:43" ht="12.75" customHeight="1" x14ac:dyDescent="0.3">
      <c r="A280" s="122" t="s">
        <v>187</v>
      </c>
      <c r="B280" s="111" t="str">
        <f>IF(('GC-FID-MS'!A24)="","",('GC-FID-MS'!A24))</f>
        <v/>
      </c>
      <c r="C280" s="141" t="str">
        <f>IF(('GC-FID-MS'!B24)="","",('GC-FID-MS'!B24))</f>
        <v/>
      </c>
      <c r="D280" s="142" t="str">
        <f>IF(('GC-FID-MS'!C24)="","",('GC-FID-MS'!C24))</f>
        <v/>
      </c>
      <c r="E280" s="143" t="str">
        <f>IF(('GC-FID-MS'!D24)="","",('GC-FID-MS'!D24))</f>
        <v/>
      </c>
      <c r="F280" s="142" t="str">
        <f>IF(('GC-FID-MS'!E24)="","",('GC-FID-MS'!E24))</f>
        <v/>
      </c>
      <c r="G280" s="111" t="str">
        <f>IF(('GC-FID-MS'!K24)="","",('GC-FID-MS'!K24))</f>
        <v/>
      </c>
      <c r="H280" s="111" t="str">
        <f>IF(('GC-FID-MS'!L24)="","",('GC-FID-MS'!L24))</f>
        <v/>
      </c>
      <c r="I280" s="144" t="str">
        <f>IF(('GC-FID-MS'!X24)="","",('GC-FID-MS'!X24))</f>
        <v/>
      </c>
      <c r="J280" s="154" t="str">
        <f>IF(('GC-FID-MS'!Y24)="","",('GC-FID-MS'!Y24))</f>
        <v/>
      </c>
      <c r="K280" s="154" t="str">
        <f>IF(('GC-FID-MS'!AB24)="","",('GC-FID-MS'!AB24))</f>
        <v/>
      </c>
      <c r="L280" s="154" t="str">
        <f>IF(('GC-FID-MS'!AN24)="","",('GC-FID-MS'!AN24))</f>
        <v/>
      </c>
      <c r="M280" s="154" t="str">
        <f>IF(('GC-FID-MS'!AQ24)="","",('GC-FID-MS'!AQ24))</f>
        <v/>
      </c>
      <c r="N280" s="154" t="str">
        <f>IF(('GC-FID-MS'!BC24)="","",('GC-FID-MS'!BC24))</f>
        <v/>
      </c>
      <c r="O280" s="154" t="str">
        <f>IF(('GC-FID-MS'!BF24)="","",('GC-FID-MS'!BF24))</f>
        <v/>
      </c>
      <c r="P280" s="67" t="str">
        <f>IF(('GC-FID-MS'!BG24)="","",('GC-FID-MS'!BG24))</f>
        <v/>
      </c>
      <c r="Q280" s="67" t="str">
        <f>IF(('GC-FID-MS'!BH24)="","",('GC-FID-MS'!BH24))</f>
        <v/>
      </c>
      <c r="R280" s="67" t="str">
        <f>IF(('GC-FID-MS'!BI24)="","",('GC-FID-MS'!BI24))</f>
        <v/>
      </c>
      <c r="S280" s="67" t="str">
        <f>IF(('GC-FID-MS'!BJ24)="","",('GC-FID-MS'!BJ24))</f>
        <v/>
      </c>
      <c r="T280" s="67" t="str">
        <f>IF(('GC-FID-MS'!BK24)="","",('GC-FID-MS'!BK24))</f>
        <v/>
      </c>
      <c r="U280" s="67" t="str">
        <f>IF(('GC-FID-MS'!BL24)="","",('GC-FID-MS'!BL24))</f>
        <v/>
      </c>
      <c r="V280" s="67" t="str">
        <f>IF(('GC-FID-MS'!BM24)="","",('GC-FID-MS'!BM24))</f>
        <v/>
      </c>
      <c r="W280" s="67" t="str">
        <f>IF(('GC-FID-MS'!BN24)="","",('GC-FID-MS'!BN24))</f>
        <v/>
      </c>
      <c r="X280" s="67" t="str">
        <f>IF(('GC-FID-MS'!BO24)="","",('GC-FID-MS'!BO24))</f>
        <v/>
      </c>
      <c r="Y280" s="67" t="str">
        <f>IF(('GC-FID-MS'!BP24)="","",('GC-FID-MS'!BP24))</f>
        <v/>
      </c>
      <c r="Z280" s="67" t="str">
        <f>IF(('GC-FID-MS'!BQ24)="","",('GC-FID-MS'!BQ24))</f>
        <v/>
      </c>
      <c r="AA280" s="67" t="str">
        <f>IF(('GC-FID-MS'!BR24)="","",('GC-FID-MS'!BR24))</f>
        <v/>
      </c>
      <c r="AB280" s="67" t="str">
        <f>IF(('GC-FID-MS'!BS24)="","",('GC-FID-MS'!BS24))</f>
        <v/>
      </c>
      <c r="AC280" s="67" t="str">
        <f>IF(('GC-FID-MS'!BT24)="","",('GC-FID-MS'!BT24))</f>
        <v/>
      </c>
      <c r="AD280" s="67" t="str">
        <f>IF(('GC-FID-MS'!BU24)="","",('GC-FID-MS'!BU24))</f>
        <v/>
      </c>
      <c r="AE280" s="67" t="str">
        <f>IF(('GC-FID-MS'!BV24)="","",('GC-FID-MS'!BV24))</f>
        <v/>
      </c>
      <c r="AF280" s="67" t="str">
        <f>IF(('GC-FID-MS'!BW24)="","",('GC-FID-MS'!BW24))</f>
        <v/>
      </c>
      <c r="AG280" s="67" t="str">
        <f>IF(('GC-FID-MS'!BX24)="","",('GC-FID-MS'!BX24))</f>
        <v/>
      </c>
      <c r="AH280" s="67" t="str">
        <f>IF(('GC-FID-MS'!BY24)="","",('GC-FID-MS'!BY24))</f>
        <v/>
      </c>
      <c r="AI280" s="67" t="str">
        <f>IF(('GC-FID-MS'!BZ24)="","",('GC-FID-MS'!BZ24))</f>
        <v/>
      </c>
      <c r="AJ280" s="67" t="str">
        <f>IF(('GC-FID-MS'!CA24)="","",('GC-FID-MS'!CA24))</f>
        <v/>
      </c>
      <c r="AK280" s="67" t="str">
        <f>IF(('GC-FID-MS'!CB24)="","",('GC-FID-MS'!CB24))</f>
        <v/>
      </c>
      <c r="AL280" s="67" t="str">
        <f>IF(('GC-FID-MS'!CC24)="","",('GC-FID-MS'!CC24))</f>
        <v/>
      </c>
      <c r="AM280" s="67" t="str">
        <f>IF(('GC-FID-MS'!CD24)="","",('GC-FID-MS'!CD24))</f>
        <v/>
      </c>
      <c r="AN280" s="67" t="str">
        <f>IF(('GC-FID-MS'!CE24)="","",('GC-FID-MS'!CE24))</f>
        <v/>
      </c>
      <c r="AO280" s="67" t="str">
        <f>IF(('GC-FID-MS'!CF24)="","",('GC-FID-MS'!CF24))</f>
        <v/>
      </c>
      <c r="AP280" s="298" t="str">
        <f>IF(('GC-FID-MS'!CG24)="","",('GC-FID-MS'!CG24))</f>
        <v/>
      </c>
      <c r="AQ280" s="298" t="str">
        <f>IF(('GC-FID-MS'!CH24)="","",('GC-FID-MS'!CH24))</f>
        <v/>
      </c>
    </row>
    <row r="281" spans="1:43" ht="12.75" customHeight="1" x14ac:dyDescent="0.3">
      <c r="A281" s="122" t="s">
        <v>187</v>
      </c>
      <c r="B281" s="111" t="str">
        <f>IF(('GC-FID-MS'!A25)="","",('GC-FID-MS'!A25))</f>
        <v/>
      </c>
      <c r="C281" s="141" t="str">
        <f>IF(('GC-FID-MS'!B25)="","",('GC-FID-MS'!B25))</f>
        <v/>
      </c>
      <c r="D281" s="142" t="str">
        <f>IF(('GC-FID-MS'!C25)="","",('GC-FID-MS'!C25))</f>
        <v/>
      </c>
      <c r="E281" s="143" t="str">
        <f>IF(('GC-FID-MS'!D25)="","",('GC-FID-MS'!D25))</f>
        <v/>
      </c>
      <c r="F281" s="142" t="str">
        <f>IF(('GC-FID-MS'!E25)="","",('GC-FID-MS'!E25))</f>
        <v/>
      </c>
      <c r="G281" s="111" t="str">
        <f>IF(('GC-FID-MS'!K25)="","",('GC-FID-MS'!K25))</f>
        <v/>
      </c>
      <c r="H281" s="111" t="str">
        <f>IF(('GC-FID-MS'!L25)="","",('GC-FID-MS'!L25))</f>
        <v/>
      </c>
      <c r="I281" s="144" t="str">
        <f>IF(('GC-FID-MS'!X25)="","",('GC-FID-MS'!X25))</f>
        <v/>
      </c>
      <c r="J281" s="154" t="str">
        <f>IF(('GC-FID-MS'!Y25)="","",('GC-FID-MS'!Y25))</f>
        <v/>
      </c>
      <c r="K281" s="154" t="str">
        <f>IF(('GC-FID-MS'!AB25)="","",('GC-FID-MS'!AB25))</f>
        <v/>
      </c>
      <c r="L281" s="154" t="str">
        <f>IF(('GC-FID-MS'!AN25)="","",('GC-FID-MS'!AN25))</f>
        <v/>
      </c>
      <c r="M281" s="154" t="str">
        <f>IF(('GC-FID-MS'!AQ25)="","",('GC-FID-MS'!AQ25))</f>
        <v/>
      </c>
      <c r="N281" s="154" t="str">
        <f>IF(('GC-FID-MS'!BC25)="","",('GC-FID-MS'!BC25))</f>
        <v/>
      </c>
      <c r="O281" s="154" t="str">
        <f>IF(('GC-FID-MS'!BF25)="","",('GC-FID-MS'!BF25))</f>
        <v/>
      </c>
      <c r="P281" s="67" t="str">
        <f>IF(('GC-FID-MS'!BG25)="","",('GC-FID-MS'!BG25))</f>
        <v/>
      </c>
      <c r="Q281" s="67" t="str">
        <f>IF(('GC-FID-MS'!BH25)="","",('GC-FID-MS'!BH25))</f>
        <v/>
      </c>
      <c r="R281" s="67" t="str">
        <f>IF(('GC-FID-MS'!BI25)="","",('GC-FID-MS'!BI25))</f>
        <v/>
      </c>
      <c r="S281" s="67" t="str">
        <f>IF(('GC-FID-MS'!BJ25)="","",('GC-FID-MS'!BJ25))</f>
        <v/>
      </c>
      <c r="T281" s="67" t="str">
        <f>IF(('GC-FID-MS'!BK25)="","",('GC-FID-MS'!BK25))</f>
        <v/>
      </c>
      <c r="U281" s="67" t="str">
        <f>IF(('GC-FID-MS'!BL25)="","",('GC-FID-MS'!BL25))</f>
        <v/>
      </c>
      <c r="V281" s="67" t="str">
        <f>IF(('GC-FID-MS'!BM25)="","",('GC-FID-MS'!BM25))</f>
        <v/>
      </c>
      <c r="W281" s="67" t="str">
        <f>IF(('GC-FID-MS'!BN25)="","",('GC-FID-MS'!BN25))</f>
        <v/>
      </c>
      <c r="X281" s="67" t="str">
        <f>IF(('GC-FID-MS'!BO25)="","",('GC-FID-MS'!BO25))</f>
        <v/>
      </c>
      <c r="Y281" s="67" t="str">
        <f>IF(('GC-FID-MS'!BP25)="","",('GC-FID-MS'!BP25))</f>
        <v/>
      </c>
      <c r="Z281" s="67" t="str">
        <f>IF(('GC-FID-MS'!BQ25)="","",('GC-FID-MS'!BQ25))</f>
        <v/>
      </c>
      <c r="AA281" s="67" t="str">
        <f>IF(('GC-FID-MS'!BR25)="","",('GC-FID-MS'!BR25))</f>
        <v/>
      </c>
      <c r="AB281" s="67" t="str">
        <f>IF(('GC-FID-MS'!BS25)="","",('GC-FID-MS'!BS25))</f>
        <v/>
      </c>
      <c r="AC281" s="67" t="str">
        <f>IF(('GC-FID-MS'!BT25)="","",('GC-FID-MS'!BT25))</f>
        <v/>
      </c>
      <c r="AD281" s="67" t="str">
        <f>IF(('GC-FID-MS'!BU25)="","",('GC-FID-MS'!BU25))</f>
        <v/>
      </c>
      <c r="AE281" s="67" t="str">
        <f>IF(('GC-FID-MS'!BV25)="","",('GC-FID-MS'!BV25))</f>
        <v/>
      </c>
      <c r="AF281" s="67" t="str">
        <f>IF(('GC-FID-MS'!BW25)="","",('GC-FID-MS'!BW25))</f>
        <v/>
      </c>
      <c r="AG281" s="67" t="str">
        <f>IF(('GC-FID-MS'!BX25)="","",('GC-FID-MS'!BX25))</f>
        <v/>
      </c>
      <c r="AH281" s="67" t="str">
        <f>IF(('GC-FID-MS'!BY25)="","",('GC-FID-MS'!BY25))</f>
        <v/>
      </c>
      <c r="AI281" s="67" t="str">
        <f>IF(('GC-FID-MS'!BZ25)="","",('GC-FID-MS'!BZ25))</f>
        <v/>
      </c>
      <c r="AJ281" s="67" t="str">
        <f>IF(('GC-FID-MS'!CA25)="","",('GC-FID-MS'!CA25))</f>
        <v/>
      </c>
      <c r="AK281" s="67" t="str">
        <f>IF(('GC-FID-MS'!CB25)="","",('GC-FID-MS'!CB25))</f>
        <v/>
      </c>
      <c r="AL281" s="67" t="str">
        <f>IF(('GC-FID-MS'!CC25)="","",('GC-FID-MS'!CC25))</f>
        <v/>
      </c>
      <c r="AM281" s="67" t="str">
        <f>IF(('GC-FID-MS'!CD25)="","",('GC-FID-MS'!CD25))</f>
        <v/>
      </c>
      <c r="AN281" s="67" t="str">
        <f>IF(('GC-FID-MS'!CE25)="","",('GC-FID-MS'!CE25))</f>
        <v/>
      </c>
      <c r="AO281" s="67" t="str">
        <f>IF(('GC-FID-MS'!CF25)="","",('GC-FID-MS'!CF25))</f>
        <v/>
      </c>
      <c r="AP281" s="298" t="str">
        <f>IF(('GC-FID-MS'!CG25)="","",('GC-FID-MS'!CG25))</f>
        <v/>
      </c>
      <c r="AQ281" s="298" t="str">
        <f>IF(('GC-FID-MS'!CH25)="","",('GC-FID-MS'!CH25))</f>
        <v/>
      </c>
    </row>
    <row r="282" spans="1:43" ht="12.75" customHeight="1" x14ac:dyDescent="0.3">
      <c r="A282" s="122" t="s">
        <v>187</v>
      </c>
      <c r="B282" s="111" t="str">
        <f>IF(('GC-FID-MS'!A26)="","",('GC-FID-MS'!A26))</f>
        <v/>
      </c>
      <c r="C282" s="141" t="str">
        <f>IF(('GC-FID-MS'!B26)="","",('GC-FID-MS'!B26))</f>
        <v/>
      </c>
      <c r="D282" s="142" t="str">
        <f>IF(('GC-FID-MS'!C26)="","",('GC-FID-MS'!C26))</f>
        <v/>
      </c>
      <c r="E282" s="143" t="str">
        <f>IF(('GC-FID-MS'!D26)="","",('GC-FID-MS'!D26))</f>
        <v/>
      </c>
      <c r="F282" s="142" t="str">
        <f>IF(('GC-FID-MS'!E26)="","",('GC-FID-MS'!E26))</f>
        <v/>
      </c>
      <c r="G282" s="111" t="str">
        <f>IF(('GC-FID-MS'!K26)="","",('GC-FID-MS'!K26))</f>
        <v/>
      </c>
      <c r="H282" s="111" t="str">
        <f>IF(('GC-FID-MS'!L26)="","",('GC-FID-MS'!L26))</f>
        <v/>
      </c>
      <c r="I282" s="144" t="str">
        <f>IF(('GC-FID-MS'!X26)="","",('GC-FID-MS'!X26))</f>
        <v/>
      </c>
      <c r="J282" s="154" t="str">
        <f>IF(('GC-FID-MS'!Y26)="","",('GC-FID-MS'!Y26))</f>
        <v/>
      </c>
      <c r="K282" s="154" t="str">
        <f>IF(('GC-FID-MS'!AB26)="","",('GC-FID-MS'!AB26))</f>
        <v/>
      </c>
      <c r="L282" s="154" t="str">
        <f>IF(('GC-FID-MS'!AN26)="","",('GC-FID-MS'!AN26))</f>
        <v/>
      </c>
      <c r="M282" s="154" t="str">
        <f>IF(('GC-FID-MS'!AQ26)="","",('GC-FID-MS'!AQ26))</f>
        <v/>
      </c>
      <c r="N282" s="154" t="str">
        <f>IF(('GC-FID-MS'!BC26)="","",('GC-FID-MS'!BC26))</f>
        <v/>
      </c>
      <c r="O282" s="154" t="str">
        <f>IF(('GC-FID-MS'!BF26)="","",('GC-FID-MS'!BF26))</f>
        <v/>
      </c>
      <c r="P282" s="67" t="str">
        <f>IF(('GC-FID-MS'!BG26)="","",('GC-FID-MS'!BG26))</f>
        <v/>
      </c>
      <c r="Q282" s="67" t="str">
        <f>IF(('GC-FID-MS'!BH26)="","",('GC-FID-MS'!BH26))</f>
        <v/>
      </c>
      <c r="R282" s="67" t="str">
        <f>IF(('GC-FID-MS'!BI26)="","",('GC-FID-MS'!BI26))</f>
        <v/>
      </c>
      <c r="S282" s="67" t="str">
        <f>IF(('GC-FID-MS'!BJ26)="","",('GC-FID-MS'!BJ26))</f>
        <v/>
      </c>
      <c r="T282" s="67" t="str">
        <f>IF(('GC-FID-MS'!BK26)="","",('GC-FID-MS'!BK26))</f>
        <v/>
      </c>
      <c r="U282" s="67" t="str">
        <f>IF(('GC-FID-MS'!BL26)="","",('GC-FID-MS'!BL26))</f>
        <v/>
      </c>
      <c r="V282" s="67" t="str">
        <f>IF(('GC-FID-MS'!BM26)="","",('GC-FID-MS'!BM26))</f>
        <v/>
      </c>
      <c r="W282" s="67" t="str">
        <f>IF(('GC-FID-MS'!BN26)="","",('GC-FID-MS'!BN26))</f>
        <v/>
      </c>
      <c r="X282" s="67" t="str">
        <f>IF(('GC-FID-MS'!BO26)="","",('GC-FID-MS'!BO26))</f>
        <v/>
      </c>
      <c r="Y282" s="67" t="str">
        <f>IF(('GC-FID-MS'!BP26)="","",('GC-FID-MS'!BP26))</f>
        <v/>
      </c>
      <c r="Z282" s="67" t="str">
        <f>IF(('GC-FID-MS'!BQ26)="","",('GC-FID-MS'!BQ26))</f>
        <v/>
      </c>
      <c r="AA282" s="67" t="str">
        <f>IF(('GC-FID-MS'!BR26)="","",('GC-FID-MS'!BR26))</f>
        <v/>
      </c>
      <c r="AB282" s="67" t="str">
        <f>IF(('GC-FID-MS'!BS26)="","",('GC-FID-MS'!BS26))</f>
        <v/>
      </c>
      <c r="AC282" s="67" t="str">
        <f>IF(('GC-FID-MS'!BT26)="","",('GC-FID-MS'!BT26))</f>
        <v/>
      </c>
      <c r="AD282" s="67" t="str">
        <f>IF(('GC-FID-MS'!BU26)="","",('GC-FID-MS'!BU26))</f>
        <v/>
      </c>
      <c r="AE282" s="67" t="str">
        <f>IF(('GC-FID-MS'!BV26)="","",('GC-FID-MS'!BV26))</f>
        <v/>
      </c>
      <c r="AF282" s="67" t="str">
        <f>IF(('GC-FID-MS'!BW26)="","",('GC-FID-MS'!BW26))</f>
        <v/>
      </c>
      <c r="AG282" s="67" t="str">
        <f>IF(('GC-FID-MS'!BX26)="","",('GC-FID-MS'!BX26))</f>
        <v/>
      </c>
      <c r="AH282" s="67" t="str">
        <f>IF(('GC-FID-MS'!BY26)="","",('GC-FID-MS'!BY26))</f>
        <v/>
      </c>
      <c r="AI282" s="67" t="str">
        <f>IF(('GC-FID-MS'!BZ26)="","",('GC-FID-MS'!BZ26))</f>
        <v/>
      </c>
      <c r="AJ282" s="67" t="str">
        <f>IF(('GC-FID-MS'!CA26)="","",('GC-FID-MS'!CA26))</f>
        <v/>
      </c>
      <c r="AK282" s="67" t="str">
        <f>IF(('GC-FID-MS'!CB26)="","",('GC-FID-MS'!CB26))</f>
        <v/>
      </c>
      <c r="AL282" s="67" t="str">
        <f>IF(('GC-FID-MS'!CC26)="","",('GC-FID-MS'!CC26))</f>
        <v/>
      </c>
      <c r="AM282" s="67" t="str">
        <f>IF(('GC-FID-MS'!CD26)="","",('GC-FID-MS'!CD26))</f>
        <v/>
      </c>
      <c r="AN282" s="67" t="str">
        <f>IF(('GC-FID-MS'!CE26)="","",('GC-FID-MS'!CE26))</f>
        <v/>
      </c>
      <c r="AO282" s="67" t="str">
        <f>IF(('GC-FID-MS'!CF26)="","",('GC-FID-MS'!CF26))</f>
        <v/>
      </c>
      <c r="AP282" s="298" t="str">
        <f>IF(('GC-FID-MS'!CG26)="","",('GC-FID-MS'!CG26))</f>
        <v/>
      </c>
      <c r="AQ282" s="298" t="str">
        <f>IF(('GC-FID-MS'!CH26)="","",('GC-FID-MS'!CH26))</f>
        <v/>
      </c>
    </row>
    <row r="283" spans="1:43" ht="12.75" customHeight="1" x14ac:dyDescent="0.3">
      <c r="A283" s="122" t="s">
        <v>187</v>
      </c>
      <c r="B283" s="111" t="str">
        <f>IF(('GC-FID-MS'!A27)="","",('GC-FID-MS'!A27))</f>
        <v/>
      </c>
      <c r="C283" s="141" t="str">
        <f>IF(('GC-FID-MS'!B27)="","",('GC-FID-MS'!B27))</f>
        <v/>
      </c>
      <c r="D283" s="142" t="str">
        <f>IF(('GC-FID-MS'!C27)="","",('GC-FID-MS'!C27))</f>
        <v/>
      </c>
      <c r="E283" s="143" t="str">
        <f>IF(('GC-FID-MS'!D27)="","",('GC-FID-MS'!D27))</f>
        <v/>
      </c>
      <c r="F283" s="142" t="str">
        <f>IF(('GC-FID-MS'!E27)="","",('GC-FID-MS'!E27))</f>
        <v/>
      </c>
      <c r="G283" s="111" t="str">
        <f>IF(('GC-FID-MS'!K27)="","",('GC-FID-MS'!K27))</f>
        <v/>
      </c>
      <c r="H283" s="111" t="str">
        <f>IF(('GC-FID-MS'!L27)="","",('GC-FID-MS'!L27))</f>
        <v/>
      </c>
      <c r="I283" s="144" t="str">
        <f>IF(('GC-FID-MS'!X27)="","",('GC-FID-MS'!X27))</f>
        <v/>
      </c>
      <c r="J283" s="154" t="str">
        <f>IF(('GC-FID-MS'!Y27)="","",('GC-FID-MS'!Y27))</f>
        <v/>
      </c>
      <c r="K283" s="154" t="str">
        <f>IF(('GC-FID-MS'!AB27)="","",('GC-FID-MS'!AB27))</f>
        <v/>
      </c>
      <c r="L283" s="154" t="str">
        <f>IF(('GC-FID-MS'!AN27)="","",('GC-FID-MS'!AN27))</f>
        <v/>
      </c>
      <c r="M283" s="154" t="str">
        <f>IF(('GC-FID-MS'!AQ27)="","",('GC-FID-MS'!AQ27))</f>
        <v/>
      </c>
      <c r="N283" s="154" t="str">
        <f>IF(('GC-FID-MS'!BC27)="","",('GC-FID-MS'!BC27))</f>
        <v/>
      </c>
      <c r="O283" s="154" t="str">
        <f>IF(('GC-FID-MS'!BF27)="","",('GC-FID-MS'!BF27))</f>
        <v/>
      </c>
      <c r="P283" s="67" t="str">
        <f>IF(('GC-FID-MS'!BG27)="","",('GC-FID-MS'!BG27))</f>
        <v/>
      </c>
      <c r="Q283" s="67" t="str">
        <f>IF(('GC-FID-MS'!BH27)="","",('GC-FID-MS'!BH27))</f>
        <v/>
      </c>
      <c r="R283" s="67" t="str">
        <f>IF(('GC-FID-MS'!BI27)="","",('GC-FID-MS'!BI27))</f>
        <v/>
      </c>
      <c r="S283" s="67" t="str">
        <f>IF(('GC-FID-MS'!BJ27)="","",('GC-FID-MS'!BJ27))</f>
        <v/>
      </c>
      <c r="T283" s="67" t="str">
        <f>IF(('GC-FID-MS'!BK27)="","",('GC-FID-MS'!BK27))</f>
        <v/>
      </c>
      <c r="U283" s="67" t="str">
        <f>IF(('GC-FID-MS'!BL27)="","",('GC-FID-MS'!BL27))</f>
        <v/>
      </c>
      <c r="V283" s="67" t="str">
        <f>IF(('GC-FID-MS'!BM27)="","",('GC-FID-MS'!BM27))</f>
        <v/>
      </c>
      <c r="W283" s="67" t="str">
        <f>IF(('GC-FID-MS'!BN27)="","",('GC-FID-MS'!BN27))</f>
        <v/>
      </c>
      <c r="X283" s="67" t="str">
        <f>IF(('GC-FID-MS'!BO27)="","",('GC-FID-MS'!BO27))</f>
        <v/>
      </c>
      <c r="Y283" s="67" t="str">
        <f>IF(('GC-FID-MS'!BP27)="","",('GC-FID-MS'!BP27))</f>
        <v/>
      </c>
      <c r="Z283" s="67" t="str">
        <f>IF(('GC-FID-MS'!BQ27)="","",('GC-FID-MS'!BQ27))</f>
        <v/>
      </c>
      <c r="AA283" s="67" t="str">
        <f>IF(('GC-FID-MS'!BR27)="","",('GC-FID-MS'!BR27))</f>
        <v/>
      </c>
      <c r="AB283" s="67" t="str">
        <f>IF(('GC-FID-MS'!BS27)="","",('GC-FID-MS'!BS27))</f>
        <v/>
      </c>
      <c r="AC283" s="67" t="str">
        <f>IF(('GC-FID-MS'!BT27)="","",('GC-FID-MS'!BT27))</f>
        <v/>
      </c>
      <c r="AD283" s="67" t="str">
        <f>IF(('GC-FID-MS'!BU27)="","",('GC-FID-MS'!BU27))</f>
        <v/>
      </c>
      <c r="AE283" s="67" t="str">
        <f>IF(('GC-FID-MS'!BV27)="","",('GC-FID-MS'!BV27))</f>
        <v/>
      </c>
      <c r="AF283" s="67" t="str">
        <f>IF(('GC-FID-MS'!BW27)="","",('GC-FID-MS'!BW27))</f>
        <v/>
      </c>
      <c r="AG283" s="67" t="str">
        <f>IF(('GC-FID-MS'!BX27)="","",('GC-FID-MS'!BX27))</f>
        <v/>
      </c>
      <c r="AH283" s="67" t="str">
        <f>IF(('GC-FID-MS'!BY27)="","",('GC-FID-MS'!BY27))</f>
        <v/>
      </c>
      <c r="AI283" s="67" t="str">
        <f>IF(('GC-FID-MS'!BZ27)="","",('GC-FID-MS'!BZ27))</f>
        <v/>
      </c>
      <c r="AJ283" s="67" t="str">
        <f>IF(('GC-FID-MS'!CA27)="","",('GC-FID-MS'!CA27))</f>
        <v/>
      </c>
      <c r="AK283" s="67" t="str">
        <f>IF(('GC-FID-MS'!CB27)="","",('GC-FID-MS'!CB27))</f>
        <v/>
      </c>
      <c r="AL283" s="67" t="str">
        <f>IF(('GC-FID-MS'!CC27)="","",('GC-FID-MS'!CC27))</f>
        <v/>
      </c>
      <c r="AM283" s="67" t="str">
        <f>IF(('GC-FID-MS'!CD27)="","",('GC-FID-MS'!CD27))</f>
        <v/>
      </c>
      <c r="AN283" s="67" t="str">
        <f>IF(('GC-FID-MS'!CE27)="","",('GC-FID-MS'!CE27))</f>
        <v/>
      </c>
      <c r="AO283" s="67" t="str">
        <f>IF(('GC-FID-MS'!CF27)="","",('GC-FID-MS'!CF27))</f>
        <v/>
      </c>
      <c r="AP283" s="298" t="str">
        <f>IF(('GC-FID-MS'!CG27)="","",('GC-FID-MS'!CG27))</f>
        <v/>
      </c>
      <c r="AQ283" s="298" t="str">
        <f>IF(('GC-FID-MS'!CH27)="","",('GC-FID-MS'!CH27))</f>
        <v/>
      </c>
    </row>
    <row r="284" spans="1:43" ht="12.75" customHeight="1" x14ac:dyDescent="0.3">
      <c r="A284" s="122" t="s">
        <v>187</v>
      </c>
      <c r="B284" s="111" t="str">
        <f>IF(('GC-FID-MS'!A28)="","",('GC-FID-MS'!A28))</f>
        <v/>
      </c>
      <c r="C284" s="141" t="str">
        <f>IF(('GC-FID-MS'!B28)="","",('GC-FID-MS'!B28))</f>
        <v/>
      </c>
      <c r="D284" s="142" t="str">
        <f>IF(('GC-FID-MS'!C28)="","",('GC-FID-MS'!C28))</f>
        <v/>
      </c>
      <c r="E284" s="143" t="str">
        <f>IF(('GC-FID-MS'!D28)="","",('GC-FID-MS'!D28))</f>
        <v/>
      </c>
      <c r="F284" s="142" t="str">
        <f>IF(('GC-FID-MS'!E28)="","",('GC-FID-MS'!E28))</f>
        <v/>
      </c>
      <c r="G284" s="111" t="str">
        <f>IF(('GC-FID-MS'!K28)="","",('GC-FID-MS'!K28))</f>
        <v/>
      </c>
      <c r="H284" s="111" t="str">
        <f>IF(('GC-FID-MS'!L28)="","",('GC-FID-MS'!L28))</f>
        <v/>
      </c>
      <c r="I284" s="144" t="str">
        <f>IF(('GC-FID-MS'!X28)="","",('GC-FID-MS'!X28))</f>
        <v/>
      </c>
      <c r="J284" s="154" t="str">
        <f>IF(('GC-FID-MS'!Y28)="","",('GC-FID-MS'!Y28))</f>
        <v/>
      </c>
      <c r="K284" s="154" t="str">
        <f>IF(('GC-FID-MS'!AB28)="","",('GC-FID-MS'!AB28))</f>
        <v/>
      </c>
      <c r="L284" s="154" t="str">
        <f>IF(('GC-FID-MS'!AN28)="","",('GC-FID-MS'!AN28))</f>
        <v/>
      </c>
      <c r="M284" s="154" t="str">
        <f>IF(('GC-FID-MS'!AQ28)="","",('GC-FID-MS'!AQ28))</f>
        <v/>
      </c>
      <c r="N284" s="154" t="str">
        <f>IF(('GC-FID-MS'!BC28)="","",('GC-FID-MS'!BC28))</f>
        <v/>
      </c>
      <c r="O284" s="154" t="str">
        <f>IF(('GC-FID-MS'!BF28)="","",('GC-FID-MS'!BF28))</f>
        <v/>
      </c>
      <c r="P284" s="67" t="str">
        <f>IF(('GC-FID-MS'!BG28)="","",('GC-FID-MS'!BG28))</f>
        <v/>
      </c>
      <c r="Q284" s="67" t="str">
        <f>IF(('GC-FID-MS'!BH28)="","",('GC-FID-MS'!BH28))</f>
        <v/>
      </c>
      <c r="R284" s="67" t="str">
        <f>IF(('GC-FID-MS'!BI28)="","",('GC-FID-MS'!BI28))</f>
        <v/>
      </c>
      <c r="S284" s="67" t="str">
        <f>IF(('GC-FID-MS'!BJ28)="","",('GC-FID-MS'!BJ28))</f>
        <v/>
      </c>
      <c r="T284" s="67" t="str">
        <f>IF(('GC-FID-MS'!BK28)="","",('GC-FID-MS'!BK28))</f>
        <v/>
      </c>
      <c r="U284" s="67" t="str">
        <f>IF(('GC-FID-MS'!BL28)="","",('GC-FID-MS'!BL28))</f>
        <v/>
      </c>
      <c r="V284" s="67" t="str">
        <f>IF(('GC-FID-MS'!BM28)="","",('GC-FID-MS'!BM28))</f>
        <v/>
      </c>
      <c r="W284" s="67" t="str">
        <f>IF(('GC-FID-MS'!BN28)="","",('GC-FID-MS'!BN28))</f>
        <v/>
      </c>
      <c r="X284" s="67" t="str">
        <f>IF(('GC-FID-MS'!BO28)="","",('GC-FID-MS'!BO28))</f>
        <v/>
      </c>
      <c r="Y284" s="67" t="str">
        <f>IF(('GC-FID-MS'!BP28)="","",('GC-FID-MS'!BP28))</f>
        <v/>
      </c>
      <c r="Z284" s="67" t="str">
        <f>IF(('GC-FID-MS'!BQ28)="","",('GC-FID-MS'!BQ28))</f>
        <v/>
      </c>
      <c r="AA284" s="67" t="str">
        <f>IF(('GC-FID-MS'!BR28)="","",('GC-FID-MS'!BR28))</f>
        <v/>
      </c>
      <c r="AB284" s="67" t="str">
        <f>IF(('GC-FID-MS'!BS28)="","",('GC-FID-MS'!BS28))</f>
        <v/>
      </c>
      <c r="AC284" s="67" t="str">
        <f>IF(('GC-FID-MS'!BT28)="","",('GC-FID-MS'!BT28))</f>
        <v/>
      </c>
      <c r="AD284" s="67" t="str">
        <f>IF(('GC-FID-MS'!BU28)="","",('GC-FID-MS'!BU28))</f>
        <v/>
      </c>
      <c r="AE284" s="67" t="str">
        <f>IF(('GC-FID-MS'!BV28)="","",('GC-FID-MS'!BV28))</f>
        <v/>
      </c>
      <c r="AF284" s="67" t="str">
        <f>IF(('GC-FID-MS'!BW28)="","",('GC-FID-MS'!BW28))</f>
        <v/>
      </c>
      <c r="AG284" s="67" t="str">
        <f>IF(('GC-FID-MS'!BX28)="","",('GC-FID-MS'!BX28))</f>
        <v/>
      </c>
      <c r="AH284" s="67" t="str">
        <f>IF(('GC-FID-MS'!BY28)="","",('GC-FID-MS'!BY28))</f>
        <v/>
      </c>
      <c r="AI284" s="67" t="str">
        <f>IF(('GC-FID-MS'!BZ28)="","",('GC-FID-MS'!BZ28))</f>
        <v/>
      </c>
      <c r="AJ284" s="67" t="str">
        <f>IF(('GC-FID-MS'!CA28)="","",('GC-FID-MS'!CA28))</f>
        <v/>
      </c>
      <c r="AK284" s="67" t="str">
        <f>IF(('GC-FID-MS'!CB28)="","",('GC-FID-MS'!CB28))</f>
        <v/>
      </c>
      <c r="AL284" s="67" t="str">
        <f>IF(('GC-FID-MS'!CC28)="","",('GC-FID-MS'!CC28))</f>
        <v/>
      </c>
      <c r="AM284" s="67" t="str">
        <f>IF(('GC-FID-MS'!CD28)="","",('GC-FID-MS'!CD28))</f>
        <v/>
      </c>
      <c r="AN284" s="67" t="str">
        <f>IF(('GC-FID-MS'!CE28)="","",('GC-FID-MS'!CE28))</f>
        <v/>
      </c>
      <c r="AO284" s="67" t="str">
        <f>IF(('GC-FID-MS'!CF28)="","",('GC-FID-MS'!CF28))</f>
        <v/>
      </c>
      <c r="AP284" s="298" t="str">
        <f>IF(('GC-FID-MS'!CG28)="","",('GC-FID-MS'!CG28))</f>
        <v/>
      </c>
      <c r="AQ284" s="298" t="str">
        <f>IF(('GC-FID-MS'!CH28)="","",('GC-FID-MS'!CH28))</f>
        <v/>
      </c>
    </row>
    <row r="285" spans="1:43" ht="12.75" customHeight="1" x14ac:dyDescent="0.3">
      <c r="A285" s="122" t="s">
        <v>187</v>
      </c>
      <c r="B285" s="111" t="str">
        <f>IF(('GC-FID-MS'!A29)="","",('GC-FID-MS'!A29))</f>
        <v/>
      </c>
      <c r="C285" s="141" t="str">
        <f>IF(('GC-FID-MS'!B29)="","",('GC-FID-MS'!B29))</f>
        <v/>
      </c>
      <c r="D285" s="142" t="str">
        <f>IF(('GC-FID-MS'!C29)="","",('GC-FID-MS'!C29))</f>
        <v/>
      </c>
      <c r="E285" s="143" t="str">
        <f>IF(('GC-FID-MS'!D29)="","",('GC-FID-MS'!D29))</f>
        <v/>
      </c>
      <c r="F285" s="142" t="str">
        <f>IF(('GC-FID-MS'!E29)="","",('GC-FID-MS'!E29))</f>
        <v/>
      </c>
      <c r="G285" s="111" t="str">
        <f>IF(('GC-FID-MS'!K29)="","",('GC-FID-MS'!K29))</f>
        <v/>
      </c>
      <c r="H285" s="111" t="str">
        <f>IF(('GC-FID-MS'!L29)="","",('GC-FID-MS'!L29))</f>
        <v/>
      </c>
      <c r="I285" s="144" t="str">
        <f>IF(('GC-FID-MS'!X29)="","",('GC-FID-MS'!X29))</f>
        <v/>
      </c>
      <c r="J285" s="154" t="str">
        <f>IF(('GC-FID-MS'!Y29)="","",('GC-FID-MS'!Y29))</f>
        <v/>
      </c>
      <c r="K285" s="154" t="str">
        <f>IF(('GC-FID-MS'!AB29)="","",('GC-FID-MS'!AB29))</f>
        <v/>
      </c>
      <c r="L285" s="154" t="str">
        <f>IF(('GC-FID-MS'!AN29)="","",('GC-FID-MS'!AN29))</f>
        <v/>
      </c>
      <c r="M285" s="154" t="str">
        <f>IF(('GC-FID-MS'!AQ29)="","",('GC-FID-MS'!AQ29))</f>
        <v/>
      </c>
      <c r="N285" s="154" t="str">
        <f>IF(('GC-FID-MS'!BC29)="","",('GC-FID-MS'!BC29))</f>
        <v/>
      </c>
      <c r="O285" s="154" t="str">
        <f>IF(('GC-FID-MS'!BF29)="","",('GC-FID-MS'!BF29))</f>
        <v/>
      </c>
      <c r="P285" s="67" t="str">
        <f>IF(('GC-FID-MS'!BG29)="","",('GC-FID-MS'!BG29))</f>
        <v/>
      </c>
      <c r="Q285" s="67" t="str">
        <f>IF(('GC-FID-MS'!BH29)="","",('GC-FID-MS'!BH29))</f>
        <v/>
      </c>
      <c r="R285" s="67" t="str">
        <f>IF(('GC-FID-MS'!BI29)="","",('GC-FID-MS'!BI29))</f>
        <v/>
      </c>
      <c r="S285" s="67" t="str">
        <f>IF(('GC-FID-MS'!BJ29)="","",('GC-FID-MS'!BJ29))</f>
        <v/>
      </c>
      <c r="T285" s="67" t="str">
        <f>IF(('GC-FID-MS'!BK29)="","",('GC-FID-MS'!BK29))</f>
        <v/>
      </c>
      <c r="U285" s="67" t="str">
        <f>IF(('GC-FID-MS'!BL29)="","",('GC-FID-MS'!BL29))</f>
        <v/>
      </c>
      <c r="V285" s="67" t="str">
        <f>IF(('GC-FID-MS'!BM29)="","",('GC-FID-MS'!BM29))</f>
        <v/>
      </c>
      <c r="W285" s="67" t="str">
        <f>IF(('GC-FID-MS'!BN29)="","",('GC-FID-MS'!BN29))</f>
        <v/>
      </c>
      <c r="X285" s="67" t="str">
        <f>IF(('GC-FID-MS'!BO29)="","",('GC-FID-MS'!BO29))</f>
        <v/>
      </c>
      <c r="Y285" s="67" t="str">
        <f>IF(('GC-FID-MS'!BP29)="","",('GC-FID-MS'!BP29))</f>
        <v/>
      </c>
      <c r="Z285" s="67" t="str">
        <f>IF(('GC-FID-MS'!BQ29)="","",('GC-FID-MS'!BQ29))</f>
        <v/>
      </c>
      <c r="AA285" s="67" t="str">
        <f>IF(('GC-FID-MS'!BR29)="","",('GC-FID-MS'!BR29))</f>
        <v/>
      </c>
      <c r="AB285" s="67" t="str">
        <f>IF(('GC-FID-MS'!BS29)="","",('GC-FID-MS'!BS29))</f>
        <v/>
      </c>
      <c r="AC285" s="67" t="str">
        <f>IF(('GC-FID-MS'!BT29)="","",('GC-FID-MS'!BT29))</f>
        <v/>
      </c>
      <c r="AD285" s="67" t="str">
        <f>IF(('GC-FID-MS'!BU29)="","",('GC-FID-MS'!BU29))</f>
        <v/>
      </c>
      <c r="AE285" s="67" t="str">
        <f>IF(('GC-FID-MS'!BV29)="","",('GC-FID-MS'!BV29))</f>
        <v/>
      </c>
      <c r="AF285" s="67" t="str">
        <f>IF(('GC-FID-MS'!BW29)="","",('GC-FID-MS'!BW29))</f>
        <v/>
      </c>
      <c r="AG285" s="67" t="str">
        <f>IF(('GC-FID-MS'!BX29)="","",('GC-FID-MS'!BX29))</f>
        <v/>
      </c>
      <c r="AH285" s="67" t="str">
        <f>IF(('GC-FID-MS'!BY29)="","",('GC-FID-MS'!BY29))</f>
        <v/>
      </c>
      <c r="AI285" s="67" t="str">
        <f>IF(('GC-FID-MS'!BZ29)="","",('GC-FID-MS'!BZ29))</f>
        <v/>
      </c>
      <c r="AJ285" s="67" t="str">
        <f>IF(('GC-FID-MS'!CA29)="","",('GC-FID-MS'!CA29))</f>
        <v/>
      </c>
      <c r="AK285" s="67" t="str">
        <f>IF(('GC-FID-MS'!CB29)="","",('GC-FID-MS'!CB29))</f>
        <v/>
      </c>
      <c r="AL285" s="67" t="str">
        <f>IF(('GC-FID-MS'!CC29)="","",('GC-FID-MS'!CC29))</f>
        <v/>
      </c>
      <c r="AM285" s="67" t="str">
        <f>IF(('GC-FID-MS'!CD29)="","",('GC-FID-MS'!CD29))</f>
        <v/>
      </c>
      <c r="AN285" s="67" t="str">
        <f>IF(('GC-FID-MS'!CE29)="","",('GC-FID-MS'!CE29))</f>
        <v/>
      </c>
      <c r="AO285" s="67" t="str">
        <f>IF(('GC-FID-MS'!CF29)="","",('GC-FID-MS'!CF29))</f>
        <v/>
      </c>
      <c r="AP285" s="298" t="str">
        <f>IF(('GC-FID-MS'!CG29)="","",('GC-FID-MS'!CG29))</f>
        <v/>
      </c>
      <c r="AQ285" s="298" t="str">
        <f>IF(('GC-FID-MS'!CH29)="","",('GC-FID-MS'!CH29))</f>
        <v/>
      </c>
    </row>
    <row r="286" spans="1:43" ht="12.75" customHeight="1" x14ac:dyDescent="0.3">
      <c r="A286" s="122" t="s">
        <v>187</v>
      </c>
      <c r="B286" s="111" t="str">
        <f>IF(('GC-FID-MS'!A30)="","",('GC-FID-MS'!A30))</f>
        <v/>
      </c>
      <c r="C286" s="141" t="str">
        <f>IF(('GC-FID-MS'!B30)="","",('GC-FID-MS'!B30))</f>
        <v/>
      </c>
      <c r="D286" s="142" t="str">
        <f>IF(('GC-FID-MS'!C30)="","",('GC-FID-MS'!C30))</f>
        <v/>
      </c>
      <c r="E286" s="143" t="str">
        <f>IF(('GC-FID-MS'!D30)="","",('GC-FID-MS'!D30))</f>
        <v/>
      </c>
      <c r="F286" s="142" t="str">
        <f>IF(('GC-FID-MS'!E30)="","",('GC-FID-MS'!E30))</f>
        <v/>
      </c>
      <c r="G286" s="111" t="str">
        <f>IF(('GC-FID-MS'!K30)="","",('GC-FID-MS'!K30))</f>
        <v/>
      </c>
      <c r="H286" s="111" t="str">
        <f>IF(('GC-FID-MS'!L30)="","",('GC-FID-MS'!L30))</f>
        <v/>
      </c>
      <c r="I286" s="144" t="str">
        <f>IF(('GC-FID-MS'!X30)="","",('GC-FID-MS'!X30))</f>
        <v/>
      </c>
      <c r="J286" s="154" t="str">
        <f>IF(('GC-FID-MS'!Y30)="","",('GC-FID-MS'!Y30))</f>
        <v/>
      </c>
      <c r="K286" s="154" t="str">
        <f>IF(('GC-FID-MS'!AB30)="","",('GC-FID-MS'!AB30))</f>
        <v/>
      </c>
      <c r="L286" s="154" t="str">
        <f>IF(('GC-FID-MS'!AN30)="","",('GC-FID-MS'!AN30))</f>
        <v/>
      </c>
      <c r="M286" s="154" t="str">
        <f>IF(('GC-FID-MS'!AQ30)="","",('GC-FID-MS'!AQ30))</f>
        <v/>
      </c>
      <c r="N286" s="154" t="str">
        <f>IF(('GC-FID-MS'!BC30)="","",('GC-FID-MS'!BC30))</f>
        <v/>
      </c>
      <c r="O286" s="154" t="str">
        <f>IF(('GC-FID-MS'!BF30)="","",('GC-FID-MS'!BF30))</f>
        <v/>
      </c>
      <c r="P286" s="67" t="str">
        <f>IF(('GC-FID-MS'!BG30)="","",('GC-FID-MS'!BG30))</f>
        <v/>
      </c>
      <c r="Q286" s="67" t="str">
        <f>IF(('GC-FID-MS'!BH30)="","",('GC-FID-MS'!BH30))</f>
        <v/>
      </c>
      <c r="R286" s="67" t="str">
        <f>IF(('GC-FID-MS'!BI30)="","",('GC-FID-MS'!BI30))</f>
        <v/>
      </c>
      <c r="S286" s="67" t="str">
        <f>IF(('GC-FID-MS'!BJ30)="","",('GC-FID-MS'!BJ30))</f>
        <v/>
      </c>
      <c r="T286" s="67" t="str">
        <f>IF(('GC-FID-MS'!BK30)="","",('GC-FID-MS'!BK30))</f>
        <v/>
      </c>
      <c r="U286" s="67" t="str">
        <f>IF(('GC-FID-MS'!BL30)="","",('GC-FID-MS'!BL30))</f>
        <v/>
      </c>
      <c r="V286" s="67" t="str">
        <f>IF(('GC-FID-MS'!BM30)="","",('GC-FID-MS'!BM30))</f>
        <v/>
      </c>
      <c r="W286" s="67" t="str">
        <f>IF(('GC-FID-MS'!BN30)="","",('GC-FID-MS'!BN30))</f>
        <v/>
      </c>
      <c r="X286" s="67" t="str">
        <f>IF(('GC-FID-MS'!BO30)="","",('GC-FID-MS'!BO30))</f>
        <v/>
      </c>
      <c r="Y286" s="67" t="str">
        <f>IF(('GC-FID-MS'!BP30)="","",('GC-FID-MS'!BP30))</f>
        <v/>
      </c>
      <c r="Z286" s="67" t="str">
        <f>IF(('GC-FID-MS'!BQ30)="","",('GC-FID-MS'!BQ30))</f>
        <v/>
      </c>
      <c r="AA286" s="67" t="str">
        <f>IF(('GC-FID-MS'!BR30)="","",('GC-FID-MS'!BR30))</f>
        <v/>
      </c>
      <c r="AB286" s="67" t="str">
        <f>IF(('GC-FID-MS'!BS30)="","",('GC-FID-MS'!BS30))</f>
        <v/>
      </c>
      <c r="AC286" s="67" t="str">
        <f>IF(('GC-FID-MS'!BT30)="","",('GC-FID-MS'!BT30))</f>
        <v/>
      </c>
      <c r="AD286" s="67" t="str">
        <f>IF(('GC-FID-MS'!BU30)="","",('GC-FID-MS'!BU30))</f>
        <v/>
      </c>
      <c r="AE286" s="67" t="str">
        <f>IF(('GC-FID-MS'!BV30)="","",('GC-FID-MS'!BV30))</f>
        <v/>
      </c>
      <c r="AF286" s="67" t="str">
        <f>IF(('GC-FID-MS'!BW30)="","",('GC-FID-MS'!BW30))</f>
        <v/>
      </c>
      <c r="AG286" s="67" t="str">
        <f>IF(('GC-FID-MS'!BX30)="","",('GC-FID-MS'!BX30))</f>
        <v/>
      </c>
      <c r="AH286" s="67" t="str">
        <f>IF(('GC-FID-MS'!BY30)="","",('GC-FID-MS'!BY30))</f>
        <v/>
      </c>
      <c r="AI286" s="67" t="str">
        <f>IF(('GC-FID-MS'!BZ30)="","",('GC-FID-MS'!BZ30))</f>
        <v/>
      </c>
      <c r="AJ286" s="67" t="str">
        <f>IF(('GC-FID-MS'!CA30)="","",('GC-FID-MS'!CA30))</f>
        <v/>
      </c>
      <c r="AK286" s="67" t="str">
        <f>IF(('GC-FID-MS'!CB30)="","",('GC-FID-MS'!CB30))</f>
        <v/>
      </c>
      <c r="AL286" s="67" t="str">
        <f>IF(('GC-FID-MS'!CC30)="","",('GC-FID-MS'!CC30))</f>
        <v/>
      </c>
      <c r="AM286" s="67" t="str">
        <f>IF(('GC-FID-MS'!CD30)="","",('GC-FID-MS'!CD30))</f>
        <v/>
      </c>
      <c r="AN286" s="67" t="str">
        <f>IF(('GC-FID-MS'!CE30)="","",('GC-FID-MS'!CE30))</f>
        <v/>
      </c>
      <c r="AO286" s="67" t="str">
        <f>IF(('GC-FID-MS'!CF30)="","",('GC-FID-MS'!CF30))</f>
        <v/>
      </c>
      <c r="AP286" s="298" t="str">
        <f>IF(('GC-FID-MS'!CG30)="","",('GC-FID-MS'!CG30))</f>
        <v/>
      </c>
      <c r="AQ286" s="298" t="str">
        <f>IF(('GC-FID-MS'!CH30)="","",('GC-FID-MS'!CH30))</f>
        <v/>
      </c>
    </row>
    <row r="287" spans="1:43" ht="12.75" customHeight="1" x14ac:dyDescent="0.3">
      <c r="A287" s="122" t="s">
        <v>187</v>
      </c>
      <c r="B287" s="111" t="str">
        <f>IF(('GC-FID-MS'!A31)="","",('GC-FID-MS'!A31))</f>
        <v/>
      </c>
      <c r="C287" s="141" t="str">
        <f>IF(('GC-FID-MS'!B31)="","",('GC-FID-MS'!B31))</f>
        <v/>
      </c>
      <c r="D287" s="142" t="str">
        <f>IF(('GC-FID-MS'!C31)="","",('GC-FID-MS'!C31))</f>
        <v/>
      </c>
      <c r="E287" s="143" t="str">
        <f>IF(('GC-FID-MS'!D31)="","",('GC-FID-MS'!D31))</f>
        <v/>
      </c>
      <c r="F287" s="142" t="str">
        <f>IF(('GC-FID-MS'!E31)="","",('GC-FID-MS'!E31))</f>
        <v/>
      </c>
      <c r="G287" s="111" t="str">
        <f>IF(('GC-FID-MS'!K31)="","",('GC-FID-MS'!K31))</f>
        <v/>
      </c>
      <c r="H287" s="111" t="str">
        <f>IF(('GC-FID-MS'!L31)="","",('GC-FID-MS'!L31))</f>
        <v/>
      </c>
      <c r="I287" s="144" t="str">
        <f>IF(('GC-FID-MS'!X31)="","",('GC-FID-MS'!X31))</f>
        <v/>
      </c>
      <c r="J287" s="154" t="str">
        <f>IF(('GC-FID-MS'!Y31)="","",('GC-FID-MS'!Y31))</f>
        <v/>
      </c>
      <c r="K287" s="154" t="str">
        <f>IF(('GC-FID-MS'!AB31)="","",('GC-FID-MS'!AB31))</f>
        <v/>
      </c>
      <c r="L287" s="154" t="str">
        <f>IF(('GC-FID-MS'!AN31)="","",('GC-FID-MS'!AN31))</f>
        <v/>
      </c>
      <c r="M287" s="154" t="str">
        <f>IF(('GC-FID-MS'!AQ31)="","",('GC-FID-MS'!AQ31))</f>
        <v/>
      </c>
      <c r="N287" s="154" t="str">
        <f>IF(('GC-FID-MS'!BC31)="","",('GC-FID-MS'!BC31))</f>
        <v/>
      </c>
      <c r="O287" s="154" t="str">
        <f>IF(('GC-FID-MS'!BF31)="","",('GC-FID-MS'!BF31))</f>
        <v/>
      </c>
      <c r="P287" s="67" t="str">
        <f>IF(('GC-FID-MS'!BG31)="","",('GC-FID-MS'!BG31))</f>
        <v/>
      </c>
      <c r="Q287" s="67" t="str">
        <f>IF(('GC-FID-MS'!BH31)="","",('GC-FID-MS'!BH31))</f>
        <v/>
      </c>
      <c r="R287" s="67" t="str">
        <f>IF(('GC-FID-MS'!BI31)="","",('GC-FID-MS'!BI31))</f>
        <v/>
      </c>
      <c r="S287" s="67" t="str">
        <f>IF(('GC-FID-MS'!BJ31)="","",('GC-FID-MS'!BJ31))</f>
        <v/>
      </c>
      <c r="T287" s="67" t="str">
        <f>IF(('GC-FID-MS'!BK31)="","",('GC-FID-MS'!BK31))</f>
        <v/>
      </c>
      <c r="U287" s="67" t="str">
        <f>IF(('GC-FID-MS'!BL31)="","",('GC-FID-MS'!BL31))</f>
        <v/>
      </c>
      <c r="V287" s="67" t="str">
        <f>IF(('GC-FID-MS'!BM31)="","",('GC-FID-MS'!BM31))</f>
        <v/>
      </c>
      <c r="W287" s="67" t="str">
        <f>IF(('GC-FID-MS'!BN31)="","",('GC-FID-MS'!BN31))</f>
        <v/>
      </c>
      <c r="X287" s="67" t="str">
        <f>IF(('GC-FID-MS'!BO31)="","",('GC-FID-MS'!BO31))</f>
        <v/>
      </c>
      <c r="Y287" s="67" t="str">
        <f>IF(('GC-FID-MS'!BP31)="","",('GC-FID-MS'!BP31))</f>
        <v/>
      </c>
      <c r="Z287" s="67" t="str">
        <f>IF(('GC-FID-MS'!BQ31)="","",('GC-FID-MS'!BQ31))</f>
        <v/>
      </c>
      <c r="AA287" s="67" t="str">
        <f>IF(('GC-FID-MS'!BR31)="","",('GC-FID-MS'!BR31))</f>
        <v/>
      </c>
      <c r="AB287" s="67" t="str">
        <f>IF(('GC-FID-MS'!BS31)="","",('GC-FID-MS'!BS31))</f>
        <v/>
      </c>
      <c r="AC287" s="67" t="str">
        <f>IF(('GC-FID-MS'!BT31)="","",('GC-FID-MS'!BT31))</f>
        <v/>
      </c>
      <c r="AD287" s="67" t="str">
        <f>IF(('GC-FID-MS'!BU31)="","",('GC-FID-MS'!BU31))</f>
        <v/>
      </c>
      <c r="AE287" s="67" t="str">
        <f>IF(('GC-FID-MS'!BV31)="","",('GC-FID-MS'!BV31))</f>
        <v/>
      </c>
      <c r="AF287" s="67" t="str">
        <f>IF(('GC-FID-MS'!BW31)="","",('GC-FID-MS'!BW31))</f>
        <v/>
      </c>
      <c r="AG287" s="67" t="str">
        <f>IF(('GC-FID-MS'!BX31)="","",('GC-FID-MS'!BX31))</f>
        <v/>
      </c>
      <c r="AH287" s="67" t="str">
        <f>IF(('GC-FID-MS'!BY31)="","",('GC-FID-MS'!BY31))</f>
        <v/>
      </c>
      <c r="AI287" s="67" t="str">
        <f>IF(('GC-FID-MS'!BZ31)="","",('GC-FID-MS'!BZ31))</f>
        <v/>
      </c>
      <c r="AJ287" s="67" t="str">
        <f>IF(('GC-FID-MS'!CA31)="","",('GC-FID-MS'!CA31))</f>
        <v/>
      </c>
      <c r="AK287" s="67" t="str">
        <f>IF(('GC-FID-MS'!CB31)="","",('GC-FID-MS'!CB31))</f>
        <v/>
      </c>
      <c r="AL287" s="67" t="str">
        <f>IF(('GC-FID-MS'!CC31)="","",('GC-FID-MS'!CC31))</f>
        <v/>
      </c>
      <c r="AM287" s="67" t="str">
        <f>IF(('GC-FID-MS'!CD31)="","",('GC-FID-MS'!CD31))</f>
        <v/>
      </c>
      <c r="AN287" s="67" t="str">
        <f>IF(('GC-FID-MS'!CE31)="","",('GC-FID-MS'!CE31))</f>
        <v/>
      </c>
      <c r="AO287" s="67" t="str">
        <f>IF(('GC-FID-MS'!CF31)="","",('GC-FID-MS'!CF31))</f>
        <v/>
      </c>
      <c r="AP287" s="298" t="str">
        <f>IF(('GC-FID-MS'!CG31)="","",('GC-FID-MS'!CG31))</f>
        <v/>
      </c>
      <c r="AQ287" s="298" t="str">
        <f>IF(('GC-FID-MS'!CH31)="","",('GC-FID-MS'!CH31))</f>
        <v/>
      </c>
    </row>
    <row r="288" spans="1:43" ht="12.75" customHeight="1" x14ac:dyDescent="0.3">
      <c r="A288" s="122" t="s">
        <v>187</v>
      </c>
      <c r="B288" s="111" t="str">
        <f>IF(('GC-FID-MS'!A32)="","",('GC-FID-MS'!A32))</f>
        <v/>
      </c>
      <c r="C288" s="141" t="str">
        <f>IF(('GC-FID-MS'!B32)="","",('GC-FID-MS'!B32))</f>
        <v/>
      </c>
      <c r="D288" s="142" t="str">
        <f>IF(('GC-FID-MS'!C32)="","",('GC-FID-MS'!C32))</f>
        <v/>
      </c>
      <c r="E288" s="143" t="str">
        <f>IF(('GC-FID-MS'!D32)="","",('GC-FID-MS'!D32))</f>
        <v/>
      </c>
      <c r="F288" s="142" t="str">
        <f>IF(('GC-FID-MS'!E32)="","",('GC-FID-MS'!E32))</f>
        <v/>
      </c>
      <c r="G288" s="111" t="str">
        <f>IF(('GC-FID-MS'!K32)="","",('GC-FID-MS'!K32))</f>
        <v/>
      </c>
      <c r="H288" s="111" t="str">
        <f>IF(('GC-FID-MS'!L32)="","",('GC-FID-MS'!L32))</f>
        <v/>
      </c>
      <c r="I288" s="144" t="str">
        <f>IF(('GC-FID-MS'!X32)="","",('GC-FID-MS'!X32))</f>
        <v/>
      </c>
      <c r="J288" s="154" t="str">
        <f>IF(('GC-FID-MS'!Y32)="","",('GC-FID-MS'!Y32))</f>
        <v/>
      </c>
      <c r="K288" s="154" t="str">
        <f>IF(('GC-FID-MS'!AB32)="","",('GC-FID-MS'!AB32))</f>
        <v/>
      </c>
      <c r="L288" s="154" t="str">
        <f>IF(('GC-FID-MS'!AN32)="","",('GC-FID-MS'!AN32))</f>
        <v/>
      </c>
      <c r="M288" s="154" t="str">
        <f>IF(('GC-FID-MS'!AQ32)="","",('GC-FID-MS'!AQ32))</f>
        <v/>
      </c>
      <c r="N288" s="154" t="str">
        <f>IF(('GC-FID-MS'!BC32)="","",('GC-FID-MS'!BC32))</f>
        <v/>
      </c>
      <c r="O288" s="154" t="str">
        <f>IF(('GC-FID-MS'!BF32)="","",('GC-FID-MS'!BF32))</f>
        <v/>
      </c>
      <c r="P288" s="67" t="str">
        <f>IF(('GC-FID-MS'!BG32)="","",('GC-FID-MS'!BG32))</f>
        <v/>
      </c>
      <c r="Q288" s="67" t="str">
        <f>IF(('GC-FID-MS'!BH32)="","",('GC-FID-MS'!BH32))</f>
        <v/>
      </c>
      <c r="R288" s="67" t="str">
        <f>IF(('GC-FID-MS'!BI32)="","",('GC-FID-MS'!BI32))</f>
        <v/>
      </c>
      <c r="S288" s="67" t="str">
        <f>IF(('GC-FID-MS'!BJ32)="","",('GC-FID-MS'!BJ32))</f>
        <v/>
      </c>
      <c r="T288" s="67" t="str">
        <f>IF(('GC-FID-MS'!BK32)="","",('GC-FID-MS'!BK32))</f>
        <v/>
      </c>
      <c r="U288" s="67" t="str">
        <f>IF(('GC-FID-MS'!BL32)="","",('GC-FID-MS'!BL32))</f>
        <v/>
      </c>
      <c r="V288" s="67" t="str">
        <f>IF(('GC-FID-MS'!BM32)="","",('GC-FID-MS'!BM32))</f>
        <v/>
      </c>
      <c r="W288" s="67" t="str">
        <f>IF(('GC-FID-MS'!BN32)="","",('GC-FID-MS'!BN32))</f>
        <v/>
      </c>
      <c r="X288" s="67" t="str">
        <f>IF(('GC-FID-MS'!BO32)="","",('GC-FID-MS'!BO32))</f>
        <v/>
      </c>
      <c r="Y288" s="67" t="str">
        <f>IF(('GC-FID-MS'!BP32)="","",('GC-FID-MS'!BP32))</f>
        <v/>
      </c>
      <c r="Z288" s="67" t="str">
        <f>IF(('GC-FID-MS'!BQ32)="","",('GC-FID-MS'!BQ32))</f>
        <v/>
      </c>
      <c r="AA288" s="67" t="str">
        <f>IF(('GC-FID-MS'!BR32)="","",('GC-FID-MS'!BR32))</f>
        <v/>
      </c>
      <c r="AB288" s="67" t="str">
        <f>IF(('GC-FID-MS'!BS32)="","",('GC-FID-MS'!BS32))</f>
        <v/>
      </c>
      <c r="AC288" s="67" t="str">
        <f>IF(('GC-FID-MS'!BT32)="","",('GC-FID-MS'!BT32))</f>
        <v/>
      </c>
      <c r="AD288" s="67" t="str">
        <f>IF(('GC-FID-MS'!BU32)="","",('GC-FID-MS'!BU32))</f>
        <v/>
      </c>
      <c r="AE288" s="67" t="str">
        <f>IF(('GC-FID-MS'!BV32)="","",('GC-FID-MS'!BV32))</f>
        <v/>
      </c>
      <c r="AF288" s="67" t="str">
        <f>IF(('GC-FID-MS'!BW32)="","",('GC-FID-MS'!BW32))</f>
        <v/>
      </c>
      <c r="AG288" s="67" t="str">
        <f>IF(('GC-FID-MS'!BX32)="","",('GC-FID-MS'!BX32))</f>
        <v/>
      </c>
      <c r="AH288" s="67" t="str">
        <f>IF(('GC-FID-MS'!BY32)="","",('GC-FID-MS'!BY32))</f>
        <v/>
      </c>
      <c r="AI288" s="67" t="str">
        <f>IF(('GC-FID-MS'!BZ32)="","",('GC-FID-MS'!BZ32))</f>
        <v/>
      </c>
      <c r="AJ288" s="67" t="str">
        <f>IF(('GC-FID-MS'!CA32)="","",('GC-FID-MS'!CA32))</f>
        <v/>
      </c>
      <c r="AK288" s="67" t="str">
        <f>IF(('GC-FID-MS'!CB32)="","",('GC-FID-MS'!CB32))</f>
        <v/>
      </c>
      <c r="AL288" s="67" t="str">
        <f>IF(('GC-FID-MS'!CC32)="","",('GC-FID-MS'!CC32))</f>
        <v/>
      </c>
      <c r="AM288" s="67" t="str">
        <f>IF(('GC-FID-MS'!CD32)="","",('GC-FID-MS'!CD32))</f>
        <v/>
      </c>
      <c r="AN288" s="67" t="str">
        <f>IF(('GC-FID-MS'!CE32)="","",('GC-FID-MS'!CE32))</f>
        <v/>
      </c>
      <c r="AO288" s="67" t="str">
        <f>IF(('GC-FID-MS'!CF32)="","",('GC-FID-MS'!CF32))</f>
        <v/>
      </c>
      <c r="AP288" s="298" t="str">
        <f>IF(('GC-FID-MS'!CG32)="","",('GC-FID-MS'!CG32))</f>
        <v/>
      </c>
      <c r="AQ288" s="298" t="str">
        <f>IF(('GC-FID-MS'!CH32)="","",('GC-FID-MS'!CH32))</f>
        <v/>
      </c>
    </row>
    <row r="289" spans="1:43" ht="12.75" customHeight="1" x14ac:dyDescent="0.3">
      <c r="A289" s="122" t="s">
        <v>187</v>
      </c>
      <c r="B289" s="111" t="str">
        <f>IF(('GC-FID-MS'!A33)="","",('GC-FID-MS'!A33))</f>
        <v/>
      </c>
      <c r="C289" s="141" t="str">
        <f>IF(('GC-FID-MS'!B33)="","",('GC-FID-MS'!B33))</f>
        <v/>
      </c>
      <c r="D289" s="142" t="str">
        <f>IF(('GC-FID-MS'!C33)="","",('GC-FID-MS'!C33))</f>
        <v/>
      </c>
      <c r="E289" s="143" t="str">
        <f>IF(('GC-FID-MS'!D33)="","",('GC-FID-MS'!D33))</f>
        <v/>
      </c>
      <c r="F289" s="142" t="str">
        <f>IF(('GC-FID-MS'!E33)="","",('GC-FID-MS'!E33))</f>
        <v/>
      </c>
      <c r="G289" s="111" t="str">
        <f>IF(('GC-FID-MS'!K33)="","",('GC-FID-MS'!K33))</f>
        <v/>
      </c>
      <c r="H289" s="111" t="str">
        <f>IF(('GC-FID-MS'!L33)="","",('GC-FID-MS'!L33))</f>
        <v/>
      </c>
      <c r="I289" s="144" t="str">
        <f>IF(('GC-FID-MS'!X33)="","",('GC-FID-MS'!X33))</f>
        <v/>
      </c>
      <c r="J289" s="154" t="str">
        <f>IF(('GC-FID-MS'!Y33)="","",('GC-FID-MS'!Y33))</f>
        <v/>
      </c>
      <c r="K289" s="154" t="str">
        <f>IF(('GC-FID-MS'!AB33)="","",('GC-FID-MS'!AB33))</f>
        <v/>
      </c>
      <c r="L289" s="154" t="str">
        <f>IF(('GC-FID-MS'!AN33)="","",('GC-FID-MS'!AN33))</f>
        <v/>
      </c>
      <c r="M289" s="154" t="str">
        <f>IF(('GC-FID-MS'!AQ33)="","",('GC-FID-MS'!AQ33))</f>
        <v/>
      </c>
      <c r="N289" s="154" t="str">
        <f>IF(('GC-FID-MS'!BC33)="","",('GC-FID-MS'!BC33))</f>
        <v/>
      </c>
      <c r="O289" s="154" t="str">
        <f>IF(('GC-FID-MS'!BF33)="","",('GC-FID-MS'!BF33))</f>
        <v/>
      </c>
      <c r="P289" s="67" t="str">
        <f>IF(('GC-FID-MS'!BG33)="","",('GC-FID-MS'!BG33))</f>
        <v/>
      </c>
      <c r="Q289" s="67" t="str">
        <f>IF(('GC-FID-MS'!BH33)="","",('GC-FID-MS'!BH33))</f>
        <v/>
      </c>
      <c r="R289" s="67" t="str">
        <f>IF(('GC-FID-MS'!BI33)="","",('GC-FID-MS'!BI33))</f>
        <v/>
      </c>
      <c r="S289" s="67" t="str">
        <f>IF(('GC-FID-MS'!BJ33)="","",('GC-FID-MS'!BJ33))</f>
        <v/>
      </c>
      <c r="T289" s="67" t="str">
        <f>IF(('GC-FID-MS'!BK33)="","",('GC-FID-MS'!BK33))</f>
        <v/>
      </c>
      <c r="U289" s="67" t="str">
        <f>IF(('GC-FID-MS'!BL33)="","",('GC-FID-MS'!BL33))</f>
        <v/>
      </c>
      <c r="V289" s="67" t="str">
        <f>IF(('GC-FID-MS'!BM33)="","",('GC-FID-MS'!BM33))</f>
        <v/>
      </c>
      <c r="W289" s="67" t="str">
        <f>IF(('GC-FID-MS'!BN33)="","",('GC-FID-MS'!BN33))</f>
        <v/>
      </c>
      <c r="X289" s="67" t="str">
        <f>IF(('GC-FID-MS'!BO33)="","",('GC-FID-MS'!BO33))</f>
        <v/>
      </c>
      <c r="Y289" s="67" t="str">
        <f>IF(('GC-FID-MS'!BP33)="","",('GC-FID-MS'!BP33))</f>
        <v/>
      </c>
      <c r="Z289" s="67" t="str">
        <f>IF(('GC-FID-MS'!BQ33)="","",('GC-FID-MS'!BQ33))</f>
        <v/>
      </c>
      <c r="AA289" s="67" t="str">
        <f>IF(('GC-FID-MS'!BR33)="","",('GC-FID-MS'!BR33))</f>
        <v/>
      </c>
      <c r="AB289" s="67" t="str">
        <f>IF(('GC-FID-MS'!BS33)="","",('GC-FID-MS'!BS33))</f>
        <v/>
      </c>
      <c r="AC289" s="67" t="str">
        <f>IF(('GC-FID-MS'!BT33)="","",('GC-FID-MS'!BT33))</f>
        <v/>
      </c>
      <c r="AD289" s="67" t="str">
        <f>IF(('GC-FID-MS'!BU33)="","",('GC-FID-MS'!BU33))</f>
        <v/>
      </c>
      <c r="AE289" s="67" t="str">
        <f>IF(('GC-FID-MS'!BV33)="","",('GC-FID-MS'!BV33))</f>
        <v/>
      </c>
      <c r="AF289" s="67" t="str">
        <f>IF(('GC-FID-MS'!BW33)="","",('GC-FID-MS'!BW33))</f>
        <v/>
      </c>
      <c r="AG289" s="67" t="str">
        <f>IF(('GC-FID-MS'!BX33)="","",('GC-FID-MS'!BX33))</f>
        <v/>
      </c>
      <c r="AH289" s="67" t="str">
        <f>IF(('GC-FID-MS'!BY33)="","",('GC-FID-MS'!BY33))</f>
        <v/>
      </c>
      <c r="AI289" s="67" t="str">
        <f>IF(('GC-FID-MS'!BZ33)="","",('GC-FID-MS'!BZ33))</f>
        <v/>
      </c>
      <c r="AJ289" s="67" t="str">
        <f>IF(('GC-FID-MS'!CA33)="","",('GC-FID-MS'!CA33))</f>
        <v/>
      </c>
      <c r="AK289" s="67" t="str">
        <f>IF(('GC-FID-MS'!CB33)="","",('GC-FID-MS'!CB33))</f>
        <v/>
      </c>
      <c r="AL289" s="67" t="str">
        <f>IF(('GC-FID-MS'!CC33)="","",('GC-FID-MS'!CC33))</f>
        <v/>
      </c>
      <c r="AM289" s="67" t="str">
        <f>IF(('GC-FID-MS'!CD33)="","",('GC-FID-MS'!CD33))</f>
        <v/>
      </c>
      <c r="AN289" s="67" t="str">
        <f>IF(('GC-FID-MS'!CE33)="","",('GC-FID-MS'!CE33))</f>
        <v/>
      </c>
      <c r="AO289" s="67" t="str">
        <f>IF(('GC-FID-MS'!CF33)="","",('GC-FID-MS'!CF33))</f>
        <v/>
      </c>
      <c r="AP289" s="298" t="str">
        <f>IF(('GC-FID-MS'!CG33)="","",('GC-FID-MS'!CG33))</f>
        <v/>
      </c>
      <c r="AQ289" s="298" t="str">
        <f>IF(('GC-FID-MS'!CH33)="","",('GC-FID-MS'!CH33))</f>
        <v/>
      </c>
    </row>
    <row r="290" spans="1:43" ht="12.75" customHeight="1" x14ac:dyDescent="0.3">
      <c r="A290" s="122" t="s">
        <v>187</v>
      </c>
      <c r="B290" s="111" t="str">
        <f>IF(('GC-FID-MS'!A34)="","",('GC-FID-MS'!A34))</f>
        <v/>
      </c>
      <c r="C290" s="141" t="str">
        <f>IF(('GC-FID-MS'!B34)="","",('GC-FID-MS'!B34))</f>
        <v/>
      </c>
      <c r="D290" s="142" t="str">
        <f>IF(('GC-FID-MS'!C34)="","",('GC-FID-MS'!C34))</f>
        <v/>
      </c>
      <c r="E290" s="143" t="str">
        <f>IF(('GC-FID-MS'!D34)="","",('GC-FID-MS'!D34))</f>
        <v/>
      </c>
      <c r="F290" s="142" t="str">
        <f>IF(('GC-FID-MS'!E34)="","",('GC-FID-MS'!E34))</f>
        <v/>
      </c>
      <c r="G290" s="111" t="str">
        <f>IF(('GC-FID-MS'!K34)="","",('GC-FID-MS'!K34))</f>
        <v/>
      </c>
      <c r="H290" s="111" t="str">
        <f>IF(('GC-FID-MS'!L34)="","",('GC-FID-MS'!L34))</f>
        <v/>
      </c>
      <c r="I290" s="144" t="str">
        <f>IF(('GC-FID-MS'!X34)="","",('GC-FID-MS'!X34))</f>
        <v/>
      </c>
      <c r="J290" s="154" t="str">
        <f>IF(('GC-FID-MS'!Y34)="","",('GC-FID-MS'!Y34))</f>
        <v/>
      </c>
      <c r="K290" s="154" t="str">
        <f>IF(('GC-FID-MS'!AB34)="","",('GC-FID-MS'!AB34))</f>
        <v/>
      </c>
      <c r="L290" s="154" t="str">
        <f>IF(('GC-FID-MS'!AN34)="","",('GC-FID-MS'!AN34))</f>
        <v/>
      </c>
      <c r="M290" s="154" t="str">
        <f>IF(('GC-FID-MS'!AQ34)="","",('GC-FID-MS'!AQ34))</f>
        <v/>
      </c>
      <c r="N290" s="154" t="str">
        <f>IF(('GC-FID-MS'!BC34)="","",('GC-FID-MS'!BC34))</f>
        <v/>
      </c>
      <c r="O290" s="154" t="str">
        <f>IF(('GC-FID-MS'!BF34)="","",('GC-FID-MS'!BF34))</f>
        <v/>
      </c>
      <c r="P290" s="67" t="str">
        <f>IF(('GC-FID-MS'!BG34)="","",('GC-FID-MS'!BG34))</f>
        <v/>
      </c>
      <c r="Q290" s="67" t="str">
        <f>IF(('GC-FID-MS'!BH34)="","",('GC-FID-MS'!BH34))</f>
        <v/>
      </c>
      <c r="R290" s="67" t="str">
        <f>IF(('GC-FID-MS'!BI34)="","",('GC-FID-MS'!BI34))</f>
        <v/>
      </c>
      <c r="S290" s="67" t="str">
        <f>IF(('GC-FID-MS'!BJ34)="","",('GC-FID-MS'!BJ34))</f>
        <v/>
      </c>
      <c r="T290" s="67" t="str">
        <f>IF(('GC-FID-MS'!BK34)="","",('GC-FID-MS'!BK34))</f>
        <v/>
      </c>
      <c r="U290" s="67" t="str">
        <f>IF(('GC-FID-MS'!BL34)="","",('GC-FID-MS'!BL34))</f>
        <v/>
      </c>
      <c r="V290" s="67" t="str">
        <f>IF(('GC-FID-MS'!BM34)="","",('GC-FID-MS'!BM34))</f>
        <v/>
      </c>
      <c r="W290" s="67" t="str">
        <f>IF(('GC-FID-MS'!BN34)="","",('GC-FID-MS'!BN34))</f>
        <v/>
      </c>
      <c r="X290" s="67" t="str">
        <f>IF(('GC-FID-MS'!BO34)="","",('GC-FID-MS'!BO34))</f>
        <v/>
      </c>
      <c r="Y290" s="67" t="str">
        <f>IF(('GC-FID-MS'!BP34)="","",('GC-FID-MS'!BP34))</f>
        <v/>
      </c>
      <c r="Z290" s="67" t="str">
        <f>IF(('GC-FID-MS'!BQ34)="","",('GC-FID-MS'!BQ34))</f>
        <v/>
      </c>
      <c r="AA290" s="67" t="str">
        <f>IF(('GC-FID-MS'!BR34)="","",('GC-FID-MS'!BR34))</f>
        <v/>
      </c>
      <c r="AB290" s="67" t="str">
        <f>IF(('GC-FID-MS'!BS34)="","",('GC-FID-MS'!BS34))</f>
        <v/>
      </c>
      <c r="AC290" s="67" t="str">
        <f>IF(('GC-FID-MS'!BT34)="","",('GC-FID-MS'!BT34))</f>
        <v/>
      </c>
      <c r="AD290" s="67" t="str">
        <f>IF(('GC-FID-MS'!BU34)="","",('GC-FID-MS'!BU34))</f>
        <v/>
      </c>
      <c r="AE290" s="67" t="str">
        <f>IF(('GC-FID-MS'!BV34)="","",('GC-FID-MS'!BV34))</f>
        <v/>
      </c>
      <c r="AF290" s="67" t="str">
        <f>IF(('GC-FID-MS'!BW34)="","",('GC-FID-MS'!BW34))</f>
        <v/>
      </c>
      <c r="AG290" s="67" t="str">
        <f>IF(('GC-FID-MS'!BX34)="","",('GC-FID-MS'!BX34))</f>
        <v/>
      </c>
      <c r="AH290" s="67" t="str">
        <f>IF(('GC-FID-MS'!BY34)="","",('GC-FID-MS'!BY34))</f>
        <v/>
      </c>
      <c r="AI290" s="67" t="str">
        <f>IF(('GC-FID-MS'!BZ34)="","",('GC-FID-MS'!BZ34))</f>
        <v/>
      </c>
      <c r="AJ290" s="67" t="str">
        <f>IF(('GC-FID-MS'!CA34)="","",('GC-FID-MS'!CA34))</f>
        <v/>
      </c>
      <c r="AK290" s="67" t="str">
        <f>IF(('GC-FID-MS'!CB34)="","",('GC-FID-MS'!CB34))</f>
        <v/>
      </c>
      <c r="AL290" s="67" t="str">
        <f>IF(('GC-FID-MS'!CC34)="","",('GC-FID-MS'!CC34))</f>
        <v/>
      </c>
      <c r="AM290" s="67" t="str">
        <f>IF(('GC-FID-MS'!CD34)="","",('GC-FID-MS'!CD34))</f>
        <v/>
      </c>
      <c r="AN290" s="67" t="str">
        <f>IF(('GC-FID-MS'!CE34)="","",('GC-FID-MS'!CE34))</f>
        <v/>
      </c>
      <c r="AO290" s="67" t="str">
        <f>IF(('GC-FID-MS'!CF34)="","",('GC-FID-MS'!CF34))</f>
        <v/>
      </c>
      <c r="AP290" s="298" t="str">
        <f>IF(('GC-FID-MS'!CG34)="","",('GC-FID-MS'!CG34))</f>
        <v/>
      </c>
      <c r="AQ290" s="298" t="str">
        <f>IF(('GC-FID-MS'!CH34)="","",('GC-FID-MS'!CH34))</f>
        <v/>
      </c>
    </row>
    <row r="291" spans="1:43" ht="12.75" customHeight="1" x14ac:dyDescent="0.3">
      <c r="A291" s="122" t="s">
        <v>187</v>
      </c>
      <c r="B291" s="111" t="str">
        <f>IF(('GC-FID-MS'!A35)="","",('GC-FID-MS'!A35))</f>
        <v/>
      </c>
      <c r="C291" s="141" t="str">
        <f>IF(('GC-FID-MS'!B35)="","",('GC-FID-MS'!B35))</f>
        <v/>
      </c>
      <c r="D291" s="142" t="str">
        <f>IF(('GC-FID-MS'!C35)="","",('GC-FID-MS'!C35))</f>
        <v/>
      </c>
      <c r="E291" s="143" t="str">
        <f>IF(('GC-FID-MS'!D35)="","",('GC-FID-MS'!D35))</f>
        <v/>
      </c>
      <c r="F291" s="142" t="str">
        <f>IF(('GC-FID-MS'!E35)="","",('GC-FID-MS'!E35))</f>
        <v/>
      </c>
      <c r="G291" s="111" t="str">
        <f>IF(('GC-FID-MS'!K35)="","",('GC-FID-MS'!K35))</f>
        <v/>
      </c>
      <c r="H291" s="111" t="str">
        <f>IF(('GC-FID-MS'!L35)="","",('GC-FID-MS'!L35))</f>
        <v/>
      </c>
      <c r="I291" s="144" t="str">
        <f>IF(('GC-FID-MS'!X35)="","",('GC-FID-MS'!X35))</f>
        <v/>
      </c>
      <c r="J291" s="154" t="str">
        <f>IF(('GC-FID-MS'!Y35)="","",('GC-FID-MS'!Y35))</f>
        <v/>
      </c>
      <c r="K291" s="154" t="str">
        <f>IF(('GC-FID-MS'!AB35)="","",('GC-FID-MS'!AB35))</f>
        <v/>
      </c>
      <c r="L291" s="154" t="str">
        <f>IF(('GC-FID-MS'!AN35)="","",('GC-FID-MS'!AN35))</f>
        <v/>
      </c>
      <c r="M291" s="154" t="str">
        <f>IF(('GC-FID-MS'!AQ35)="","",('GC-FID-MS'!AQ35))</f>
        <v/>
      </c>
      <c r="N291" s="154" t="str">
        <f>IF(('GC-FID-MS'!BC35)="","",('GC-FID-MS'!BC35))</f>
        <v/>
      </c>
      <c r="O291" s="154" t="str">
        <f>IF(('GC-FID-MS'!BF35)="","",('GC-FID-MS'!BF35))</f>
        <v/>
      </c>
      <c r="P291" s="67" t="str">
        <f>IF(('GC-FID-MS'!BG35)="","",('GC-FID-MS'!BG35))</f>
        <v/>
      </c>
      <c r="Q291" s="67" t="str">
        <f>IF(('GC-FID-MS'!BH35)="","",('GC-FID-MS'!BH35))</f>
        <v/>
      </c>
      <c r="R291" s="67" t="str">
        <f>IF(('GC-FID-MS'!BI35)="","",('GC-FID-MS'!BI35))</f>
        <v/>
      </c>
      <c r="S291" s="67" t="str">
        <f>IF(('GC-FID-MS'!BJ35)="","",('GC-FID-MS'!BJ35))</f>
        <v/>
      </c>
      <c r="T291" s="67" t="str">
        <f>IF(('GC-FID-MS'!BK35)="","",('GC-FID-MS'!BK35))</f>
        <v/>
      </c>
      <c r="U291" s="67" t="str">
        <f>IF(('GC-FID-MS'!BL35)="","",('GC-FID-MS'!BL35))</f>
        <v/>
      </c>
      <c r="V291" s="67" t="str">
        <f>IF(('GC-FID-MS'!BM35)="","",('GC-FID-MS'!BM35))</f>
        <v/>
      </c>
      <c r="W291" s="67" t="str">
        <f>IF(('GC-FID-MS'!BN35)="","",('GC-FID-MS'!BN35))</f>
        <v/>
      </c>
      <c r="X291" s="67" t="str">
        <f>IF(('GC-FID-MS'!BO35)="","",('GC-FID-MS'!BO35))</f>
        <v/>
      </c>
      <c r="Y291" s="67" t="str">
        <f>IF(('GC-FID-MS'!BP35)="","",('GC-FID-MS'!BP35))</f>
        <v/>
      </c>
      <c r="Z291" s="67" t="str">
        <f>IF(('GC-FID-MS'!BQ35)="","",('GC-FID-MS'!BQ35))</f>
        <v/>
      </c>
      <c r="AA291" s="67" t="str">
        <f>IF(('GC-FID-MS'!BR35)="","",('GC-FID-MS'!BR35))</f>
        <v/>
      </c>
      <c r="AB291" s="67" t="str">
        <f>IF(('GC-FID-MS'!BS35)="","",('GC-FID-MS'!BS35))</f>
        <v/>
      </c>
      <c r="AC291" s="67" t="str">
        <f>IF(('GC-FID-MS'!BT35)="","",('GC-FID-MS'!BT35))</f>
        <v/>
      </c>
      <c r="AD291" s="67" t="str">
        <f>IF(('GC-FID-MS'!BU35)="","",('GC-FID-MS'!BU35))</f>
        <v/>
      </c>
      <c r="AE291" s="67" t="str">
        <f>IF(('GC-FID-MS'!BV35)="","",('GC-FID-MS'!BV35))</f>
        <v/>
      </c>
      <c r="AF291" s="67" t="str">
        <f>IF(('GC-FID-MS'!BW35)="","",('GC-FID-MS'!BW35))</f>
        <v/>
      </c>
      <c r="AG291" s="67" t="str">
        <f>IF(('GC-FID-MS'!BX35)="","",('GC-FID-MS'!BX35))</f>
        <v/>
      </c>
      <c r="AH291" s="67" t="str">
        <f>IF(('GC-FID-MS'!BY35)="","",('GC-FID-MS'!BY35))</f>
        <v/>
      </c>
      <c r="AI291" s="67" t="str">
        <f>IF(('GC-FID-MS'!BZ35)="","",('GC-FID-MS'!BZ35))</f>
        <v/>
      </c>
      <c r="AJ291" s="67" t="str">
        <f>IF(('GC-FID-MS'!CA35)="","",('GC-FID-MS'!CA35))</f>
        <v/>
      </c>
      <c r="AK291" s="67" t="str">
        <f>IF(('GC-FID-MS'!CB35)="","",('GC-FID-MS'!CB35))</f>
        <v/>
      </c>
      <c r="AL291" s="67" t="str">
        <f>IF(('GC-FID-MS'!CC35)="","",('GC-FID-MS'!CC35))</f>
        <v/>
      </c>
      <c r="AM291" s="67" t="str">
        <f>IF(('GC-FID-MS'!CD35)="","",('GC-FID-MS'!CD35))</f>
        <v/>
      </c>
      <c r="AN291" s="67" t="str">
        <f>IF(('GC-FID-MS'!CE35)="","",('GC-FID-MS'!CE35))</f>
        <v/>
      </c>
      <c r="AO291" s="67" t="str">
        <f>IF(('GC-FID-MS'!CF35)="","",('GC-FID-MS'!CF35))</f>
        <v/>
      </c>
      <c r="AP291" s="298" t="str">
        <f>IF(('GC-FID-MS'!CG35)="","",('GC-FID-MS'!CG35))</f>
        <v/>
      </c>
      <c r="AQ291" s="298" t="str">
        <f>IF(('GC-FID-MS'!CH35)="","",('GC-FID-MS'!CH35))</f>
        <v/>
      </c>
    </row>
    <row r="292" spans="1:43" ht="12.75" customHeight="1" x14ac:dyDescent="0.3">
      <c r="A292" s="122" t="s">
        <v>187</v>
      </c>
      <c r="B292" s="111" t="str">
        <f>IF(('GC-FID-MS'!A36)="","",('GC-FID-MS'!A36))</f>
        <v/>
      </c>
      <c r="C292" s="141" t="str">
        <f>IF(('GC-FID-MS'!B36)="","",('GC-FID-MS'!B36))</f>
        <v/>
      </c>
      <c r="D292" s="142" t="str">
        <f>IF(('GC-FID-MS'!C36)="","",('GC-FID-MS'!C36))</f>
        <v/>
      </c>
      <c r="E292" s="143" t="str">
        <f>IF(('GC-FID-MS'!D36)="","",('GC-FID-MS'!D36))</f>
        <v/>
      </c>
      <c r="F292" s="142" t="str">
        <f>IF(('GC-FID-MS'!E36)="","",('GC-FID-MS'!E36))</f>
        <v/>
      </c>
      <c r="G292" s="111" t="str">
        <f>IF(('GC-FID-MS'!K36)="","",('GC-FID-MS'!K36))</f>
        <v/>
      </c>
      <c r="H292" s="111" t="str">
        <f>IF(('GC-FID-MS'!L36)="","",('GC-FID-MS'!L36))</f>
        <v/>
      </c>
      <c r="I292" s="144" t="str">
        <f>IF(('GC-FID-MS'!X36)="","",('GC-FID-MS'!X36))</f>
        <v/>
      </c>
      <c r="J292" s="154" t="str">
        <f>IF(('GC-FID-MS'!Y36)="","",('GC-FID-MS'!Y36))</f>
        <v/>
      </c>
      <c r="K292" s="154" t="str">
        <f>IF(('GC-FID-MS'!AB36)="","",('GC-FID-MS'!AB36))</f>
        <v/>
      </c>
      <c r="L292" s="154" t="str">
        <f>IF(('GC-FID-MS'!AN36)="","",('GC-FID-MS'!AN36))</f>
        <v/>
      </c>
      <c r="M292" s="154" t="str">
        <f>IF(('GC-FID-MS'!AQ36)="","",('GC-FID-MS'!AQ36))</f>
        <v/>
      </c>
      <c r="N292" s="154" t="str">
        <f>IF(('GC-FID-MS'!BC36)="","",('GC-FID-MS'!BC36))</f>
        <v/>
      </c>
      <c r="O292" s="154" t="str">
        <f>IF(('GC-FID-MS'!BF36)="","",('GC-FID-MS'!BF36))</f>
        <v/>
      </c>
      <c r="P292" s="67" t="str">
        <f>IF(('GC-FID-MS'!BG36)="","",('GC-FID-MS'!BG36))</f>
        <v/>
      </c>
      <c r="Q292" s="67" t="str">
        <f>IF(('GC-FID-MS'!BH36)="","",('GC-FID-MS'!BH36))</f>
        <v/>
      </c>
      <c r="R292" s="67" t="str">
        <f>IF(('GC-FID-MS'!BI36)="","",('GC-FID-MS'!BI36))</f>
        <v/>
      </c>
      <c r="S292" s="67" t="str">
        <f>IF(('GC-FID-MS'!BJ36)="","",('GC-FID-MS'!BJ36))</f>
        <v/>
      </c>
      <c r="T292" s="67" t="str">
        <f>IF(('GC-FID-MS'!BK36)="","",('GC-FID-MS'!BK36))</f>
        <v/>
      </c>
      <c r="U292" s="67" t="str">
        <f>IF(('GC-FID-MS'!BL36)="","",('GC-FID-MS'!BL36))</f>
        <v/>
      </c>
      <c r="V292" s="67" t="str">
        <f>IF(('GC-FID-MS'!BM36)="","",('GC-FID-MS'!BM36))</f>
        <v/>
      </c>
      <c r="W292" s="67" t="str">
        <f>IF(('GC-FID-MS'!BN36)="","",('GC-FID-MS'!BN36))</f>
        <v/>
      </c>
      <c r="X292" s="67" t="str">
        <f>IF(('GC-FID-MS'!BO36)="","",('GC-FID-MS'!BO36))</f>
        <v/>
      </c>
      <c r="Y292" s="67" t="str">
        <f>IF(('GC-FID-MS'!BP36)="","",('GC-FID-MS'!BP36))</f>
        <v/>
      </c>
      <c r="Z292" s="67" t="str">
        <f>IF(('GC-FID-MS'!BQ36)="","",('GC-FID-MS'!BQ36))</f>
        <v/>
      </c>
      <c r="AA292" s="67" t="str">
        <f>IF(('GC-FID-MS'!BR36)="","",('GC-FID-MS'!BR36))</f>
        <v/>
      </c>
      <c r="AB292" s="67" t="str">
        <f>IF(('GC-FID-MS'!BS36)="","",('GC-FID-MS'!BS36))</f>
        <v/>
      </c>
      <c r="AC292" s="67" t="str">
        <f>IF(('GC-FID-MS'!BT36)="","",('GC-FID-MS'!BT36))</f>
        <v/>
      </c>
      <c r="AD292" s="67" t="str">
        <f>IF(('GC-FID-MS'!BU36)="","",('GC-FID-MS'!BU36))</f>
        <v/>
      </c>
      <c r="AE292" s="67" t="str">
        <f>IF(('GC-FID-MS'!BV36)="","",('GC-FID-MS'!BV36))</f>
        <v/>
      </c>
      <c r="AF292" s="67" t="str">
        <f>IF(('GC-FID-MS'!BW36)="","",('GC-FID-MS'!BW36))</f>
        <v/>
      </c>
      <c r="AG292" s="67" t="str">
        <f>IF(('GC-FID-MS'!BX36)="","",('GC-FID-MS'!BX36))</f>
        <v/>
      </c>
      <c r="AH292" s="67" t="str">
        <f>IF(('GC-FID-MS'!BY36)="","",('GC-FID-MS'!BY36))</f>
        <v/>
      </c>
      <c r="AI292" s="67" t="str">
        <f>IF(('GC-FID-MS'!BZ36)="","",('GC-FID-MS'!BZ36))</f>
        <v/>
      </c>
      <c r="AJ292" s="67" t="str">
        <f>IF(('GC-FID-MS'!CA36)="","",('GC-FID-MS'!CA36))</f>
        <v/>
      </c>
      <c r="AK292" s="67" t="str">
        <f>IF(('GC-FID-MS'!CB36)="","",('GC-FID-MS'!CB36))</f>
        <v/>
      </c>
      <c r="AL292" s="67" t="str">
        <f>IF(('GC-FID-MS'!CC36)="","",('GC-FID-MS'!CC36))</f>
        <v/>
      </c>
      <c r="AM292" s="67" t="str">
        <f>IF(('GC-FID-MS'!CD36)="","",('GC-FID-MS'!CD36))</f>
        <v/>
      </c>
      <c r="AN292" s="67" t="str">
        <f>IF(('GC-FID-MS'!CE36)="","",('GC-FID-MS'!CE36))</f>
        <v/>
      </c>
      <c r="AO292" s="67" t="str">
        <f>IF(('GC-FID-MS'!CF36)="","",('GC-FID-MS'!CF36))</f>
        <v/>
      </c>
      <c r="AP292" s="298" t="str">
        <f>IF(('GC-FID-MS'!CG36)="","",('GC-FID-MS'!CG36))</f>
        <v/>
      </c>
      <c r="AQ292" s="298" t="str">
        <f>IF(('GC-FID-MS'!CH36)="","",('GC-FID-MS'!CH36))</f>
        <v/>
      </c>
    </row>
    <row r="293" spans="1:43" ht="12.75" customHeight="1" x14ac:dyDescent="0.3">
      <c r="A293" s="122" t="s">
        <v>187</v>
      </c>
      <c r="B293" s="111" t="str">
        <f>IF(('GC-FID-MS'!A37)="","",('GC-FID-MS'!A37))</f>
        <v/>
      </c>
      <c r="C293" s="141" t="str">
        <f>IF(('GC-FID-MS'!B37)="","",('GC-FID-MS'!B37))</f>
        <v/>
      </c>
      <c r="D293" s="142" t="str">
        <f>IF(('GC-FID-MS'!C37)="","",('GC-FID-MS'!C37))</f>
        <v/>
      </c>
      <c r="E293" s="143" t="str">
        <f>IF(('GC-FID-MS'!D37)="","",('GC-FID-MS'!D37))</f>
        <v/>
      </c>
      <c r="F293" s="142" t="str">
        <f>IF(('GC-FID-MS'!E37)="","",('GC-FID-MS'!E37))</f>
        <v/>
      </c>
      <c r="G293" s="111" t="str">
        <f>IF(('GC-FID-MS'!K37)="","",('GC-FID-MS'!K37))</f>
        <v/>
      </c>
      <c r="H293" s="111" t="str">
        <f>IF(('GC-FID-MS'!L37)="","",('GC-FID-MS'!L37))</f>
        <v/>
      </c>
      <c r="I293" s="144" t="str">
        <f>IF(('GC-FID-MS'!X37)="","",('GC-FID-MS'!X37))</f>
        <v/>
      </c>
      <c r="J293" s="154" t="str">
        <f>IF(('GC-FID-MS'!Y37)="","",('GC-FID-MS'!Y37))</f>
        <v/>
      </c>
      <c r="K293" s="154" t="str">
        <f>IF(('GC-FID-MS'!AB37)="","",('GC-FID-MS'!AB37))</f>
        <v/>
      </c>
      <c r="L293" s="154" t="str">
        <f>IF(('GC-FID-MS'!AN37)="","",('GC-FID-MS'!AN37))</f>
        <v/>
      </c>
      <c r="M293" s="154" t="str">
        <f>IF(('GC-FID-MS'!AQ37)="","",('GC-FID-MS'!AQ37))</f>
        <v/>
      </c>
      <c r="N293" s="154" t="str">
        <f>IF(('GC-FID-MS'!BC37)="","",('GC-FID-MS'!BC37))</f>
        <v/>
      </c>
      <c r="O293" s="154" t="str">
        <f>IF(('GC-FID-MS'!BF37)="","",('GC-FID-MS'!BF37))</f>
        <v/>
      </c>
      <c r="P293" s="67" t="str">
        <f>IF(('GC-FID-MS'!BG37)="","",('GC-FID-MS'!BG37))</f>
        <v/>
      </c>
      <c r="Q293" s="67" t="str">
        <f>IF(('GC-FID-MS'!BH37)="","",('GC-FID-MS'!BH37))</f>
        <v/>
      </c>
      <c r="R293" s="67" t="str">
        <f>IF(('GC-FID-MS'!BI37)="","",('GC-FID-MS'!BI37))</f>
        <v/>
      </c>
      <c r="S293" s="67" t="str">
        <f>IF(('GC-FID-MS'!BJ37)="","",('GC-FID-MS'!BJ37))</f>
        <v/>
      </c>
      <c r="T293" s="67" t="str">
        <f>IF(('GC-FID-MS'!BK37)="","",('GC-FID-MS'!BK37))</f>
        <v/>
      </c>
      <c r="U293" s="67" t="str">
        <f>IF(('GC-FID-MS'!BL37)="","",('GC-FID-MS'!BL37))</f>
        <v/>
      </c>
      <c r="V293" s="67" t="str">
        <f>IF(('GC-FID-MS'!BM37)="","",('GC-FID-MS'!BM37))</f>
        <v/>
      </c>
      <c r="W293" s="67" t="str">
        <f>IF(('GC-FID-MS'!BN37)="","",('GC-FID-MS'!BN37))</f>
        <v/>
      </c>
      <c r="X293" s="67" t="str">
        <f>IF(('GC-FID-MS'!BO37)="","",('GC-FID-MS'!BO37))</f>
        <v/>
      </c>
      <c r="Y293" s="67" t="str">
        <f>IF(('GC-FID-MS'!BP37)="","",('GC-FID-MS'!BP37))</f>
        <v/>
      </c>
      <c r="Z293" s="67" t="str">
        <f>IF(('GC-FID-MS'!BQ37)="","",('GC-FID-MS'!BQ37))</f>
        <v/>
      </c>
      <c r="AA293" s="67" t="str">
        <f>IF(('GC-FID-MS'!BR37)="","",('GC-FID-MS'!BR37))</f>
        <v/>
      </c>
      <c r="AB293" s="67" t="str">
        <f>IF(('GC-FID-MS'!BS37)="","",('GC-FID-MS'!BS37))</f>
        <v/>
      </c>
      <c r="AC293" s="67" t="str">
        <f>IF(('GC-FID-MS'!BT37)="","",('GC-FID-MS'!BT37))</f>
        <v/>
      </c>
      <c r="AD293" s="67" t="str">
        <f>IF(('GC-FID-MS'!BU37)="","",('GC-FID-MS'!BU37))</f>
        <v/>
      </c>
      <c r="AE293" s="67" t="str">
        <f>IF(('GC-FID-MS'!BV37)="","",('GC-FID-MS'!BV37))</f>
        <v/>
      </c>
      <c r="AF293" s="67" t="str">
        <f>IF(('GC-FID-MS'!BW37)="","",('GC-FID-MS'!BW37))</f>
        <v/>
      </c>
      <c r="AG293" s="67" t="str">
        <f>IF(('GC-FID-MS'!BX37)="","",('GC-FID-MS'!BX37))</f>
        <v/>
      </c>
      <c r="AH293" s="67" t="str">
        <f>IF(('GC-FID-MS'!BY37)="","",('GC-FID-MS'!BY37))</f>
        <v/>
      </c>
      <c r="AI293" s="67" t="str">
        <f>IF(('GC-FID-MS'!BZ37)="","",('GC-FID-MS'!BZ37))</f>
        <v/>
      </c>
      <c r="AJ293" s="67" t="str">
        <f>IF(('GC-FID-MS'!CA37)="","",('GC-FID-MS'!CA37))</f>
        <v/>
      </c>
      <c r="AK293" s="67" t="str">
        <f>IF(('GC-FID-MS'!CB37)="","",('GC-FID-MS'!CB37))</f>
        <v/>
      </c>
      <c r="AL293" s="67" t="str">
        <f>IF(('GC-FID-MS'!CC37)="","",('GC-FID-MS'!CC37))</f>
        <v/>
      </c>
      <c r="AM293" s="67" t="str">
        <f>IF(('GC-FID-MS'!CD37)="","",('GC-FID-MS'!CD37))</f>
        <v/>
      </c>
      <c r="AN293" s="67" t="str">
        <f>IF(('GC-FID-MS'!CE37)="","",('GC-FID-MS'!CE37))</f>
        <v/>
      </c>
      <c r="AO293" s="67" t="str">
        <f>IF(('GC-FID-MS'!CF37)="","",('GC-FID-MS'!CF37))</f>
        <v/>
      </c>
      <c r="AP293" s="298" t="str">
        <f>IF(('GC-FID-MS'!CG37)="","",('GC-FID-MS'!CG37))</f>
        <v/>
      </c>
      <c r="AQ293" s="298" t="str">
        <f>IF(('GC-FID-MS'!CH37)="","",('GC-FID-MS'!CH37))</f>
        <v/>
      </c>
    </row>
    <row r="294" spans="1:43" ht="12.75" customHeight="1" x14ac:dyDescent="0.3">
      <c r="A294" s="122" t="s">
        <v>187</v>
      </c>
      <c r="B294" s="111" t="str">
        <f>IF(('GC-FID-MS'!A38)="","",('GC-FID-MS'!A38))</f>
        <v/>
      </c>
      <c r="C294" s="141" t="str">
        <f>IF(('GC-FID-MS'!B38)="","",('GC-FID-MS'!B38))</f>
        <v/>
      </c>
      <c r="D294" s="142" t="str">
        <f>IF(('GC-FID-MS'!C38)="","",('GC-FID-MS'!C38))</f>
        <v/>
      </c>
      <c r="E294" s="143" t="str">
        <f>IF(('GC-FID-MS'!D38)="","",('GC-FID-MS'!D38))</f>
        <v/>
      </c>
      <c r="F294" s="142" t="str">
        <f>IF(('GC-FID-MS'!E38)="","",('GC-FID-MS'!E38))</f>
        <v/>
      </c>
      <c r="G294" s="111" t="str">
        <f>IF(('GC-FID-MS'!K38)="","",('GC-FID-MS'!K38))</f>
        <v/>
      </c>
      <c r="H294" s="111" t="str">
        <f>IF(('GC-FID-MS'!L38)="","",('GC-FID-MS'!L38))</f>
        <v/>
      </c>
      <c r="I294" s="144" t="str">
        <f>IF(('GC-FID-MS'!X38)="","",('GC-FID-MS'!X38))</f>
        <v/>
      </c>
      <c r="J294" s="154" t="str">
        <f>IF(('GC-FID-MS'!Y38)="","",('GC-FID-MS'!Y38))</f>
        <v/>
      </c>
      <c r="K294" s="154" t="str">
        <f>IF(('GC-FID-MS'!AB38)="","",('GC-FID-MS'!AB38))</f>
        <v/>
      </c>
      <c r="L294" s="154" t="str">
        <f>IF(('GC-FID-MS'!AN38)="","",('GC-FID-MS'!AN38))</f>
        <v/>
      </c>
      <c r="M294" s="154" t="str">
        <f>IF(('GC-FID-MS'!AQ38)="","",('GC-FID-MS'!AQ38))</f>
        <v/>
      </c>
      <c r="N294" s="154" t="str">
        <f>IF(('GC-FID-MS'!BC38)="","",('GC-FID-MS'!BC38))</f>
        <v/>
      </c>
      <c r="O294" s="154" t="str">
        <f>IF(('GC-FID-MS'!BF38)="","",('GC-FID-MS'!BF38))</f>
        <v/>
      </c>
      <c r="P294" s="67" t="str">
        <f>IF(('GC-FID-MS'!BG38)="","",('GC-FID-MS'!BG38))</f>
        <v/>
      </c>
      <c r="Q294" s="67" t="str">
        <f>IF(('GC-FID-MS'!BH38)="","",('GC-FID-MS'!BH38))</f>
        <v/>
      </c>
      <c r="R294" s="67" t="str">
        <f>IF(('GC-FID-MS'!BI38)="","",('GC-FID-MS'!BI38))</f>
        <v/>
      </c>
      <c r="S294" s="67" t="str">
        <f>IF(('GC-FID-MS'!BJ38)="","",('GC-FID-MS'!BJ38))</f>
        <v/>
      </c>
      <c r="T294" s="67" t="str">
        <f>IF(('GC-FID-MS'!BK38)="","",('GC-FID-MS'!BK38))</f>
        <v/>
      </c>
      <c r="U294" s="67" t="str">
        <f>IF(('GC-FID-MS'!BL38)="","",('GC-FID-MS'!BL38))</f>
        <v/>
      </c>
      <c r="V294" s="67" t="str">
        <f>IF(('GC-FID-MS'!BM38)="","",('GC-FID-MS'!BM38))</f>
        <v/>
      </c>
      <c r="W294" s="67" t="str">
        <f>IF(('GC-FID-MS'!BN38)="","",('GC-FID-MS'!BN38))</f>
        <v/>
      </c>
      <c r="X294" s="67" t="str">
        <f>IF(('GC-FID-MS'!BO38)="","",('GC-FID-MS'!BO38))</f>
        <v/>
      </c>
      <c r="Y294" s="67" t="str">
        <f>IF(('GC-FID-MS'!BP38)="","",('GC-FID-MS'!BP38))</f>
        <v/>
      </c>
      <c r="Z294" s="67" t="str">
        <f>IF(('GC-FID-MS'!BQ38)="","",('GC-FID-MS'!BQ38))</f>
        <v/>
      </c>
      <c r="AA294" s="67" t="str">
        <f>IF(('GC-FID-MS'!BR38)="","",('GC-FID-MS'!BR38))</f>
        <v/>
      </c>
      <c r="AB294" s="67" t="str">
        <f>IF(('GC-FID-MS'!BS38)="","",('GC-FID-MS'!BS38))</f>
        <v/>
      </c>
      <c r="AC294" s="67" t="str">
        <f>IF(('GC-FID-MS'!BT38)="","",('GC-FID-MS'!BT38))</f>
        <v/>
      </c>
      <c r="AD294" s="67" t="str">
        <f>IF(('GC-FID-MS'!BU38)="","",('GC-FID-MS'!BU38))</f>
        <v/>
      </c>
      <c r="AE294" s="67" t="str">
        <f>IF(('GC-FID-MS'!BV38)="","",('GC-FID-MS'!BV38))</f>
        <v/>
      </c>
      <c r="AF294" s="67" t="str">
        <f>IF(('GC-FID-MS'!BW38)="","",('GC-FID-MS'!BW38))</f>
        <v/>
      </c>
      <c r="AG294" s="67" t="str">
        <f>IF(('GC-FID-MS'!BX38)="","",('GC-FID-MS'!BX38))</f>
        <v/>
      </c>
      <c r="AH294" s="67" t="str">
        <f>IF(('GC-FID-MS'!BY38)="","",('GC-FID-MS'!BY38))</f>
        <v/>
      </c>
      <c r="AI294" s="67" t="str">
        <f>IF(('GC-FID-MS'!BZ38)="","",('GC-FID-MS'!BZ38))</f>
        <v/>
      </c>
      <c r="AJ294" s="67" t="str">
        <f>IF(('GC-FID-MS'!CA38)="","",('GC-FID-MS'!CA38))</f>
        <v/>
      </c>
      <c r="AK294" s="67" t="str">
        <f>IF(('GC-FID-MS'!CB38)="","",('GC-FID-MS'!CB38))</f>
        <v/>
      </c>
      <c r="AL294" s="67" t="str">
        <f>IF(('GC-FID-MS'!CC38)="","",('GC-FID-MS'!CC38))</f>
        <v/>
      </c>
      <c r="AM294" s="67" t="str">
        <f>IF(('GC-FID-MS'!CD38)="","",('GC-FID-MS'!CD38))</f>
        <v/>
      </c>
      <c r="AN294" s="67" t="str">
        <f>IF(('GC-FID-MS'!CE38)="","",('GC-FID-MS'!CE38))</f>
        <v/>
      </c>
      <c r="AO294" s="67" t="str">
        <f>IF(('GC-FID-MS'!CF38)="","",('GC-FID-MS'!CF38))</f>
        <v/>
      </c>
      <c r="AP294" s="298" t="str">
        <f>IF(('GC-FID-MS'!CG38)="","",('GC-FID-MS'!CG38))</f>
        <v/>
      </c>
      <c r="AQ294" s="298" t="str">
        <f>IF(('GC-FID-MS'!CH38)="","",('GC-FID-MS'!CH38))</f>
        <v/>
      </c>
    </row>
    <row r="295" spans="1:43" ht="12.75" customHeight="1" x14ac:dyDescent="0.3">
      <c r="A295" s="122" t="s">
        <v>187</v>
      </c>
      <c r="B295" s="111" t="str">
        <f>IF(('GC-FID-MS'!A39)="","",('GC-FID-MS'!A39))</f>
        <v/>
      </c>
      <c r="C295" s="141" t="str">
        <f>IF(('GC-FID-MS'!B39)="","",('GC-FID-MS'!B39))</f>
        <v/>
      </c>
      <c r="D295" s="142" t="str">
        <f>IF(('GC-FID-MS'!C39)="","",('GC-FID-MS'!C39))</f>
        <v/>
      </c>
      <c r="E295" s="143" t="str">
        <f>IF(('GC-FID-MS'!D39)="","",('GC-FID-MS'!D39))</f>
        <v/>
      </c>
      <c r="F295" s="142" t="str">
        <f>IF(('GC-FID-MS'!E39)="","",('GC-FID-MS'!E39))</f>
        <v/>
      </c>
      <c r="G295" s="111" t="str">
        <f>IF(('GC-FID-MS'!K39)="","",('GC-FID-MS'!K39))</f>
        <v/>
      </c>
      <c r="H295" s="111" t="str">
        <f>IF(('GC-FID-MS'!L39)="","",('GC-FID-MS'!L39))</f>
        <v/>
      </c>
      <c r="I295" s="144" t="str">
        <f>IF(('GC-FID-MS'!X39)="","",('GC-FID-MS'!X39))</f>
        <v/>
      </c>
      <c r="J295" s="154" t="str">
        <f>IF(('GC-FID-MS'!Y39)="","",('GC-FID-MS'!Y39))</f>
        <v/>
      </c>
      <c r="K295" s="154" t="str">
        <f>IF(('GC-FID-MS'!AB39)="","",('GC-FID-MS'!AB39))</f>
        <v/>
      </c>
      <c r="L295" s="154" t="str">
        <f>IF(('GC-FID-MS'!AN39)="","",('GC-FID-MS'!AN39))</f>
        <v/>
      </c>
      <c r="M295" s="154" t="str">
        <f>IF(('GC-FID-MS'!AQ39)="","",('GC-FID-MS'!AQ39))</f>
        <v/>
      </c>
      <c r="N295" s="154" t="str">
        <f>IF(('GC-FID-MS'!BC39)="","",('GC-FID-MS'!BC39))</f>
        <v/>
      </c>
      <c r="O295" s="154" t="str">
        <f>IF(('GC-FID-MS'!BF39)="","",('GC-FID-MS'!BF39))</f>
        <v/>
      </c>
      <c r="P295" s="67" t="str">
        <f>IF(('GC-FID-MS'!BG39)="","",('GC-FID-MS'!BG39))</f>
        <v/>
      </c>
      <c r="Q295" s="67" t="str">
        <f>IF(('GC-FID-MS'!BH39)="","",('GC-FID-MS'!BH39))</f>
        <v/>
      </c>
      <c r="R295" s="67" t="str">
        <f>IF(('GC-FID-MS'!BI39)="","",('GC-FID-MS'!BI39))</f>
        <v/>
      </c>
      <c r="S295" s="67" t="str">
        <f>IF(('GC-FID-MS'!BJ39)="","",('GC-FID-MS'!BJ39))</f>
        <v/>
      </c>
      <c r="T295" s="67" t="str">
        <f>IF(('GC-FID-MS'!BK39)="","",('GC-FID-MS'!BK39))</f>
        <v/>
      </c>
      <c r="U295" s="67" t="str">
        <f>IF(('GC-FID-MS'!BL39)="","",('GC-FID-MS'!BL39))</f>
        <v/>
      </c>
      <c r="V295" s="67" t="str">
        <f>IF(('GC-FID-MS'!BM39)="","",('GC-FID-MS'!BM39))</f>
        <v/>
      </c>
      <c r="W295" s="67" t="str">
        <f>IF(('GC-FID-MS'!BN39)="","",('GC-FID-MS'!BN39))</f>
        <v/>
      </c>
      <c r="X295" s="67" t="str">
        <f>IF(('GC-FID-MS'!BO39)="","",('GC-FID-MS'!BO39))</f>
        <v/>
      </c>
      <c r="Y295" s="67" t="str">
        <f>IF(('GC-FID-MS'!BP39)="","",('GC-FID-MS'!BP39))</f>
        <v/>
      </c>
      <c r="Z295" s="67" t="str">
        <f>IF(('GC-FID-MS'!BQ39)="","",('GC-FID-MS'!BQ39))</f>
        <v/>
      </c>
      <c r="AA295" s="67" t="str">
        <f>IF(('GC-FID-MS'!BR39)="","",('GC-FID-MS'!BR39))</f>
        <v/>
      </c>
      <c r="AB295" s="67" t="str">
        <f>IF(('GC-FID-MS'!BS39)="","",('GC-FID-MS'!BS39))</f>
        <v/>
      </c>
      <c r="AC295" s="67" t="str">
        <f>IF(('GC-FID-MS'!BT39)="","",('GC-FID-MS'!BT39))</f>
        <v/>
      </c>
      <c r="AD295" s="67" t="str">
        <f>IF(('GC-FID-MS'!BU39)="","",('GC-FID-MS'!BU39))</f>
        <v/>
      </c>
      <c r="AE295" s="67" t="str">
        <f>IF(('GC-FID-MS'!BV39)="","",('GC-FID-MS'!BV39))</f>
        <v/>
      </c>
      <c r="AF295" s="67" t="str">
        <f>IF(('GC-FID-MS'!BW39)="","",('GC-FID-MS'!BW39))</f>
        <v/>
      </c>
      <c r="AG295" s="67" t="str">
        <f>IF(('GC-FID-MS'!BX39)="","",('GC-FID-MS'!BX39))</f>
        <v/>
      </c>
      <c r="AH295" s="67" t="str">
        <f>IF(('GC-FID-MS'!BY39)="","",('GC-FID-MS'!BY39))</f>
        <v/>
      </c>
      <c r="AI295" s="67" t="str">
        <f>IF(('GC-FID-MS'!BZ39)="","",('GC-FID-MS'!BZ39))</f>
        <v/>
      </c>
      <c r="AJ295" s="67" t="str">
        <f>IF(('GC-FID-MS'!CA39)="","",('GC-FID-MS'!CA39))</f>
        <v/>
      </c>
      <c r="AK295" s="67" t="str">
        <f>IF(('GC-FID-MS'!CB39)="","",('GC-FID-MS'!CB39))</f>
        <v/>
      </c>
      <c r="AL295" s="67" t="str">
        <f>IF(('GC-FID-MS'!CC39)="","",('GC-FID-MS'!CC39))</f>
        <v/>
      </c>
      <c r="AM295" s="67" t="str">
        <f>IF(('GC-FID-MS'!CD39)="","",('GC-FID-MS'!CD39))</f>
        <v/>
      </c>
      <c r="AN295" s="67" t="str">
        <f>IF(('GC-FID-MS'!CE39)="","",('GC-FID-MS'!CE39))</f>
        <v/>
      </c>
      <c r="AO295" s="67" t="str">
        <f>IF(('GC-FID-MS'!CF39)="","",('GC-FID-MS'!CF39))</f>
        <v/>
      </c>
      <c r="AP295" s="298" t="str">
        <f>IF(('GC-FID-MS'!CG39)="","",('GC-FID-MS'!CG39))</f>
        <v/>
      </c>
      <c r="AQ295" s="298" t="str">
        <f>IF(('GC-FID-MS'!CH39)="","",('GC-FID-MS'!CH39))</f>
        <v/>
      </c>
    </row>
    <row r="296" spans="1:43" ht="12.75" customHeight="1" x14ac:dyDescent="0.3">
      <c r="A296" s="122" t="s">
        <v>187</v>
      </c>
      <c r="B296" s="111" t="str">
        <f>IF(('GC-FID-MS'!A40)="","",('GC-FID-MS'!A40))</f>
        <v/>
      </c>
      <c r="C296" s="141" t="str">
        <f>IF(('GC-FID-MS'!B40)="","",('GC-FID-MS'!B40))</f>
        <v/>
      </c>
      <c r="D296" s="142" t="str">
        <f>IF(('GC-FID-MS'!C40)="","",('GC-FID-MS'!C40))</f>
        <v/>
      </c>
      <c r="E296" s="143" t="str">
        <f>IF(('GC-FID-MS'!D40)="","",('GC-FID-MS'!D40))</f>
        <v/>
      </c>
      <c r="F296" s="142" t="str">
        <f>IF(('GC-FID-MS'!E40)="","",('GC-FID-MS'!E40))</f>
        <v/>
      </c>
      <c r="G296" s="111" t="str">
        <f>IF(('GC-FID-MS'!K40)="","",('GC-FID-MS'!K40))</f>
        <v/>
      </c>
      <c r="H296" s="111" t="str">
        <f>IF(('GC-FID-MS'!L40)="","",('GC-FID-MS'!L40))</f>
        <v/>
      </c>
      <c r="I296" s="144" t="str">
        <f>IF(('GC-FID-MS'!X40)="","",('GC-FID-MS'!X40))</f>
        <v/>
      </c>
      <c r="J296" s="154" t="str">
        <f>IF(('GC-FID-MS'!Y40)="","",('GC-FID-MS'!Y40))</f>
        <v/>
      </c>
      <c r="K296" s="154" t="str">
        <f>IF(('GC-FID-MS'!AB40)="","",('GC-FID-MS'!AB40))</f>
        <v/>
      </c>
      <c r="L296" s="154" t="str">
        <f>IF(('GC-FID-MS'!AN40)="","",('GC-FID-MS'!AN40))</f>
        <v/>
      </c>
      <c r="M296" s="154" t="str">
        <f>IF(('GC-FID-MS'!AQ40)="","",('GC-FID-MS'!AQ40))</f>
        <v/>
      </c>
      <c r="N296" s="154" t="str">
        <f>IF(('GC-FID-MS'!BC40)="","",('GC-FID-MS'!BC40))</f>
        <v/>
      </c>
      <c r="O296" s="154" t="str">
        <f>IF(('GC-FID-MS'!BF40)="","",('GC-FID-MS'!BF40))</f>
        <v/>
      </c>
      <c r="P296" s="67" t="str">
        <f>IF(('GC-FID-MS'!BG40)="","",('GC-FID-MS'!BG40))</f>
        <v/>
      </c>
      <c r="Q296" s="67" t="str">
        <f>IF(('GC-FID-MS'!BH40)="","",('GC-FID-MS'!BH40))</f>
        <v/>
      </c>
      <c r="R296" s="67" t="str">
        <f>IF(('GC-FID-MS'!BI40)="","",('GC-FID-MS'!BI40))</f>
        <v/>
      </c>
      <c r="S296" s="67" t="str">
        <f>IF(('GC-FID-MS'!BJ40)="","",('GC-FID-MS'!BJ40))</f>
        <v/>
      </c>
      <c r="T296" s="67" t="str">
        <f>IF(('GC-FID-MS'!BK40)="","",('GC-FID-MS'!BK40))</f>
        <v/>
      </c>
      <c r="U296" s="67" t="str">
        <f>IF(('GC-FID-MS'!BL40)="","",('GC-FID-MS'!BL40))</f>
        <v/>
      </c>
      <c r="V296" s="67" t="str">
        <f>IF(('GC-FID-MS'!BM40)="","",('GC-FID-MS'!BM40))</f>
        <v/>
      </c>
      <c r="W296" s="67" t="str">
        <f>IF(('GC-FID-MS'!BN40)="","",('GC-FID-MS'!BN40))</f>
        <v/>
      </c>
      <c r="X296" s="67" t="str">
        <f>IF(('GC-FID-MS'!BO40)="","",('GC-FID-MS'!BO40))</f>
        <v/>
      </c>
      <c r="Y296" s="67" t="str">
        <f>IF(('GC-FID-MS'!BP40)="","",('GC-FID-MS'!BP40))</f>
        <v/>
      </c>
      <c r="Z296" s="67" t="str">
        <f>IF(('GC-FID-MS'!BQ40)="","",('GC-FID-MS'!BQ40))</f>
        <v/>
      </c>
      <c r="AA296" s="67" t="str">
        <f>IF(('GC-FID-MS'!BR40)="","",('GC-FID-MS'!BR40))</f>
        <v/>
      </c>
      <c r="AB296" s="67" t="str">
        <f>IF(('GC-FID-MS'!BS40)="","",('GC-FID-MS'!BS40))</f>
        <v/>
      </c>
      <c r="AC296" s="67" t="str">
        <f>IF(('GC-FID-MS'!BT40)="","",('GC-FID-MS'!BT40))</f>
        <v/>
      </c>
      <c r="AD296" s="67" t="str">
        <f>IF(('GC-FID-MS'!BU40)="","",('GC-FID-MS'!BU40))</f>
        <v/>
      </c>
      <c r="AE296" s="67" t="str">
        <f>IF(('GC-FID-MS'!BV40)="","",('GC-FID-MS'!BV40))</f>
        <v/>
      </c>
      <c r="AF296" s="67" t="str">
        <f>IF(('GC-FID-MS'!BW40)="","",('GC-FID-MS'!BW40))</f>
        <v/>
      </c>
      <c r="AG296" s="67" t="str">
        <f>IF(('GC-FID-MS'!BX40)="","",('GC-FID-MS'!BX40))</f>
        <v/>
      </c>
      <c r="AH296" s="67" t="str">
        <f>IF(('GC-FID-MS'!BY40)="","",('GC-FID-MS'!BY40))</f>
        <v/>
      </c>
      <c r="AI296" s="67" t="str">
        <f>IF(('GC-FID-MS'!BZ40)="","",('GC-FID-MS'!BZ40))</f>
        <v/>
      </c>
      <c r="AJ296" s="67" t="str">
        <f>IF(('GC-FID-MS'!CA40)="","",('GC-FID-MS'!CA40))</f>
        <v/>
      </c>
      <c r="AK296" s="67" t="str">
        <f>IF(('GC-FID-MS'!CB40)="","",('GC-FID-MS'!CB40))</f>
        <v/>
      </c>
      <c r="AL296" s="67" t="str">
        <f>IF(('GC-FID-MS'!CC40)="","",('GC-FID-MS'!CC40))</f>
        <v/>
      </c>
      <c r="AM296" s="67" t="str">
        <f>IF(('GC-FID-MS'!CD40)="","",('GC-FID-MS'!CD40))</f>
        <v/>
      </c>
      <c r="AN296" s="67" t="str">
        <f>IF(('GC-FID-MS'!CE40)="","",('GC-FID-MS'!CE40))</f>
        <v/>
      </c>
      <c r="AO296" s="67" t="str">
        <f>IF(('GC-FID-MS'!CF40)="","",('GC-FID-MS'!CF40))</f>
        <v/>
      </c>
      <c r="AP296" s="298" t="str">
        <f>IF(('GC-FID-MS'!CG40)="","",('GC-FID-MS'!CG40))</f>
        <v/>
      </c>
      <c r="AQ296" s="298" t="str">
        <f>IF(('GC-FID-MS'!CH40)="","",('GC-FID-MS'!CH40))</f>
        <v/>
      </c>
    </row>
    <row r="297" spans="1:43" ht="12.75" customHeight="1" x14ac:dyDescent="0.3">
      <c r="A297" s="122" t="s">
        <v>187</v>
      </c>
      <c r="B297" s="111" t="str">
        <f>IF(('GC-FID-MS'!A41)="","",('GC-FID-MS'!A41))</f>
        <v/>
      </c>
      <c r="C297" s="141" t="str">
        <f>IF(('GC-FID-MS'!B41)="","",('GC-FID-MS'!B41))</f>
        <v/>
      </c>
      <c r="D297" s="142" t="str">
        <f>IF(('GC-FID-MS'!C41)="","",('GC-FID-MS'!C41))</f>
        <v/>
      </c>
      <c r="E297" s="143" t="str">
        <f>IF(('GC-FID-MS'!D41)="","",('GC-FID-MS'!D41))</f>
        <v/>
      </c>
      <c r="F297" s="142" t="str">
        <f>IF(('GC-FID-MS'!E41)="","",('GC-FID-MS'!E41))</f>
        <v/>
      </c>
      <c r="G297" s="111" t="str">
        <f>IF(('GC-FID-MS'!K41)="","",('GC-FID-MS'!K41))</f>
        <v/>
      </c>
      <c r="H297" s="111" t="str">
        <f>IF(('GC-FID-MS'!L41)="","",('GC-FID-MS'!L41))</f>
        <v/>
      </c>
      <c r="I297" s="144" t="str">
        <f>IF(('GC-FID-MS'!X41)="","",('GC-FID-MS'!X41))</f>
        <v/>
      </c>
      <c r="J297" s="154" t="str">
        <f>IF(('GC-FID-MS'!Y41)="","",('GC-FID-MS'!Y41))</f>
        <v/>
      </c>
      <c r="K297" s="154" t="str">
        <f>IF(('GC-FID-MS'!AB41)="","",('GC-FID-MS'!AB41))</f>
        <v/>
      </c>
      <c r="L297" s="154" t="str">
        <f>IF(('GC-FID-MS'!AN41)="","",('GC-FID-MS'!AN41))</f>
        <v/>
      </c>
      <c r="M297" s="154" t="str">
        <f>IF(('GC-FID-MS'!AQ41)="","",('GC-FID-MS'!AQ41))</f>
        <v/>
      </c>
      <c r="N297" s="154" t="str">
        <f>IF(('GC-FID-MS'!BC41)="","",('GC-FID-MS'!BC41))</f>
        <v/>
      </c>
      <c r="O297" s="154" t="str">
        <f>IF(('GC-FID-MS'!BF41)="","",('GC-FID-MS'!BF41))</f>
        <v/>
      </c>
      <c r="P297" s="67" t="str">
        <f>IF(('GC-FID-MS'!BG41)="","",('GC-FID-MS'!BG41))</f>
        <v/>
      </c>
      <c r="Q297" s="67" t="str">
        <f>IF(('GC-FID-MS'!BH41)="","",('GC-FID-MS'!BH41))</f>
        <v/>
      </c>
      <c r="R297" s="67" t="str">
        <f>IF(('GC-FID-MS'!BI41)="","",('GC-FID-MS'!BI41))</f>
        <v/>
      </c>
      <c r="S297" s="67" t="str">
        <f>IF(('GC-FID-MS'!BJ41)="","",('GC-FID-MS'!BJ41))</f>
        <v/>
      </c>
      <c r="T297" s="67" t="str">
        <f>IF(('GC-FID-MS'!BK41)="","",('GC-FID-MS'!BK41))</f>
        <v/>
      </c>
      <c r="U297" s="67" t="str">
        <f>IF(('GC-FID-MS'!BL41)="","",('GC-FID-MS'!BL41))</f>
        <v/>
      </c>
      <c r="V297" s="67" t="str">
        <f>IF(('GC-FID-MS'!BM41)="","",('GC-FID-MS'!BM41))</f>
        <v/>
      </c>
      <c r="W297" s="67" t="str">
        <f>IF(('GC-FID-MS'!BN41)="","",('GC-FID-MS'!BN41))</f>
        <v/>
      </c>
      <c r="X297" s="67" t="str">
        <f>IF(('GC-FID-MS'!BO41)="","",('GC-FID-MS'!BO41))</f>
        <v/>
      </c>
      <c r="Y297" s="67" t="str">
        <f>IF(('GC-FID-MS'!BP41)="","",('GC-FID-MS'!BP41))</f>
        <v/>
      </c>
      <c r="Z297" s="67" t="str">
        <f>IF(('GC-FID-MS'!BQ41)="","",('GC-FID-MS'!BQ41))</f>
        <v/>
      </c>
      <c r="AA297" s="67" t="str">
        <f>IF(('GC-FID-MS'!BR41)="","",('GC-FID-MS'!BR41))</f>
        <v/>
      </c>
      <c r="AB297" s="67" t="str">
        <f>IF(('GC-FID-MS'!BS41)="","",('GC-FID-MS'!BS41))</f>
        <v/>
      </c>
      <c r="AC297" s="67" t="str">
        <f>IF(('GC-FID-MS'!BT41)="","",('GC-FID-MS'!BT41))</f>
        <v/>
      </c>
      <c r="AD297" s="67" t="str">
        <f>IF(('GC-FID-MS'!BU41)="","",('GC-FID-MS'!BU41))</f>
        <v/>
      </c>
      <c r="AE297" s="67" t="str">
        <f>IF(('GC-FID-MS'!BV41)="","",('GC-FID-MS'!BV41))</f>
        <v/>
      </c>
      <c r="AF297" s="67" t="str">
        <f>IF(('GC-FID-MS'!BW41)="","",('GC-FID-MS'!BW41))</f>
        <v/>
      </c>
      <c r="AG297" s="67" t="str">
        <f>IF(('GC-FID-MS'!BX41)="","",('GC-FID-MS'!BX41))</f>
        <v/>
      </c>
      <c r="AH297" s="67" t="str">
        <f>IF(('GC-FID-MS'!BY41)="","",('GC-FID-MS'!BY41))</f>
        <v/>
      </c>
      <c r="AI297" s="67" t="str">
        <f>IF(('GC-FID-MS'!BZ41)="","",('GC-FID-MS'!BZ41))</f>
        <v/>
      </c>
      <c r="AJ297" s="67" t="str">
        <f>IF(('GC-FID-MS'!CA41)="","",('GC-FID-MS'!CA41))</f>
        <v/>
      </c>
      <c r="AK297" s="67" t="str">
        <f>IF(('GC-FID-MS'!CB41)="","",('GC-FID-MS'!CB41))</f>
        <v/>
      </c>
      <c r="AL297" s="67" t="str">
        <f>IF(('GC-FID-MS'!CC41)="","",('GC-FID-MS'!CC41))</f>
        <v/>
      </c>
      <c r="AM297" s="67" t="str">
        <f>IF(('GC-FID-MS'!CD41)="","",('GC-FID-MS'!CD41))</f>
        <v/>
      </c>
      <c r="AN297" s="67" t="str">
        <f>IF(('GC-FID-MS'!CE41)="","",('GC-FID-MS'!CE41))</f>
        <v/>
      </c>
      <c r="AO297" s="67" t="str">
        <f>IF(('GC-FID-MS'!CF41)="","",('GC-FID-MS'!CF41))</f>
        <v/>
      </c>
      <c r="AP297" s="298" t="str">
        <f>IF(('GC-FID-MS'!CG41)="","",('GC-FID-MS'!CG41))</f>
        <v/>
      </c>
      <c r="AQ297" s="298" t="str">
        <f>IF(('GC-FID-MS'!CH41)="","",('GC-FID-MS'!CH41))</f>
        <v/>
      </c>
    </row>
    <row r="298" spans="1:43" ht="12.75" customHeight="1" x14ac:dyDescent="0.3">
      <c r="A298" s="122" t="s">
        <v>187</v>
      </c>
      <c r="B298" s="111" t="str">
        <f>IF(('GC-FID-MS'!A42)="","",('GC-FID-MS'!A42))</f>
        <v/>
      </c>
      <c r="C298" s="141" t="str">
        <f>IF(('GC-FID-MS'!B42)="","",('GC-FID-MS'!B42))</f>
        <v/>
      </c>
      <c r="D298" s="142" t="str">
        <f>IF(('GC-FID-MS'!C42)="","",('GC-FID-MS'!C42))</f>
        <v/>
      </c>
      <c r="E298" s="143" t="str">
        <f>IF(('GC-FID-MS'!D42)="","",('GC-FID-MS'!D42))</f>
        <v/>
      </c>
      <c r="F298" s="142" t="str">
        <f>IF(('GC-FID-MS'!E42)="","",('GC-FID-MS'!E42))</f>
        <v/>
      </c>
      <c r="G298" s="111" t="str">
        <f>IF(('GC-FID-MS'!K42)="","",('GC-FID-MS'!K42))</f>
        <v/>
      </c>
      <c r="H298" s="111" t="str">
        <f>IF(('GC-FID-MS'!L42)="","",('GC-FID-MS'!L42))</f>
        <v/>
      </c>
      <c r="I298" s="144" t="str">
        <f>IF(('GC-FID-MS'!X42)="","",('GC-FID-MS'!X42))</f>
        <v/>
      </c>
      <c r="J298" s="154" t="str">
        <f>IF(('GC-FID-MS'!Y42)="","",('GC-FID-MS'!Y42))</f>
        <v/>
      </c>
      <c r="K298" s="154" t="str">
        <f>IF(('GC-FID-MS'!AB42)="","",('GC-FID-MS'!AB42))</f>
        <v/>
      </c>
      <c r="L298" s="154" t="str">
        <f>IF(('GC-FID-MS'!AN42)="","",('GC-FID-MS'!AN42))</f>
        <v/>
      </c>
      <c r="M298" s="154" t="str">
        <f>IF(('GC-FID-MS'!AQ42)="","",('GC-FID-MS'!AQ42))</f>
        <v/>
      </c>
      <c r="N298" s="154" t="str">
        <f>IF(('GC-FID-MS'!BC42)="","",('GC-FID-MS'!BC42))</f>
        <v/>
      </c>
      <c r="O298" s="154" t="str">
        <f>IF(('GC-FID-MS'!BF42)="","",('GC-FID-MS'!BF42))</f>
        <v/>
      </c>
      <c r="P298" s="67" t="str">
        <f>IF(('GC-FID-MS'!BG42)="","",('GC-FID-MS'!BG42))</f>
        <v/>
      </c>
      <c r="Q298" s="67" t="str">
        <f>IF(('GC-FID-MS'!BH42)="","",('GC-FID-MS'!BH42))</f>
        <v/>
      </c>
      <c r="R298" s="67" t="str">
        <f>IF(('GC-FID-MS'!BI42)="","",('GC-FID-MS'!BI42))</f>
        <v/>
      </c>
      <c r="S298" s="67" t="str">
        <f>IF(('GC-FID-MS'!BJ42)="","",('GC-FID-MS'!BJ42))</f>
        <v/>
      </c>
      <c r="T298" s="67" t="str">
        <f>IF(('GC-FID-MS'!BK42)="","",('GC-FID-MS'!BK42))</f>
        <v/>
      </c>
      <c r="U298" s="67" t="str">
        <f>IF(('GC-FID-MS'!BL42)="","",('GC-FID-MS'!BL42))</f>
        <v/>
      </c>
      <c r="V298" s="67" t="str">
        <f>IF(('GC-FID-MS'!BM42)="","",('GC-FID-MS'!BM42))</f>
        <v/>
      </c>
      <c r="W298" s="67" t="str">
        <f>IF(('GC-FID-MS'!BN42)="","",('GC-FID-MS'!BN42))</f>
        <v/>
      </c>
      <c r="X298" s="67" t="str">
        <f>IF(('GC-FID-MS'!BO42)="","",('GC-FID-MS'!BO42))</f>
        <v/>
      </c>
      <c r="Y298" s="67" t="str">
        <f>IF(('GC-FID-MS'!BP42)="","",('GC-FID-MS'!BP42))</f>
        <v/>
      </c>
      <c r="Z298" s="67" t="str">
        <f>IF(('GC-FID-MS'!BQ42)="","",('GC-FID-MS'!BQ42))</f>
        <v/>
      </c>
      <c r="AA298" s="67" t="str">
        <f>IF(('GC-FID-MS'!BR42)="","",('GC-FID-MS'!BR42))</f>
        <v/>
      </c>
      <c r="AB298" s="67" t="str">
        <f>IF(('GC-FID-MS'!BS42)="","",('GC-FID-MS'!BS42))</f>
        <v/>
      </c>
      <c r="AC298" s="67" t="str">
        <f>IF(('GC-FID-MS'!BT42)="","",('GC-FID-MS'!BT42))</f>
        <v/>
      </c>
      <c r="AD298" s="67" t="str">
        <f>IF(('GC-FID-MS'!BU42)="","",('GC-FID-MS'!BU42))</f>
        <v/>
      </c>
      <c r="AE298" s="67" t="str">
        <f>IF(('GC-FID-MS'!BV42)="","",('GC-FID-MS'!BV42))</f>
        <v/>
      </c>
      <c r="AF298" s="67" t="str">
        <f>IF(('GC-FID-MS'!BW42)="","",('GC-FID-MS'!BW42))</f>
        <v/>
      </c>
      <c r="AG298" s="67" t="str">
        <f>IF(('GC-FID-MS'!BX42)="","",('GC-FID-MS'!BX42))</f>
        <v/>
      </c>
      <c r="AH298" s="67" t="str">
        <f>IF(('GC-FID-MS'!BY42)="","",('GC-FID-MS'!BY42))</f>
        <v/>
      </c>
      <c r="AI298" s="67" t="str">
        <f>IF(('GC-FID-MS'!BZ42)="","",('GC-FID-MS'!BZ42))</f>
        <v/>
      </c>
      <c r="AJ298" s="67" t="str">
        <f>IF(('GC-FID-MS'!CA42)="","",('GC-FID-MS'!CA42))</f>
        <v/>
      </c>
      <c r="AK298" s="67" t="str">
        <f>IF(('GC-FID-MS'!CB42)="","",('GC-FID-MS'!CB42))</f>
        <v/>
      </c>
      <c r="AL298" s="67" t="str">
        <f>IF(('GC-FID-MS'!CC42)="","",('GC-FID-MS'!CC42))</f>
        <v/>
      </c>
      <c r="AM298" s="67" t="str">
        <f>IF(('GC-FID-MS'!CD42)="","",('GC-FID-MS'!CD42))</f>
        <v/>
      </c>
      <c r="AN298" s="67" t="str">
        <f>IF(('GC-FID-MS'!CE42)="","",('GC-FID-MS'!CE42))</f>
        <v/>
      </c>
      <c r="AO298" s="67" t="str">
        <f>IF(('GC-FID-MS'!CF42)="","",('GC-FID-MS'!CF42))</f>
        <v/>
      </c>
      <c r="AP298" s="298" t="str">
        <f>IF(('GC-FID-MS'!CG42)="","",('GC-FID-MS'!CG42))</f>
        <v/>
      </c>
      <c r="AQ298" s="298" t="str">
        <f>IF(('GC-FID-MS'!CH42)="","",('GC-FID-MS'!CH42))</f>
        <v/>
      </c>
    </row>
    <row r="299" spans="1:43" ht="12.75" customHeight="1" x14ac:dyDescent="0.3">
      <c r="A299" s="122" t="s">
        <v>188</v>
      </c>
      <c r="B299" s="145">
        <f>IF(('LC-CAD-HRMS'!A11)="","",('LC-CAD-HRMS'!A11))</f>
        <v>12.2</v>
      </c>
      <c r="C299" s="141" t="str">
        <f>IF(('LC-CAD-HRMS'!B11)="","",('LC-CAD-HRMS'!B11))</f>
        <v>3622-84-2</v>
      </c>
      <c r="D299" s="142" t="str">
        <f>IF(('LC-CAD-HRMS'!C11)="","",('LC-CAD-HRMS'!C11))</f>
        <v>N-Butylbenzenesulfonamide</v>
      </c>
      <c r="E299" s="143">
        <f>IF(('LC-CAD-HRMS'!D11)="","",('LC-CAD-HRMS'!D11))</f>
        <v>213.08235100000002</v>
      </c>
      <c r="F299" s="142" t="str">
        <f>IF(('LC-CAD-HRMS'!E11)="","",('LC-CAD-HRMS'!E11))</f>
        <v>C10H15NO2S</v>
      </c>
      <c r="G299" s="111">
        <f>IF(('LC-CAD-HRMS'!L11)="","",('LC-CAD-HRMS'!L11))</f>
        <v>1</v>
      </c>
      <c r="H299" s="111" t="str">
        <f>IF(('LC-CAD-HRMS'!M11)="","",('LC-CAD-HRMS'!M11))</f>
        <v>x</v>
      </c>
      <c r="I299" s="144" t="str">
        <f>IF(('LC-CAD-HRMS'!T11)="","",('LC-CAD-HRMS'!T11))</f>
        <v>NQ</v>
      </c>
      <c r="J299" s="154" t="str">
        <f>IF(('LC-CAD-HRMS'!U11)="","",('LC-CAD-HRMS'!U11))</f>
        <v>NQ</v>
      </c>
      <c r="K299" s="154" t="str">
        <f>IF(('LC-CAD-HRMS'!X11)="","",('LC-CAD-HRMS'!X11))</f>
        <v>NQ</v>
      </c>
      <c r="L299" s="154" t="str">
        <f>IF(('LC-CAD-HRMS'!AE11)="","",('LC-CAD-HRMS'!AE11))</f>
        <v>ND</v>
      </c>
      <c r="M299" s="154" t="str">
        <f>IF(('LC-CAD-HRMS'!AH11)="","",('LC-CAD-HRMS'!AH11))</f>
        <v>ND</v>
      </c>
      <c r="N299" s="154" t="str">
        <f>IF(('LC-CAD-HRMS'!AO11)="","",('LC-CAD-HRMS'!AO11))</f>
        <v>ND</v>
      </c>
      <c r="O299" s="154" t="str">
        <f>IF(('LC-CAD-HRMS'!AR11)="","",('LC-CAD-HRMS'!AR11))</f>
        <v>ND</v>
      </c>
      <c r="P299" s="67" t="str">
        <f>IF(('LC-CAD-HRMS'!AS11)="","",('LC-CAD-HRMS'!AS11))</f>
        <v/>
      </c>
      <c r="Q299" s="67" t="str">
        <f>IF(('LC-CAD-HRMS'!AT11)="","",('LC-CAD-HRMS'!AT11))</f>
        <v/>
      </c>
      <c r="R299" s="67" t="str">
        <f>IF(('LC-CAD-HRMS'!AU11)="","",('LC-CAD-HRMS'!AU11))</f>
        <v/>
      </c>
      <c r="S299" s="67" t="str">
        <f>IF(('LC-CAD-HRMS'!AV11)="","",('LC-CAD-HRMS'!AV11))</f>
        <v/>
      </c>
      <c r="T299" s="67" t="str">
        <f>IF(('LC-CAD-HRMS'!AW11)="","",('LC-CAD-HRMS'!AW11))</f>
        <v/>
      </c>
      <c r="U299" s="67" t="str">
        <f>IF(('LC-CAD-HRMS'!AX11)="","",('LC-CAD-HRMS'!AX11))</f>
        <v/>
      </c>
      <c r="V299" s="67" t="str">
        <f>IF(('LC-CAD-HRMS'!AY11)="","",('LC-CAD-HRMS'!AY11))</f>
        <v/>
      </c>
      <c r="W299" s="67" t="str">
        <f>IF(('LC-CAD-HRMS'!AZ11)="","",('LC-CAD-HRMS'!AZ11))</f>
        <v/>
      </c>
      <c r="X299" s="67" t="str">
        <f>IF(('LC-CAD-HRMS'!BA11)="","",('LC-CAD-HRMS'!BA11))</f>
        <v/>
      </c>
      <c r="Y299" s="67" t="str">
        <f>IF(('LC-CAD-HRMS'!BB11)="","",('LC-CAD-HRMS'!BB11))</f>
        <v/>
      </c>
      <c r="Z299" s="67" t="str">
        <f>IF(('LC-CAD-HRMS'!BC11)="","",('LC-CAD-HRMS'!BC11))</f>
        <v/>
      </c>
      <c r="AA299" s="67" t="str">
        <f>IF(('LC-CAD-HRMS'!BD11)="","",('LC-CAD-HRMS'!BD11))</f>
        <v/>
      </c>
      <c r="AB299" s="67" t="str">
        <f>IF(('LC-CAD-HRMS'!BE11)="","",('LC-CAD-HRMS'!BE11))</f>
        <v/>
      </c>
      <c r="AC299" s="67" t="str">
        <f>IF(('LC-CAD-HRMS'!BF11)="","",('LC-CAD-HRMS'!BF11))</f>
        <v/>
      </c>
      <c r="AD299" s="67" t="str">
        <f>IF(('LC-CAD-HRMS'!BG11)="","",('LC-CAD-HRMS'!BG11))</f>
        <v/>
      </c>
      <c r="AE299" s="67" t="str">
        <f>IF(('LC-CAD-HRMS'!BH11)="","",('LC-CAD-HRMS'!BH11))</f>
        <v/>
      </c>
      <c r="AF299" s="67" t="str">
        <f>IF(('LC-CAD-HRMS'!BI11)="","",('LC-CAD-HRMS'!BI11))</f>
        <v/>
      </c>
      <c r="AG299" s="67" t="str">
        <f>IF(('LC-CAD-HRMS'!BJ11)="","",('LC-CAD-HRMS'!BJ11))</f>
        <v/>
      </c>
      <c r="AH299" s="67" t="str">
        <f>IF(('LC-CAD-HRMS'!BK11)="","",('LC-CAD-HRMS'!BK11))</f>
        <v/>
      </c>
      <c r="AI299" s="67" t="str">
        <f>IF(('LC-CAD-HRMS'!BL11)="","",('LC-CAD-HRMS'!BL11))</f>
        <v/>
      </c>
      <c r="AJ299" s="67" t="str">
        <f>IF(('LC-CAD-HRMS'!BM11)="","",('LC-CAD-HRMS'!BM11))</f>
        <v/>
      </c>
      <c r="AK299" s="67" t="str">
        <f>IF(('LC-CAD-HRMS'!BN11)="","",('LC-CAD-HRMS'!BN11))</f>
        <v/>
      </c>
      <c r="AL299" s="67" t="str">
        <f>IF(('LC-CAD-HRMS'!BO11)="","",('LC-CAD-HRMS'!BO11))</f>
        <v/>
      </c>
      <c r="AM299" s="67" t="str">
        <f>IF(('LC-CAD-HRMS'!BP11)="","",('LC-CAD-HRMS'!BP11))</f>
        <v/>
      </c>
      <c r="AN299" s="67" t="str">
        <f>IF(('LC-CAD-HRMS'!BQ11)="","",('LC-CAD-HRMS'!BQ11))</f>
        <v/>
      </c>
      <c r="AO299" s="67" t="str">
        <f>IF(('LC-CAD-HRMS'!BR11)="","",('LC-CAD-HRMS'!BR11))</f>
        <v/>
      </c>
      <c r="AP299" s="298" t="str">
        <f>IF(('LC-CAD-HRMS'!BS11)="","",('LC-CAD-HRMS'!BS11))</f>
        <v/>
      </c>
      <c r="AQ299" s="298" t="str">
        <f>IF(('LC-CAD-HRMS'!BT11)="","",('LC-CAD-HRMS'!BT11))</f>
        <v/>
      </c>
    </row>
    <row r="300" spans="1:43" ht="12.75" customHeight="1" x14ac:dyDescent="0.3">
      <c r="A300" s="122" t="s">
        <v>188</v>
      </c>
      <c r="B300" s="145">
        <f>IF(('LC-CAD-HRMS'!A12)="","",('LC-CAD-HRMS'!A12))</f>
        <v>19</v>
      </c>
      <c r="C300" s="141" t="str">
        <f>IF(('LC-CAD-HRMS'!B12)="","",('LC-CAD-HRMS'!B12))</f>
        <v>//</v>
      </c>
      <c r="D300" s="142" t="str">
        <f>IF(('LC-CAD-HRMS'!C12)="","",('LC-CAD-HRMS'!C12))</f>
        <v>U_19.0_310.2375</v>
      </c>
      <c r="E300" s="143" t="str">
        <f>IF(('LC-CAD-HRMS'!D12)="","",('LC-CAD-HRMS'!D12))</f>
        <v/>
      </c>
      <c r="F300" s="142" t="str">
        <f>IF(('LC-CAD-HRMS'!E12)="","",('LC-CAD-HRMS'!E12))</f>
        <v/>
      </c>
      <c r="G300" s="111">
        <f>IF(('LC-CAD-HRMS'!L12)="","",('LC-CAD-HRMS'!L12))</f>
        <v>5</v>
      </c>
      <c r="H300" s="111" t="str">
        <f>IF(('LC-CAD-HRMS'!M12)="","",('LC-CAD-HRMS'!M12))</f>
        <v>x</v>
      </c>
      <c r="I300" s="144" t="str">
        <f>IF(('LC-CAD-HRMS'!T12)="","",('LC-CAD-HRMS'!T12))</f>
        <v>NQ</v>
      </c>
      <c r="J300" s="154" t="str">
        <f>IF(('LC-CAD-HRMS'!U12)="","",('LC-CAD-HRMS'!U12))</f>
        <v>NQ</v>
      </c>
      <c r="K300" s="154" t="str">
        <f>IF(('LC-CAD-HRMS'!X12)="","",('LC-CAD-HRMS'!X12))</f>
        <v>NQ</v>
      </c>
      <c r="L300" s="154" t="str">
        <f>IF(('LC-CAD-HRMS'!AE12)="","",('LC-CAD-HRMS'!AE12))</f>
        <v>ND</v>
      </c>
      <c r="M300" s="154" t="str">
        <f>IF(('LC-CAD-HRMS'!AH12)="","",('LC-CAD-HRMS'!AH12))</f>
        <v>ND</v>
      </c>
      <c r="N300" s="154" t="str">
        <f>IF(('LC-CAD-HRMS'!AO12)="","",('LC-CAD-HRMS'!AO12))</f>
        <v>ND</v>
      </c>
      <c r="O300" s="154" t="str">
        <f>IF(('LC-CAD-HRMS'!AR12)="","",('LC-CAD-HRMS'!AR12))</f>
        <v>ND</v>
      </c>
      <c r="P300" s="67" t="str">
        <f>IF(('LC-CAD-HRMS'!AS12)="","",('LC-CAD-HRMS'!AS12))</f>
        <v/>
      </c>
      <c r="Q300" s="67" t="str">
        <f>IF(('LC-CAD-HRMS'!AT12)="","",('LC-CAD-HRMS'!AT12))</f>
        <v/>
      </c>
      <c r="R300" s="67" t="str">
        <f>IF(('LC-CAD-HRMS'!AU12)="","",('LC-CAD-HRMS'!AU12))</f>
        <v/>
      </c>
      <c r="S300" s="67" t="str">
        <f>IF(('LC-CAD-HRMS'!AV12)="","",('LC-CAD-HRMS'!AV12))</f>
        <v/>
      </c>
      <c r="T300" s="67" t="str">
        <f>IF(('LC-CAD-HRMS'!AW12)="","",('LC-CAD-HRMS'!AW12))</f>
        <v/>
      </c>
      <c r="U300" s="67" t="str">
        <f>IF(('LC-CAD-HRMS'!AX12)="","",('LC-CAD-HRMS'!AX12))</f>
        <v/>
      </c>
      <c r="V300" s="67" t="str">
        <f>IF(('LC-CAD-HRMS'!AY12)="","",('LC-CAD-HRMS'!AY12))</f>
        <v/>
      </c>
      <c r="W300" s="67" t="str">
        <f>IF(('LC-CAD-HRMS'!AZ12)="","",('LC-CAD-HRMS'!AZ12))</f>
        <v/>
      </c>
      <c r="X300" s="67" t="str">
        <f>IF(('LC-CAD-HRMS'!BA12)="","",('LC-CAD-HRMS'!BA12))</f>
        <v/>
      </c>
      <c r="Y300" s="67" t="str">
        <f>IF(('LC-CAD-HRMS'!BB12)="","",('LC-CAD-HRMS'!BB12))</f>
        <v/>
      </c>
      <c r="Z300" s="67" t="str">
        <f>IF(('LC-CAD-HRMS'!BC12)="","",('LC-CAD-HRMS'!BC12))</f>
        <v/>
      </c>
      <c r="AA300" s="67" t="str">
        <f>IF(('LC-CAD-HRMS'!BD12)="","",('LC-CAD-HRMS'!BD12))</f>
        <v/>
      </c>
      <c r="AB300" s="67" t="str">
        <f>IF(('LC-CAD-HRMS'!BE12)="","",('LC-CAD-HRMS'!BE12))</f>
        <v/>
      </c>
      <c r="AC300" s="67" t="str">
        <f>IF(('LC-CAD-HRMS'!BF12)="","",('LC-CAD-HRMS'!BF12))</f>
        <v/>
      </c>
      <c r="AD300" s="67" t="str">
        <f>IF(('LC-CAD-HRMS'!BG12)="","",('LC-CAD-HRMS'!BG12))</f>
        <v/>
      </c>
      <c r="AE300" s="67" t="str">
        <f>IF(('LC-CAD-HRMS'!BH12)="","",('LC-CAD-HRMS'!BH12))</f>
        <v/>
      </c>
      <c r="AF300" s="67" t="str">
        <f>IF(('LC-CAD-HRMS'!BI12)="","",('LC-CAD-HRMS'!BI12))</f>
        <v/>
      </c>
      <c r="AG300" s="67" t="str">
        <f>IF(('LC-CAD-HRMS'!BJ12)="","",('LC-CAD-HRMS'!BJ12))</f>
        <v/>
      </c>
      <c r="AH300" s="67" t="str">
        <f>IF(('LC-CAD-HRMS'!BK12)="","",('LC-CAD-HRMS'!BK12))</f>
        <v/>
      </c>
      <c r="AI300" s="67" t="str">
        <f>IF(('LC-CAD-HRMS'!BL12)="","",('LC-CAD-HRMS'!BL12))</f>
        <v/>
      </c>
      <c r="AJ300" s="67" t="str">
        <f>IF(('LC-CAD-HRMS'!BM12)="","",('LC-CAD-HRMS'!BM12))</f>
        <v/>
      </c>
      <c r="AK300" s="67" t="str">
        <f>IF(('LC-CAD-HRMS'!BN12)="","",('LC-CAD-HRMS'!BN12))</f>
        <v/>
      </c>
      <c r="AL300" s="67" t="str">
        <f>IF(('LC-CAD-HRMS'!BO12)="","",('LC-CAD-HRMS'!BO12))</f>
        <v/>
      </c>
      <c r="AM300" s="67" t="str">
        <f>IF(('LC-CAD-HRMS'!BP12)="","",('LC-CAD-HRMS'!BP12))</f>
        <v/>
      </c>
      <c r="AN300" s="67" t="str">
        <f>IF(('LC-CAD-HRMS'!BQ12)="","",('LC-CAD-HRMS'!BQ12))</f>
        <v/>
      </c>
      <c r="AO300" s="67" t="str">
        <f>IF(('LC-CAD-HRMS'!BR12)="","",('LC-CAD-HRMS'!BR12))</f>
        <v/>
      </c>
      <c r="AP300" s="298" t="str">
        <f>IF(('LC-CAD-HRMS'!BS12)="","",('LC-CAD-HRMS'!BS12))</f>
        <v/>
      </c>
      <c r="AQ300" s="298" t="str">
        <f>IF(('LC-CAD-HRMS'!BT12)="","",('LC-CAD-HRMS'!BT12))</f>
        <v/>
      </c>
    </row>
    <row r="301" spans="1:43" ht="12.75" customHeight="1" x14ac:dyDescent="0.3">
      <c r="A301" s="122" t="s">
        <v>188</v>
      </c>
      <c r="B301" s="145">
        <f>IF(('LC-CAD-HRMS'!A13)="","",('LC-CAD-HRMS'!A13))</f>
        <v>21.6</v>
      </c>
      <c r="C301" s="141" t="str">
        <f>IF(('LC-CAD-HRMS'!B13)="","",('LC-CAD-HRMS'!B13))</f>
        <v>301-02-0</v>
      </c>
      <c r="D301" s="142" t="str">
        <f>IF(('LC-CAD-HRMS'!C13)="","",('LC-CAD-HRMS'!C13))</f>
        <v>Oleamide</v>
      </c>
      <c r="E301" s="143">
        <f>IF(('LC-CAD-HRMS'!D13)="","",('LC-CAD-HRMS'!D13))</f>
        <v>281.27186399999999</v>
      </c>
      <c r="F301" s="142" t="str">
        <f>IF(('LC-CAD-HRMS'!E13)="","",('LC-CAD-HRMS'!E13))</f>
        <v>C18H35NO</v>
      </c>
      <c r="G301" s="111">
        <f>IF(('LC-CAD-HRMS'!L13)="","",('LC-CAD-HRMS'!L13))</f>
        <v>2</v>
      </c>
      <c r="H301" s="111" t="str">
        <f>IF(('LC-CAD-HRMS'!M13)="","",('LC-CAD-HRMS'!M13))</f>
        <v/>
      </c>
      <c r="I301" s="144">
        <f>IF(('LC-CAD-HRMS'!T13)="","",('LC-CAD-HRMS'!T13))</f>
        <v>1.3340140307442874</v>
      </c>
      <c r="J301" s="154">
        <f>IF(('LC-CAD-HRMS'!U13)="","",('LC-CAD-HRMS'!U13))</f>
        <v>7.2036757660191516E-4</v>
      </c>
      <c r="K301" s="154">
        <f>IF(('LC-CAD-HRMS'!X13)="","",('LC-CAD-HRMS'!X13))</f>
        <v>4.3222054596114912E-3</v>
      </c>
      <c r="L301" s="154" t="str">
        <f>IF(('LC-CAD-HRMS'!AE13)="","",('LC-CAD-HRMS'!AE13))</f>
        <v>ND</v>
      </c>
      <c r="M301" s="154" t="str">
        <f>IF(('LC-CAD-HRMS'!AH13)="","",('LC-CAD-HRMS'!AH13))</f>
        <v>ND</v>
      </c>
      <c r="N301" s="154" t="str">
        <f>IF(('LC-CAD-HRMS'!AO13)="","",('LC-CAD-HRMS'!AO13))</f>
        <v>ND</v>
      </c>
      <c r="O301" s="154" t="str">
        <f>IF(('LC-CAD-HRMS'!AR13)="","",('LC-CAD-HRMS'!AR13))</f>
        <v>ND</v>
      </c>
      <c r="P301" s="67" t="str">
        <f>IF(('LC-CAD-HRMS'!AS13)="","",('LC-CAD-HRMS'!AS13))</f>
        <v>Additive for inks
Slip/antiblock agent for extrusion of polyethylene; wax additive; slip agent for printing inks; internal lubricant and slip agent for processed plastics, coatings, and films; solubilizer for oil-sol. dyestuffs; builder, foam visc. stabilizer, and foam booster in syn. detergent formulations; water repellent for textiles; in food-pkg. adhesives; release agent in food-contact coatings; in surf. lubricants for mfg. of food-contact metallic articles</v>
      </c>
      <c r="Q301" s="67" t="str">
        <f>IF(('LC-CAD-HRMS'!AT13)="","",('LC-CAD-HRMS'!AT13))</f>
        <v>None.</v>
      </c>
      <c r="R301" s="67" t="str">
        <f>IF(('LC-CAD-HRMS'!AU13)="","",('LC-CAD-HRMS'!AU13))</f>
        <v>Part A</v>
      </c>
      <c r="S301" s="67" t="str">
        <f>IF(('LC-CAD-HRMS'!AV13)="","",('LC-CAD-HRMS'!AV13))</f>
        <v xml:space="preserve">None
</v>
      </c>
      <c r="T301" s="67" t="str">
        <f>IF(('LC-CAD-HRMS'!AW13)="","",('LC-CAD-HRMS'!AW13))</f>
        <v/>
      </c>
      <c r="U301" s="67" t="str">
        <f>IF(('LC-CAD-HRMS'!AX13)="","",('LC-CAD-HRMS'!AX13))</f>
        <v/>
      </c>
      <c r="V301" s="67" t="str">
        <f>IF(('LC-CAD-HRMS'!AY13)="","",('LC-CAD-HRMS'!AY13))</f>
        <v/>
      </c>
      <c r="W301" s="67" t="str">
        <f>IF(('LC-CAD-HRMS'!AZ13)="","",('LC-CAD-HRMS'!AZ13))</f>
        <v/>
      </c>
      <c r="X301" s="67" t="str">
        <f>IF(('LC-CAD-HRMS'!BA13)="","",('LC-CAD-HRMS'!BA13))</f>
        <v/>
      </c>
      <c r="Y301" s="67" t="str">
        <f>IF(('LC-CAD-HRMS'!BB13)="","",('LC-CAD-HRMS'!BB13))</f>
        <v>no</v>
      </c>
      <c r="Z301" s="67" t="str">
        <f>IF(('LC-CAD-HRMS'!BC13)="","",('LC-CAD-HRMS'!BC13))</f>
        <v>no</v>
      </c>
      <c r="AA301" s="67" t="str">
        <f>IF(('LC-CAD-HRMS'!BD13)="","",('LC-CAD-HRMS'!BD13))</f>
        <v/>
      </c>
      <c r="AB301" s="67" t="str">
        <f>IF(('LC-CAD-HRMS'!BE13)="","",('LC-CAD-HRMS'!BE13))</f>
        <v/>
      </c>
      <c r="AC301" s="67" t="str">
        <f>IF(('LC-CAD-HRMS'!BF13)="","",('LC-CAD-HRMS'!BF13))</f>
        <v>OPACIFYING, VISCOSITY CONTROLLING</v>
      </c>
      <c r="AD301" s="67" t="str">
        <f>IF(('LC-CAD-HRMS'!BG13)="","",('LC-CAD-HRMS'!BG13))</f>
        <v/>
      </c>
      <c r="AE301" s="67" t="str">
        <f>IF(('LC-CAD-HRMS'!BH13)="","",('LC-CAD-HRMS'!BH13))</f>
        <v/>
      </c>
      <c r="AF301" s="67" t="str">
        <f>IF(('LC-CAD-HRMS'!BI13)="","",('LC-CAD-HRMS'!BI13))</f>
        <v/>
      </c>
      <c r="AG301" s="67" t="str">
        <f>IF(('LC-CAD-HRMS'!BJ13)="","",('LC-CAD-HRMS'!BJ13))</f>
        <v/>
      </c>
      <c r="AH301" s="67" t="str">
        <f>IF(('LC-CAD-HRMS'!BK13)="","",('LC-CAD-HRMS'!BK13))</f>
        <v/>
      </c>
      <c r="AI301" s="67" t="str">
        <f>IF(('LC-CAD-HRMS'!BL13)="","",('LC-CAD-HRMS'!BL13))</f>
        <v/>
      </c>
      <c r="AJ301" s="67" t="str">
        <f>IF(('LC-CAD-HRMS'!BM13)="","",('LC-CAD-HRMS'!BM13))</f>
        <v/>
      </c>
      <c r="AK301" s="67" t="str">
        <f>IF(('LC-CAD-HRMS'!BN13)="","",('LC-CAD-HRMS'!BN13))</f>
        <v/>
      </c>
      <c r="AL301" s="67" t="str">
        <f>IF(('LC-CAD-HRMS'!BO13)="","",('LC-CAD-HRMS'!BO13))</f>
        <v/>
      </c>
      <c r="AM301" s="67" t="str">
        <f>IF(('LC-CAD-HRMS'!BP13)="","",('LC-CAD-HRMS'!BP13))</f>
        <v/>
      </c>
      <c r="AN301" s="67" t="str">
        <f>IF(('LC-CAD-HRMS'!BQ13)="","",('LC-CAD-HRMS'!BQ13))</f>
        <v/>
      </c>
      <c r="AO301" s="67" t="str">
        <f>IF(('LC-CAD-HRMS'!BR13)="","",('LC-CAD-HRMS'!BR13))</f>
        <v/>
      </c>
      <c r="AP301" s="298" t="str">
        <f>IF(('LC-CAD-HRMS'!BS13)="","",('LC-CAD-HRMS'!BS13))</f>
        <v>&gt; Role/Use: Additive for inks
Slip/antiblock agent for extrusion of polyethylene; wax additive; slip agent for printing inks; internal lubricant and slip agent for processed plastics, coatings, and films; solubilizer for oil-sol. dyestuffs; builder, foam visc. stabilizer, and foam booster in syn. detergent formulations; water repellent for textiles; in food-pkg. adhesives; release agent in food-contact coatings; in surf. lubricants for mfg. of food-contact metallic articles
&gt; 10/2011: Restriction: None.
&gt; CH ink ord.: Part A; SML: None mg/kg
&gt; Hazardous/potential concern: no/no
&gt; Eu regulation cosmetics:  OPACIFYING, VISCOSITY CONTROLLING</v>
      </c>
      <c r="AQ301" s="298" t="str">
        <f>IF(('LC-CAD-HRMS'!BT13)="","",('LC-CAD-HRMS'!BT13))</f>
        <v/>
      </c>
    </row>
    <row r="302" spans="1:43" ht="12.75" customHeight="1" x14ac:dyDescent="0.3">
      <c r="A302" s="122" t="s">
        <v>188</v>
      </c>
      <c r="B302" s="145">
        <f>IF(('LC-CAD-HRMS'!A14)="","",('LC-CAD-HRMS'!A14))</f>
        <v>21.6</v>
      </c>
      <c r="C302" s="141" t="str">
        <f>IF(('LC-CAD-HRMS'!B14)="","",('LC-CAD-HRMS'!B14))</f>
        <v>//</v>
      </c>
      <c r="D302" s="142" t="str">
        <f>IF(('LC-CAD-HRMS'!C14)="","",('LC-CAD-HRMS'!C14))</f>
        <v>U_21.6_654.3320</v>
      </c>
      <c r="E302" s="143">
        <f>IF(('LC-CAD-HRMS'!D14)="","",('LC-CAD-HRMS'!D14))</f>
        <v>636.29798200000005</v>
      </c>
      <c r="F302" s="142" t="str">
        <f>IF(('LC-CAD-HRMS'!E14)="","",('LC-CAD-HRMS'!E14))</f>
        <v>C27H46O14N3</v>
      </c>
      <c r="G302" s="111">
        <f>IF(('LC-CAD-HRMS'!L14)="","",('LC-CAD-HRMS'!L14))</f>
        <v>4</v>
      </c>
      <c r="H302" s="111" t="str">
        <f>IF(('LC-CAD-HRMS'!M14)="","",('LC-CAD-HRMS'!M14))</f>
        <v>x</v>
      </c>
      <c r="I302" s="144">
        <f>IF(('LC-CAD-HRMS'!T14)="","",('LC-CAD-HRMS'!T14))</f>
        <v>1.3340140307442874</v>
      </c>
      <c r="J302" s="154">
        <f>IF(('LC-CAD-HRMS'!U14)="","",('LC-CAD-HRMS'!U14))</f>
        <v>7.2036757660191516E-4</v>
      </c>
      <c r="K302" s="154">
        <f>IF(('LC-CAD-HRMS'!X14)="","",('LC-CAD-HRMS'!X14))</f>
        <v>4.3222054596114912E-3</v>
      </c>
      <c r="L302" s="154" t="str">
        <f>IF(('LC-CAD-HRMS'!AE14)="","",('LC-CAD-HRMS'!AE14))</f>
        <v>ND</v>
      </c>
      <c r="M302" s="154" t="str">
        <f>IF(('LC-CAD-HRMS'!AH14)="","",('LC-CAD-HRMS'!AH14))</f>
        <v>ND</v>
      </c>
      <c r="N302" s="154" t="str">
        <f>IF(('LC-CAD-HRMS'!AO14)="","",('LC-CAD-HRMS'!AO14))</f>
        <v>ND</v>
      </c>
      <c r="O302" s="154" t="str">
        <f>IF(('LC-CAD-HRMS'!AR14)="","",('LC-CAD-HRMS'!AR14))</f>
        <v>ND</v>
      </c>
      <c r="P302" s="67" t="str">
        <f>IF(('LC-CAD-HRMS'!AS14)="","",('LC-CAD-HRMS'!AS14))</f>
        <v/>
      </c>
      <c r="Q302" s="67" t="str">
        <f>IF(('LC-CAD-HRMS'!AT14)="","",('LC-CAD-HRMS'!AT14))</f>
        <v/>
      </c>
      <c r="R302" s="67" t="str">
        <f>IF(('LC-CAD-HRMS'!AU14)="","",('LC-CAD-HRMS'!AU14))</f>
        <v/>
      </c>
      <c r="S302" s="67" t="str">
        <f>IF(('LC-CAD-HRMS'!AV14)="","",('LC-CAD-HRMS'!AV14))</f>
        <v/>
      </c>
      <c r="T302" s="67" t="str">
        <f>IF(('LC-CAD-HRMS'!AW14)="","",('LC-CAD-HRMS'!AW14))</f>
        <v/>
      </c>
      <c r="U302" s="67" t="str">
        <f>IF(('LC-CAD-HRMS'!AX14)="","",('LC-CAD-HRMS'!AX14))</f>
        <v/>
      </c>
      <c r="V302" s="67" t="str">
        <f>IF(('LC-CAD-HRMS'!AY14)="","",('LC-CAD-HRMS'!AY14))</f>
        <v/>
      </c>
      <c r="W302" s="67" t="str">
        <f>IF(('LC-CAD-HRMS'!AZ14)="","",('LC-CAD-HRMS'!AZ14))</f>
        <v/>
      </c>
      <c r="X302" s="67" t="str">
        <f>IF(('LC-CAD-HRMS'!BA14)="","",('LC-CAD-HRMS'!BA14))</f>
        <v/>
      </c>
      <c r="Y302" s="67" t="str">
        <f>IF(('LC-CAD-HRMS'!BB14)="","",('LC-CAD-HRMS'!BB14))</f>
        <v/>
      </c>
      <c r="Z302" s="67" t="str">
        <f>IF(('LC-CAD-HRMS'!BC14)="","",('LC-CAD-HRMS'!BC14))</f>
        <v/>
      </c>
      <c r="AA302" s="67" t="str">
        <f>IF(('LC-CAD-HRMS'!BD14)="","",('LC-CAD-HRMS'!BD14))</f>
        <v/>
      </c>
      <c r="AB302" s="67" t="str">
        <f>IF(('LC-CAD-HRMS'!BE14)="","",('LC-CAD-HRMS'!BE14))</f>
        <v/>
      </c>
      <c r="AC302" s="67" t="str">
        <f>IF(('LC-CAD-HRMS'!BF14)="","",('LC-CAD-HRMS'!BF14))</f>
        <v/>
      </c>
      <c r="AD302" s="67" t="str">
        <f>IF(('LC-CAD-HRMS'!BG14)="","",('LC-CAD-HRMS'!BG14))</f>
        <v/>
      </c>
      <c r="AE302" s="67" t="str">
        <f>IF(('LC-CAD-HRMS'!BH14)="","",('LC-CAD-HRMS'!BH14))</f>
        <v/>
      </c>
      <c r="AF302" s="67" t="str">
        <f>IF(('LC-CAD-HRMS'!BI14)="","",('LC-CAD-HRMS'!BI14))</f>
        <v/>
      </c>
      <c r="AG302" s="67" t="str">
        <f>IF(('LC-CAD-HRMS'!BJ14)="","",('LC-CAD-HRMS'!BJ14))</f>
        <v/>
      </c>
      <c r="AH302" s="67" t="str">
        <f>IF(('LC-CAD-HRMS'!BK14)="","",('LC-CAD-HRMS'!BK14))</f>
        <v/>
      </c>
      <c r="AI302" s="67" t="str">
        <f>IF(('LC-CAD-HRMS'!BL14)="","",('LC-CAD-HRMS'!BL14))</f>
        <v/>
      </c>
      <c r="AJ302" s="67" t="str">
        <f>IF(('LC-CAD-HRMS'!BM14)="","",('LC-CAD-HRMS'!BM14))</f>
        <v/>
      </c>
      <c r="AK302" s="67" t="str">
        <f>IF(('LC-CAD-HRMS'!BN14)="","",('LC-CAD-HRMS'!BN14))</f>
        <v/>
      </c>
      <c r="AL302" s="67" t="str">
        <f>IF(('LC-CAD-HRMS'!BO14)="","",('LC-CAD-HRMS'!BO14))</f>
        <v/>
      </c>
      <c r="AM302" s="67" t="str">
        <f>IF(('LC-CAD-HRMS'!BP14)="","",('LC-CAD-HRMS'!BP14))</f>
        <v/>
      </c>
      <c r="AN302" s="67" t="str">
        <f>IF(('LC-CAD-HRMS'!BQ14)="","",('LC-CAD-HRMS'!BQ14))</f>
        <v/>
      </c>
      <c r="AO302" s="67" t="str">
        <f>IF(('LC-CAD-HRMS'!BR14)="","",('LC-CAD-HRMS'!BR14))</f>
        <v/>
      </c>
      <c r="AP302" s="298" t="str">
        <f>IF(('LC-CAD-HRMS'!BS14)="","",('LC-CAD-HRMS'!BS14))</f>
        <v/>
      </c>
      <c r="AQ302" s="298" t="str">
        <f>IF(('LC-CAD-HRMS'!BT14)="","",('LC-CAD-HRMS'!BT14))</f>
        <v/>
      </c>
    </row>
    <row r="303" spans="1:43" ht="12.75" customHeight="1" x14ac:dyDescent="0.3">
      <c r="A303" s="122" t="s">
        <v>188</v>
      </c>
      <c r="B303" s="145">
        <f>IF(('LC-CAD-HRMS'!A15)="","",('LC-CAD-HRMS'!A15))</f>
        <v>22</v>
      </c>
      <c r="C303" s="141" t="str">
        <f>IF(('LC-CAD-HRMS'!B15)="","",('LC-CAD-HRMS'!B15))</f>
        <v>//</v>
      </c>
      <c r="D303" s="142" t="str">
        <f>IF(('LC-CAD-HRMS'!C15)="","",('LC-CAD-HRMS'!C15))</f>
        <v>U_22.0</v>
      </c>
      <c r="E303" s="143" t="str">
        <f>IF(('LC-CAD-HRMS'!D15)="","",('LC-CAD-HRMS'!D15))</f>
        <v/>
      </c>
      <c r="F303" s="142" t="str">
        <f>IF(('LC-CAD-HRMS'!E15)="","",('LC-CAD-HRMS'!E15))</f>
        <v/>
      </c>
      <c r="G303" s="111">
        <f>IF(('LC-CAD-HRMS'!L15)="","",('LC-CAD-HRMS'!L15))</f>
        <v>5</v>
      </c>
      <c r="H303" s="111" t="str">
        <f>IF(('LC-CAD-HRMS'!M15)="","",('LC-CAD-HRMS'!M15))</f>
        <v>x</v>
      </c>
      <c r="I303" s="144">
        <f>IF(('LC-CAD-HRMS'!T15)="","",('LC-CAD-HRMS'!T15))</f>
        <v>2.8801052190777541</v>
      </c>
      <c r="J303" s="154">
        <f>IF(('LC-CAD-HRMS'!U15)="","",('LC-CAD-HRMS'!U15))</f>
        <v>1.5552568183019872E-3</v>
      </c>
      <c r="K303" s="154">
        <f>IF(('LC-CAD-HRMS'!X15)="","",('LC-CAD-HRMS'!X15))</f>
        <v>9.331540909811923E-3</v>
      </c>
      <c r="L303" s="154" t="str">
        <f>IF(('LC-CAD-HRMS'!AE15)="","",('LC-CAD-HRMS'!AE15))</f>
        <v>ND</v>
      </c>
      <c r="M303" s="154" t="str">
        <f>IF(('LC-CAD-HRMS'!AH15)="","",('LC-CAD-HRMS'!AH15))</f>
        <v>ND</v>
      </c>
      <c r="N303" s="154" t="str">
        <f>IF(('LC-CAD-HRMS'!AO15)="","",('LC-CAD-HRMS'!AO15))</f>
        <v>ND</v>
      </c>
      <c r="O303" s="154" t="str">
        <f>IF(('LC-CAD-HRMS'!AR15)="","",('LC-CAD-HRMS'!AR15))</f>
        <v>ND</v>
      </c>
      <c r="P303" s="67" t="str">
        <f>IF(('LC-CAD-HRMS'!AS15)="","",('LC-CAD-HRMS'!AS15))</f>
        <v/>
      </c>
      <c r="Q303" s="67" t="str">
        <f>IF(('LC-CAD-HRMS'!AT15)="","",('LC-CAD-HRMS'!AT15))</f>
        <v/>
      </c>
      <c r="R303" s="67" t="str">
        <f>IF(('LC-CAD-HRMS'!AU15)="","",('LC-CAD-HRMS'!AU15))</f>
        <v/>
      </c>
      <c r="S303" s="67" t="str">
        <f>IF(('LC-CAD-HRMS'!AV15)="","",('LC-CAD-HRMS'!AV15))</f>
        <v/>
      </c>
      <c r="T303" s="67" t="str">
        <f>IF(('LC-CAD-HRMS'!AW15)="","",('LC-CAD-HRMS'!AW15))</f>
        <v/>
      </c>
      <c r="U303" s="67" t="str">
        <f>IF(('LC-CAD-HRMS'!AX15)="","",('LC-CAD-HRMS'!AX15))</f>
        <v/>
      </c>
      <c r="V303" s="67" t="str">
        <f>IF(('LC-CAD-HRMS'!AY15)="","",('LC-CAD-HRMS'!AY15))</f>
        <v/>
      </c>
      <c r="W303" s="67" t="str">
        <f>IF(('LC-CAD-HRMS'!AZ15)="","",('LC-CAD-HRMS'!AZ15))</f>
        <v/>
      </c>
      <c r="X303" s="67" t="str">
        <f>IF(('LC-CAD-HRMS'!BA15)="","",('LC-CAD-HRMS'!BA15))</f>
        <v/>
      </c>
      <c r="Y303" s="67" t="str">
        <f>IF(('LC-CAD-HRMS'!BB15)="","",('LC-CAD-HRMS'!BB15))</f>
        <v/>
      </c>
      <c r="Z303" s="67" t="str">
        <f>IF(('LC-CAD-HRMS'!BC15)="","",('LC-CAD-HRMS'!BC15))</f>
        <v/>
      </c>
      <c r="AA303" s="67" t="str">
        <f>IF(('LC-CAD-HRMS'!BD15)="","",('LC-CAD-HRMS'!BD15))</f>
        <v/>
      </c>
      <c r="AB303" s="67" t="str">
        <f>IF(('LC-CAD-HRMS'!BE15)="","",('LC-CAD-HRMS'!BE15))</f>
        <v/>
      </c>
      <c r="AC303" s="67" t="str">
        <f>IF(('LC-CAD-HRMS'!BF15)="","",('LC-CAD-HRMS'!BF15))</f>
        <v/>
      </c>
      <c r="AD303" s="67" t="str">
        <f>IF(('LC-CAD-HRMS'!BG15)="","",('LC-CAD-HRMS'!BG15))</f>
        <v/>
      </c>
      <c r="AE303" s="67" t="str">
        <f>IF(('LC-CAD-HRMS'!BH15)="","",('LC-CAD-HRMS'!BH15))</f>
        <v/>
      </c>
      <c r="AF303" s="67" t="str">
        <f>IF(('LC-CAD-HRMS'!BI15)="","",('LC-CAD-HRMS'!BI15))</f>
        <v/>
      </c>
      <c r="AG303" s="67" t="str">
        <f>IF(('LC-CAD-HRMS'!BJ15)="","",('LC-CAD-HRMS'!BJ15))</f>
        <v/>
      </c>
      <c r="AH303" s="67" t="str">
        <f>IF(('LC-CAD-HRMS'!BK15)="","",('LC-CAD-HRMS'!BK15))</f>
        <v/>
      </c>
      <c r="AI303" s="67" t="str">
        <f>IF(('LC-CAD-HRMS'!BL15)="","",('LC-CAD-HRMS'!BL15))</f>
        <v/>
      </c>
      <c r="AJ303" s="67" t="str">
        <f>IF(('LC-CAD-HRMS'!BM15)="","",('LC-CAD-HRMS'!BM15))</f>
        <v/>
      </c>
      <c r="AK303" s="67" t="str">
        <f>IF(('LC-CAD-HRMS'!BN15)="","",('LC-CAD-HRMS'!BN15))</f>
        <v/>
      </c>
      <c r="AL303" s="67" t="str">
        <f>IF(('LC-CAD-HRMS'!BO15)="","",('LC-CAD-HRMS'!BO15))</f>
        <v/>
      </c>
      <c r="AM303" s="67" t="str">
        <f>IF(('LC-CAD-HRMS'!BP15)="","",('LC-CAD-HRMS'!BP15))</f>
        <v/>
      </c>
      <c r="AN303" s="67" t="str">
        <f>IF(('LC-CAD-HRMS'!BQ15)="","",('LC-CAD-HRMS'!BQ15))</f>
        <v/>
      </c>
      <c r="AO303" s="67" t="str">
        <f>IF(('LC-CAD-HRMS'!BR15)="","",('LC-CAD-HRMS'!BR15))</f>
        <v/>
      </c>
      <c r="AP303" s="298" t="str">
        <f>IF(('LC-CAD-HRMS'!BS15)="","",('LC-CAD-HRMS'!BS15))</f>
        <v/>
      </c>
      <c r="AQ303" s="298" t="str">
        <f>IF(('LC-CAD-HRMS'!BT15)="","",('LC-CAD-HRMS'!BT15))</f>
        <v/>
      </c>
    </row>
    <row r="304" spans="1:43" ht="12.75" customHeight="1" x14ac:dyDescent="0.3">
      <c r="A304" s="122" t="s">
        <v>188</v>
      </c>
      <c r="B304" s="145">
        <f>IF(('LC-CAD-HRMS'!A16)="","",('LC-CAD-HRMS'!A16))</f>
        <v>22.4</v>
      </c>
      <c r="C304" s="141" t="str">
        <f>IF(('LC-CAD-HRMS'!B16)="","",('LC-CAD-HRMS'!B16))</f>
        <v>31566-31-1</v>
      </c>
      <c r="D304" s="142" t="str">
        <f>IF(('LC-CAD-HRMS'!C16)="","",('LC-CAD-HRMS'!C16))</f>
        <v>2,3-dihydroxypropyl octadecanoate</v>
      </c>
      <c r="E304" s="143">
        <f>IF(('LC-CAD-HRMS'!D16)="","",('LC-CAD-HRMS'!D16))</f>
        <v>358.30831000000001</v>
      </c>
      <c r="F304" s="142" t="str">
        <f>IF(('LC-CAD-HRMS'!E16)="","",('LC-CAD-HRMS'!E16))</f>
        <v>C21H42O4</v>
      </c>
      <c r="G304" s="111">
        <f>IF(('LC-CAD-HRMS'!L16)="","",('LC-CAD-HRMS'!L16))</f>
        <v>3</v>
      </c>
      <c r="H304" s="111" t="str">
        <f>IF(('LC-CAD-HRMS'!M16)="","",('LC-CAD-HRMS'!M16))</f>
        <v>x</v>
      </c>
      <c r="I304" s="144">
        <f>IF(('LC-CAD-HRMS'!T16)="","",('LC-CAD-HRMS'!T16))</f>
        <v>1.447128665713501</v>
      </c>
      <c r="J304" s="154">
        <f>IF(('LC-CAD-HRMS'!U16)="","",('LC-CAD-HRMS'!U16))</f>
        <v>7.8144947948529048E-4</v>
      </c>
      <c r="K304" s="154">
        <f>IF(('LC-CAD-HRMS'!X16)="","",('LC-CAD-HRMS'!X16))</f>
        <v>4.6886968769117429E-3</v>
      </c>
      <c r="L304" s="154" t="str">
        <f>IF(('LC-CAD-HRMS'!AE16)="","",('LC-CAD-HRMS'!AE16))</f>
        <v>ND</v>
      </c>
      <c r="M304" s="154" t="str">
        <f>IF(('LC-CAD-HRMS'!AH16)="","",('LC-CAD-HRMS'!AH16))</f>
        <v>ND</v>
      </c>
      <c r="N304" s="154" t="str">
        <f>IF(('LC-CAD-HRMS'!AO16)="","",('LC-CAD-HRMS'!AO16))</f>
        <v>ND</v>
      </c>
      <c r="O304" s="154" t="str">
        <f>IF(('LC-CAD-HRMS'!AR16)="","",('LC-CAD-HRMS'!AR16))</f>
        <v>ND</v>
      </c>
      <c r="P304" s="67" t="str">
        <f>IF(('LC-CAD-HRMS'!AS16)="","",('LC-CAD-HRMS'!AS16))</f>
        <v/>
      </c>
      <c r="Q304" s="67" t="str">
        <f>IF(('LC-CAD-HRMS'!AT16)="","",('LC-CAD-HRMS'!AT16))</f>
        <v/>
      </c>
      <c r="R304" s="67" t="str">
        <f>IF(('LC-CAD-HRMS'!AU16)="","",('LC-CAD-HRMS'!AU16))</f>
        <v/>
      </c>
      <c r="S304" s="67" t="str">
        <f>IF(('LC-CAD-HRMS'!AV16)="","",('LC-CAD-HRMS'!AV16))</f>
        <v/>
      </c>
      <c r="T304" s="67" t="str">
        <f>IF(('LC-CAD-HRMS'!AW16)="","",('LC-CAD-HRMS'!AW16))</f>
        <v/>
      </c>
      <c r="U304" s="67" t="str">
        <f>IF(('LC-CAD-HRMS'!AX16)="","",('LC-CAD-HRMS'!AX16))</f>
        <v/>
      </c>
      <c r="V304" s="67" t="str">
        <f>IF(('LC-CAD-HRMS'!AY16)="","",('LC-CAD-HRMS'!AY16))</f>
        <v/>
      </c>
      <c r="W304" s="67" t="str">
        <f>IF(('LC-CAD-HRMS'!AZ16)="","",('LC-CAD-HRMS'!AZ16))</f>
        <v/>
      </c>
      <c r="X304" s="67" t="str">
        <f>IF(('LC-CAD-HRMS'!BA16)="","",('LC-CAD-HRMS'!BA16))</f>
        <v/>
      </c>
      <c r="Y304" s="67" t="str">
        <f>IF(('LC-CAD-HRMS'!BB16)="","",('LC-CAD-HRMS'!BB16))</f>
        <v/>
      </c>
      <c r="Z304" s="67" t="str">
        <f>IF(('LC-CAD-HRMS'!BC16)="","",('LC-CAD-HRMS'!BC16))</f>
        <v/>
      </c>
      <c r="AA304" s="67" t="str">
        <f>IF(('LC-CAD-HRMS'!BD16)="","",('LC-CAD-HRMS'!BD16))</f>
        <v/>
      </c>
      <c r="AB304" s="67" t="str">
        <f>IF(('LC-CAD-HRMS'!BE16)="","",('LC-CAD-HRMS'!BE16))</f>
        <v/>
      </c>
      <c r="AC304" s="67" t="str">
        <f>IF(('LC-CAD-HRMS'!BF16)="","",('LC-CAD-HRMS'!BF16))</f>
        <v/>
      </c>
      <c r="AD304" s="67" t="str">
        <f>IF(('LC-CAD-HRMS'!BG16)="","",('LC-CAD-HRMS'!BG16))</f>
        <v/>
      </c>
      <c r="AE304" s="67" t="str">
        <f>IF(('LC-CAD-HRMS'!BH16)="","",('LC-CAD-HRMS'!BH16))</f>
        <v/>
      </c>
      <c r="AF304" s="67" t="str">
        <f>IF(('LC-CAD-HRMS'!BI16)="","",('LC-CAD-HRMS'!BI16))</f>
        <v/>
      </c>
      <c r="AG304" s="67" t="str">
        <f>IF(('LC-CAD-HRMS'!BJ16)="","",('LC-CAD-HRMS'!BJ16))</f>
        <v/>
      </c>
      <c r="AH304" s="67" t="str">
        <f>IF(('LC-CAD-HRMS'!BK16)="","",('LC-CAD-HRMS'!BK16))</f>
        <v/>
      </c>
      <c r="AI304" s="67" t="str">
        <f>IF(('LC-CAD-HRMS'!BL16)="","",('LC-CAD-HRMS'!BL16))</f>
        <v/>
      </c>
      <c r="AJ304" s="67" t="str">
        <f>IF(('LC-CAD-HRMS'!BM16)="","",('LC-CAD-HRMS'!BM16))</f>
        <v/>
      </c>
      <c r="AK304" s="67" t="str">
        <f>IF(('LC-CAD-HRMS'!BN16)="","",('LC-CAD-HRMS'!BN16))</f>
        <v/>
      </c>
      <c r="AL304" s="67" t="str">
        <f>IF(('LC-CAD-HRMS'!BO16)="","",('LC-CAD-HRMS'!BO16))</f>
        <v/>
      </c>
      <c r="AM304" s="67" t="str">
        <f>IF(('LC-CAD-HRMS'!BP16)="","",('LC-CAD-HRMS'!BP16))</f>
        <v/>
      </c>
      <c r="AN304" s="67" t="str">
        <f>IF(('LC-CAD-HRMS'!BQ16)="","",('LC-CAD-HRMS'!BQ16))</f>
        <v/>
      </c>
      <c r="AO304" s="67" t="str">
        <f>IF(('LC-CAD-HRMS'!BR16)="","",('LC-CAD-HRMS'!BR16))</f>
        <v/>
      </c>
      <c r="AP304" s="298" t="str">
        <f>IF(('LC-CAD-HRMS'!BS16)="","",('LC-CAD-HRMS'!BS16))</f>
        <v/>
      </c>
      <c r="AQ304" s="298" t="str">
        <f>IF(('LC-CAD-HRMS'!BT16)="","",('LC-CAD-HRMS'!BT16))</f>
        <v/>
      </c>
    </row>
    <row r="305" spans="1:43" ht="12.75" customHeight="1" x14ac:dyDescent="0.3">
      <c r="A305" s="122" t="s">
        <v>188</v>
      </c>
      <c r="B305" s="145">
        <f>IF(('LC-CAD-HRMS'!A17)="","",('LC-CAD-HRMS'!A17))</f>
        <v>22.6</v>
      </c>
      <c r="C305" s="141" t="str">
        <f>IF(('LC-CAD-HRMS'!B17)="","",('LC-CAD-HRMS'!B17))</f>
        <v>117-81-7</v>
      </c>
      <c r="D305" s="142" t="str">
        <f>IF(('LC-CAD-HRMS'!C17)="","",('LC-CAD-HRMS'!C17))</f>
        <v>Phthalic acid, bis(2-ethylhexyl) ester</v>
      </c>
      <c r="E305" s="143">
        <f>IF(('LC-CAD-HRMS'!D17)="","",('LC-CAD-HRMS'!D17))</f>
        <v>390.27701000000002</v>
      </c>
      <c r="F305" s="142" t="str">
        <f>IF(('LC-CAD-HRMS'!E17)="","",('LC-CAD-HRMS'!E17))</f>
        <v>C24H38O4</v>
      </c>
      <c r="G305" s="111">
        <f>IF(('LC-CAD-HRMS'!L17)="","",('LC-CAD-HRMS'!L17))</f>
        <v>2</v>
      </c>
      <c r="H305" s="111" t="str">
        <f>IF(('LC-CAD-HRMS'!M17)="","",('LC-CAD-HRMS'!M17))</f>
        <v>x</v>
      </c>
      <c r="I305" s="144">
        <f>IF(('LC-CAD-HRMS'!T17)="","",('LC-CAD-HRMS'!T17))</f>
        <v>0.96862795613498787</v>
      </c>
      <c r="J305" s="154">
        <f>IF(('LC-CAD-HRMS'!U17)="","",('LC-CAD-HRMS'!U17))</f>
        <v>5.2305909631289351E-4</v>
      </c>
      <c r="K305" s="154">
        <f>IF(('LC-CAD-HRMS'!X17)="","",('LC-CAD-HRMS'!X17))</f>
        <v>3.1383545778773609E-3</v>
      </c>
      <c r="L305" s="154" t="str">
        <f>IF(('LC-CAD-HRMS'!AE17)="","",('LC-CAD-HRMS'!AE17))</f>
        <v>ND</v>
      </c>
      <c r="M305" s="154" t="str">
        <f>IF(('LC-CAD-HRMS'!AH17)="","",('LC-CAD-HRMS'!AH17))</f>
        <v>ND</v>
      </c>
      <c r="N305" s="154" t="str">
        <f>IF(('LC-CAD-HRMS'!AO17)="","",('LC-CAD-HRMS'!AO17))</f>
        <v>ND</v>
      </c>
      <c r="O305" s="154" t="str">
        <f>IF(('LC-CAD-HRMS'!AR17)="","",('LC-CAD-HRMS'!AR17))</f>
        <v>ND</v>
      </c>
      <c r="P305" s="67" t="str">
        <f>IF(('LC-CAD-HRMS'!AS17)="","",('LC-CAD-HRMS'!AS17))</f>
        <v/>
      </c>
      <c r="Q305" s="67" t="str">
        <f>IF(('LC-CAD-HRMS'!AT17)="","",('LC-CAD-HRMS'!AT17))</f>
        <v/>
      </c>
      <c r="R305" s="67" t="str">
        <f>IF(('LC-CAD-HRMS'!AU17)="","",('LC-CAD-HRMS'!AU17))</f>
        <v/>
      </c>
      <c r="S305" s="67" t="str">
        <f>IF(('LC-CAD-HRMS'!AV17)="","",('LC-CAD-HRMS'!AV17))</f>
        <v/>
      </c>
      <c r="T305" s="67" t="str">
        <f>IF(('LC-CAD-HRMS'!AW17)="","",('LC-CAD-HRMS'!AW17))</f>
        <v/>
      </c>
      <c r="U305" s="67" t="str">
        <f>IF(('LC-CAD-HRMS'!AX17)="","",('LC-CAD-HRMS'!AX17))</f>
        <v/>
      </c>
      <c r="V305" s="67" t="str">
        <f>IF(('LC-CAD-HRMS'!AY17)="","",('LC-CAD-HRMS'!AY17))</f>
        <v/>
      </c>
      <c r="W305" s="67" t="str">
        <f>IF(('LC-CAD-HRMS'!AZ17)="","",('LC-CAD-HRMS'!AZ17))</f>
        <v/>
      </c>
      <c r="X305" s="67" t="str">
        <f>IF(('LC-CAD-HRMS'!BA17)="","",('LC-CAD-HRMS'!BA17))</f>
        <v/>
      </c>
      <c r="Y305" s="67" t="str">
        <f>IF(('LC-CAD-HRMS'!BB17)="","",('LC-CAD-HRMS'!BB17))</f>
        <v/>
      </c>
      <c r="Z305" s="67" t="str">
        <f>IF(('LC-CAD-HRMS'!BC17)="","",('LC-CAD-HRMS'!BC17))</f>
        <v/>
      </c>
      <c r="AA305" s="67" t="str">
        <f>IF(('LC-CAD-HRMS'!BD17)="","",('LC-CAD-HRMS'!BD17))</f>
        <v/>
      </c>
      <c r="AB305" s="67" t="str">
        <f>IF(('LC-CAD-HRMS'!BE17)="","",('LC-CAD-HRMS'!BE17))</f>
        <v/>
      </c>
      <c r="AC305" s="67" t="str">
        <f>IF(('LC-CAD-HRMS'!BF17)="","",('LC-CAD-HRMS'!BF17))</f>
        <v/>
      </c>
      <c r="AD305" s="67" t="str">
        <f>IF(('LC-CAD-HRMS'!BG17)="","",('LC-CAD-HRMS'!BG17))</f>
        <v/>
      </c>
      <c r="AE305" s="67" t="str">
        <f>IF(('LC-CAD-HRMS'!BH17)="","",('LC-CAD-HRMS'!BH17))</f>
        <v/>
      </c>
      <c r="AF305" s="67" t="str">
        <f>IF(('LC-CAD-HRMS'!BI17)="","",('LC-CAD-HRMS'!BI17))</f>
        <v/>
      </c>
      <c r="AG305" s="67" t="str">
        <f>IF(('LC-CAD-HRMS'!BJ17)="","",('LC-CAD-HRMS'!BJ17))</f>
        <v/>
      </c>
      <c r="AH305" s="67" t="str">
        <f>IF(('LC-CAD-HRMS'!BK17)="","",('LC-CAD-HRMS'!BK17))</f>
        <v/>
      </c>
      <c r="AI305" s="67" t="str">
        <f>IF(('LC-CAD-HRMS'!BL17)="","",('LC-CAD-HRMS'!BL17))</f>
        <v/>
      </c>
      <c r="AJ305" s="67" t="str">
        <f>IF(('LC-CAD-HRMS'!BM17)="","",('LC-CAD-HRMS'!BM17))</f>
        <v/>
      </c>
      <c r="AK305" s="67" t="str">
        <f>IF(('LC-CAD-HRMS'!BN17)="","",('LC-CAD-HRMS'!BN17))</f>
        <v/>
      </c>
      <c r="AL305" s="67" t="str">
        <f>IF(('LC-CAD-HRMS'!BO17)="","",('LC-CAD-HRMS'!BO17))</f>
        <v/>
      </c>
      <c r="AM305" s="67" t="str">
        <f>IF(('LC-CAD-HRMS'!BP17)="","",('LC-CAD-HRMS'!BP17))</f>
        <v/>
      </c>
      <c r="AN305" s="67" t="str">
        <f>IF(('LC-CAD-HRMS'!BQ17)="","",('LC-CAD-HRMS'!BQ17))</f>
        <v/>
      </c>
      <c r="AO305" s="67" t="str">
        <f>IF(('LC-CAD-HRMS'!BR17)="","",('LC-CAD-HRMS'!BR17))</f>
        <v/>
      </c>
      <c r="AP305" s="298" t="str">
        <f>IF(('LC-CAD-HRMS'!BS17)="","",('LC-CAD-HRMS'!BS17))</f>
        <v/>
      </c>
      <c r="AQ305" s="298" t="str">
        <f>IF(('LC-CAD-HRMS'!BT17)="","",('LC-CAD-HRMS'!BT17))</f>
        <v/>
      </c>
    </row>
    <row r="306" spans="1:43" ht="12.75" customHeight="1" x14ac:dyDescent="0.3">
      <c r="A306" s="122" t="s">
        <v>188</v>
      </c>
      <c r="B306" s="145">
        <f>IF(('LC-CAD-HRMS'!A18)="","",('LC-CAD-HRMS'!A18))</f>
        <v>22.9</v>
      </c>
      <c r="C306" s="141" t="str">
        <f>IF(('LC-CAD-HRMS'!B18)="","",('LC-CAD-HRMS'!B18))</f>
        <v>//</v>
      </c>
      <c r="D306" s="142" t="str">
        <f>IF(('LC-CAD-HRMS'!C18)="","",('LC-CAD-HRMS'!C18))</f>
        <v>U_22.9</v>
      </c>
      <c r="E306" s="143" t="str">
        <f>IF(('LC-CAD-HRMS'!D18)="","",('LC-CAD-HRMS'!D18))</f>
        <v/>
      </c>
      <c r="F306" s="142" t="str">
        <f>IF(('LC-CAD-HRMS'!E18)="","",('LC-CAD-HRMS'!E18))</f>
        <v/>
      </c>
      <c r="G306" s="111">
        <f>IF(('LC-CAD-HRMS'!L18)="","",('LC-CAD-HRMS'!L18))</f>
        <v>5</v>
      </c>
      <c r="H306" s="111" t="str">
        <f>IF(('LC-CAD-HRMS'!M18)="","",('LC-CAD-HRMS'!M18))</f>
        <v>x</v>
      </c>
      <c r="I306" s="144">
        <f>IF(('LC-CAD-HRMS'!T18)="","",('LC-CAD-HRMS'!T18))</f>
        <v>0.98669307627984393</v>
      </c>
      <c r="J306" s="154">
        <f>IF(('LC-CAD-HRMS'!U18)="","",('LC-CAD-HRMS'!U18))</f>
        <v>5.3281426119111577E-4</v>
      </c>
      <c r="K306" s="154">
        <f>IF(('LC-CAD-HRMS'!X18)="","",('LC-CAD-HRMS'!X18))</f>
        <v>3.1968855671466946E-3</v>
      </c>
      <c r="L306" s="154" t="str">
        <f>IF(('LC-CAD-HRMS'!AE18)="","",('LC-CAD-HRMS'!AE18))</f>
        <v>ND</v>
      </c>
      <c r="M306" s="154" t="str">
        <f>IF(('LC-CAD-HRMS'!AH18)="","",('LC-CAD-HRMS'!AH18))</f>
        <v>ND</v>
      </c>
      <c r="N306" s="154" t="str">
        <f>IF(('LC-CAD-HRMS'!AO18)="","",('LC-CAD-HRMS'!AO18))</f>
        <v>ND</v>
      </c>
      <c r="O306" s="154" t="str">
        <f>IF(('LC-CAD-HRMS'!AR18)="","",('LC-CAD-HRMS'!AR18))</f>
        <v>ND</v>
      </c>
      <c r="P306" s="67" t="str">
        <f>IF(('LC-CAD-HRMS'!AS18)="","",('LC-CAD-HRMS'!AS18))</f>
        <v/>
      </c>
      <c r="Q306" s="67" t="str">
        <f>IF(('LC-CAD-HRMS'!AT18)="","",('LC-CAD-HRMS'!AT18))</f>
        <v/>
      </c>
      <c r="R306" s="67" t="str">
        <f>IF(('LC-CAD-HRMS'!AU18)="","",('LC-CAD-HRMS'!AU18))</f>
        <v/>
      </c>
      <c r="S306" s="67" t="str">
        <f>IF(('LC-CAD-HRMS'!AV18)="","",('LC-CAD-HRMS'!AV18))</f>
        <v/>
      </c>
      <c r="T306" s="67" t="str">
        <f>IF(('LC-CAD-HRMS'!AW18)="","",('LC-CAD-HRMS'!AW18))</f>
        <v/>
      </c>
      <c r="U306" s="67" t="str">
        <f>IF(('LC-CAD-HRMS'!AX18)="","",('LC-CAD-HRMS'!AX18))</f>
        <v/>
      </c>
      <c r="V306" s="67" t="str">
        <f>IF(('LC-CAD-HRMS'!AY18)="","",('LC-CAD-HRMS'!AY18))</f>
        <v/>
      </c>
      <c r="W306" s="67" t="str">
        <f>IF(('LC-CAD-HRMS'!AZ18)="","",('LC-CAD-HRMS'!AZ18))</f>
        <v/>
      </c>
      <c r="X306" s="67" t="str">
        <f>IF(('LC-CAD-HRMS'!BA18)="","",('LC-CAD-HRMS'!BA18))</f>
        <v/>
      </c>
      <c r="Y306" s="67" t="str">
        <f>IF(('LC-CAD-HRMS'!BB18)="","",('LC-CAD-HRMS'!BB18))</f>
        <v/>
      </c>
      <c r="Z306" s="67" t="str">
        <f>IF(('LC-CAD-HRMS'!BC18)="","",('LC-CAD-HRMS'!BC18))</f>
        <v/>
      </c>
      <c r="AA306" s="67" t="str">
        <f>IF(('LC-CAD-HRMS'!BD18)="","",('LC-CAD-HRMS'!BD18))</f>
        <v/>
      </c>
      <c r="AB306" s="67" t="str">
        <f>IF(('LC-CAD-HRMS'!BE18)="","",('LC-CAD-HRMS'!BE18))</f>
        <v/>
      </c>
      <c r="AC306" s="67" t="str">
        <f>IF(('LC-CAD-HRMS'!BF18)="","",('LC-CAD-HRMS'!BF18))</f>
        <v/>
      </c>
      <c r="AD306" s="67" t="str">
        <f>IF(('LC-CAD-HRMS'!BG18)="","",('LC-CAD-HRMS'!BG18))</f>
        <v/>
      </c>
      <c r="AE306" s="67" t="str">
        <f>IF(('LC-CAD-HRMS'!BH18)="","",('LC-CAD-HRMS'!BH18))</f>
        <v/>
      </c>
      <c r="AF306" s="67" t="str">
        <f>IF(('LC-CAD-HRMS'!BI18)="","",('LC-CAD-HRMS'!BI18))</f>
        <v/>
      </c>
      <c r="AG306" s="67" t="str">
        <f>IF(('LC-CAD-HRMS'!BJ18)="","",('LC-CAD-HRMS'!BJ18))</f>
        <v/>
      </c>
      <c r="AH306" s="67" t="str">
        <f>IF(('LC-CAD-HRMS'!BK18)="","",('LC-CAD-HRMS'!BK18))</f>
        <v/>
      </c>
      <c r="AI306" s="67" t="str">
        <f>IF(('LC-CAD-HRMS'!BL18)="","",('LC-CAD-HRMS'!BL18))</f>
        <v/>
      </c>
      <c r="AJ306" s="67" t="str">
        <f>IF(('LC-CAD-HRMS'!BM18)="","",('LC-CAD-HRMS'!BM18))</f>
        <v/>
      </c>
      <c r="AK306" s="67" t="str">
        <f>IF(('LC-CAD-HRMS'!BN18)="","",('LC-CAD-HRMS'!BN18))</f>
        <v/>
      </c>
      <c r="AL306" s="67" t="str">
        <f>IF(('LC-CAD-HRMS'!BO18)="","",('LC-CAD-HRMS'!BO18))</f>
        <v/>
      </c>
      <c r="AM306" s="67" t="str">
        <f>IF(('LC-CAD-HRMS'!BP18)="","",('LC-CAD-HRMS'!BP18))</f>
        <v/>
      </c>
      <c r="AN306" s="67" t="str">
        <f>IF(('LC-CAD-HRMS'!BQ18)="","",('LC-CAD-HRMS'!BQ18))</f>
        <v/>
      </c>
      <c r="AO306" s="67" t="str">
        <f>IF(('LC-CAD-HRMS'!BR18)="","",('LC-CAD-HRMS'!BR18))</f>
        <v/>
      </c>
      <c r="AP306" s="298" t="str">
        <f>IF(('LC-CAD-HRMS'!BS18)="","",('LC-CAD-HRMS'!BS18))</f>
        <v/>
      </c>
      <c r="AQ306" s="298" t="str">
        <f>IF(('LC-CAD-HRMS'!BT18)="","",('LC-CAD-HRMS'!BT18))</f>
        <v/>
      </c>
    </row>
    <row r="307" spans="1:43" ht="12.75" customHeight="1" x14ac:dyDescent="0.3">
      <c r="A307" s="122" t="s">
        <v>188</v>
      </c>
      <c r="B307" s="145">
        <f>IF(('LC-CAD-HRMS'!A19)="","",('LC-CAD-HRMS'!A19))</f>
        <v>23.1</v>
      </c>
      <c r="C307" s="141" t="str">
        <f>IF(('LC-CAD-HRMS'!B19)="","",('LC-CAD-HRMS'!B19))</f>
        <v>112-84-5</v>
      </c>
      <c r="D307" s="142" t="str">
        <f>IF(('LC-CAD-HRMS'!C19)="","",('LC-CAD-HRMS'!C19))</f>
        <v>Erucamide</v>
      </c>
      <c r="E307" s="143">
        <f>IF(('LC-CAD-HRMS'!D19)="","",('LC-CAD-HRMS'!D19))</f>
        <v>337.33446400000003</v>
      </c>
      <c r="F307" s="142" t="str">
        <f>IF(('LC-CAD-HRMS'!E19)="","",('LC-CAD-HRMS'!E19))</f>
        <v>C22H43NO</v>
      </c>
      <c r="G307" s="111">
        <f>IF(('LC-CAD-HRMS'!L19)="","",('LC-CAD-HRMS'!L19))</f>
        <v>2</v>
      </c>
      <c r="H307" s="111" t="str">
        <f>IF(('LC-CAD-HRMS'!M19)="","",('LC-CAD-HRMS'!M19))</f>
        <v>x</v>
      </c>
      <c r="I307" s="144">
        <f>IF(('LC-CAD-HRMS'!T19)="","",('LC-CAD-HRMS'!T19))</f>
        <v>0.95573644604897079</v>
      </c>
      <c r="J307" s="154">
        <f>IF(('LC-CAD-HRMS'!U19)="","",('LC-CAD-HRMS'!U19))</f>
        <v>5.1609768086644425E-4</v>
      </c>
      <c r="K307" s="154">
        <f>IF(('LC-CAD-HRMS'!X19)="","",('LC-CAD-HRMS'!X19))</f>
        <v>3.0965860851986655E-3</v>
      </c>
      <c r="L307" s="154" t="str">
        <f>IF(('LC-CAD-HRMS'!AE19)="","",('LC-CAD-HRMS'!AE19))</f>
        <v>ND</v>
      </c>
      <c r="M307" s="154" t="str">
        <f>IF(('LC-CAD-HRMS'!AH19)="","",('LC-CAD-HRMS'!AH19))</f>
        <v>ND</v>
      </c>
      <c r="N307" s="154" t="str">
        <f>IF(('LC-CAD-HRMS'!AO19)="","",('LC-CAD-HRMS'!AO19))</f>
        <v>ND</v>
      </c>
      <c r="O307" s="154" t="str">
        <f>IF(('LC-CAD-HRMS'!AR19)="","",('LC-CAD-HRMS'!AR19))</f>
        <v>ND</v>
      </c>
      <c r="P307" s="67" t="str">
        <f>IF(('LC-CAD-HRMS'!AS19)="","",('LC-CAD-HRMS'!AS19))</f>
        <v/>
      </c>
      <c r="Q307" s="67" t="str">
        <f>IF(('LC-CAD-HRMS'!AT19)="","",('LC-CAD-HRMS'!AT19))</f>
        <v/>
      </c>
      <c r="R307" s="67" t="str">
        <f>IF(('LC-CAD-HRMS'!AU19)="","",('LC-CAD-HRMS'!AU19))</f>
        <v/>
      </c>
      <c r="S307" s="67" t="str">
        <f>IF(('LC-CAD-HRMS'!AV19)="","",('LC-CAD-HRMS'!AV19))</f>
        <v/>
      </c>
      <c r="T307" s="67" t="str">
        <f>IF(('LC-CAD-HRMS'!AW19)="","",('LC-CAD-HRMS'!AW19))</f>
        <v/>
      </c>
      <c r="U307" s="67" t="str">
        <f>IF(('LC-CAD-HRMS'!AX19)="","",('LC-CAD-HRMS'!AX19))</f>
        <v/>
      </c>
      <c r="V307" s="67" t="str">
        <f>IF(('LC-CAD-HRMS'!AY19)="","",('LC-CAD-HRMS'!AY19))</f>
        <v/>
      </c>
      <c r="W307" s="67" t="str">
        <f>IF(('LC-CAD-HRMS'!AZ19)="","",('LC-CAD-HRMS'!AZ19))</f>
        <v/>
      </c>
      <c r="X307" s="67" t="str">
        <f>IF(('LC-CAD-HRMS'!BA19)="","",('LC-CAD-HRMS'!BA19))</f>
        <v/>
      </c>
      <c r="Y307" s="67" t="str">
        <f>IF(('LC-CAD-HRMS'!BB19)="","",('LC-CAD-HRMS'!BB19))</f>
        <v/>
      </c>
      <c r="Z307" s="67" t="str">
        <f>IF(('LC-CAD-HRMS'!BC19)="","",('LC-CAD-HRMS'!BC19))</f>
        <v/>
      </c>
      <c r="AA307" s="67" t="str">
        <f>IF(('LC-CAD-HRMS'!BD19)="","",('LC-CAD-HRMS'!BD19))</f>
        <v/>
      </c>
      <c r="AB307" s="67" t="str">
        <f>IF(('LC-CAD-HRMS'!BE19)="","",('LC-CAD-HRMS'!BE19))</f>
        <v/>
      </c>
      <c r="AC307" s="67" t="str">
        <f>IF(('LC-CAD-HRMS'!BF19)="","",('LC-CAD-HRMS'!BF19))</f>
        <v/>
      </c>
      <c r="AD307" s="67" t="str">
        <f>IF(('LC-CAD-HRMS'!BG19)="","",('LC-CAD-HRMS'!BG19))</f>
        <v/>
      </c>
      <c r="AE307" s="67" t="str">
        <f>IF(('LC-CAD-HRMS'!BH19)="","",('LC-CAD-HRMS'!BH19))</f>
        <v/>
      </c>
      <c r="AF307" s="67" t="str">
        <f>IF(('LC-CAD-HRMS'!BI19)="","",('LC-CAD-HRMS'!BI19))</f>
        <v/>
      </c>
      <c r="AG307" s="67" t="str">
        <f>IF(('LC-CAD-HRMS'!BJ19)="","",('LC-CAD-HRMS'!BJ19))</f>
        <v/>
      </c>
      <c r="AH307" s="67" t="str">
        <f>IF(('LC-CAD-HRMS'!BK19)="","",('LC-CAD-HRMS'!BK19))</f>
        <v/>
      </c>
      <c r="AI307" s="67" t="str">
        <f>IF(('LC-CAD-HRMS'!BL19)="","",('LC-CAD-HRMS'!BL19))</f>
        <v/>
      </c>
      <c r="AJ307" s="67" t="str">
        <f>IF(('LC-CAD-HRMS'!BM19)="","",('LC-CAD-HRMS'!BM19))</f>
        <v/>
      </c>
      <c r="AK307" s="67" t="str">
        <f>IF(('LC-CAD-HRMS'!BN19)="","",('LC-CAD-HRMS'!BN19))</f>
        <v/>
      </c>
      <c r="AL307" s="67" t="str">
        <f>IF(('LC-CAD-HRMS'!BO19)="","",('LC-CAD-HRMS'!BO19))</f>
        <v/>
      </c>
      <c r="AM307" s="67" t="str">
        <f>IF(('LC-CAD-HRMS'!BP19)="","",('LC-CAD-HRMS'!BP19))</f>
        <v/>
      </c>
      <c r="AN307" s="67" t="str">
        <f>IF(('LC-CAD-HRMS'!BQ19)="","",('LC-CAD-HRMS'!BQ19))</f>
        <v/>
      </c>
      <c r="AO307" s="67" t="str">
        <f>IF(('LC-CAD-HRMS'!BR19)="","",('LC-CAD-HRMS'!BR19))</f>
        <v/>
      </c>
      <c r="AP307" s="298" t="str">
        <f>IF(('LC-CAD-HRMS'!BS19)="","",('LC-CAD-HRMS'!BS19))</f>
        <v/>
      </c>
      <c r="AQ307" s="298" t="str">
        <f>IF(('LC-CAD-HRMS'!BT19)="","",('LC-CAD-HRMS'!BT19))</f>
        <v/>
      </c>
    </row>
    <row r="308" spans="1:43" ht="12.75" customHeight="1" x14ac:dyDescent="0.3">
      <c r="A308" s="122" t="s">
        <v>188</v>
      </c>
      <c r="B308" s="145">
        <f>IF(('LC-CAD-HRMS'!A20)="","",('LC-CAD-HRMS'!A20))</f>
        <v>24.5</v>
      </c>
      <c r="C308" s="141" t="str">
        <f>IF(('LC-CAD-HRMS'!B20)="","",('LC-CAD-HRMS'!B20))</f>
        <v>67845-93-6</v>
      </c>
      <c r="D308" s="142" t="str">
        <f>IF(('LC-CAD-HRMS'!C20)="","",('LC-CAD-HRMS'!C20))</f>
        <v>Hexadecyl 3,5-di-tert-butyl-4-hydroxybenzoate</v>
      </c>
      <c r="E308" s="143">
        <f>IF(('LC-CAD-HRMS'!D20)="","",('LC-CAD-HRMS'!D20))</f>
        <v>474.40729499999998</v>
      </c>
      <c r="F308" s="142" t="str">
        <f>IF(('LC-CAD-HRMS'!E20)="","",('LC-CAD-HRMS'!E20))</f>
        <v>C31H54O3</v>
      </c>
      <c r="G308" s="111">
        <f>IF(('LC-CAD-HRMS'!L20)="","",('LC-CAD-HRMS'!L20))</f>
        <v>1</v>
      </c>
      <c r="H308" s="111" t="str">
        <f>IF(('LC-CAD-HRMS'!M20)="","",('LC-CAD-HRMS'!M20))</f>
        <v>x</v>
      </c>
      <c r="I308" s="144">
        <f>IF(('LC-CAD-HRMS'!T20)="","",('LC-CAD-HRMS'!T20))</f>
        <v>1.4884226567639349</v>
      </c>
      <c r="J308" s="154">
        <f>IF(('LC-CAD-HRMS'!U20)="","",('LC-CAD-HRMS'!U20))</f>
        <v>8.0374823465252491E-4</v>
      </c>
      <c r="K308" s="154">
        <f>IF(('LC-CAD-HRMS'!X20)="","",('LC-CAD-HRMS'!X20))</f>
        <v>4.8224894079151497E-3</v>
      </c>
      <c r="L308" s="154" t="str">
        <f>IF(('LC-CAD-HRMS'!AE20)="","",('LC-CAD-HRMS'!AE20))</f>
        <v>ND</v>
      </c>
      <c r="M308" s="154" t="str">
        <f>IF(('LC-CAD-HRMS'!AH20)="","",('LC-CAD-HRMS'!AH20))</f>
        <v>ND</v>
      </c>
      <c r="N308" s="154" t="str">
        <f>IF(('LC-CAD-HRMS'!AO20)="","",('LC-CAD-HRMS'!AO20))</f>
        <v>ND</v>
      </c>
      <c r="O308" s="154" t="str">
        <f>IF(('LC-CAD-HRMS'!AR20)="","",('LC-CAD-HRMS'!AR20))</f>
        <v>ND</v>
      </c>
      <c r="P308" s="67" t="str">
        <f>IF(('LC-CAD-HRMS'!AS20)="","",('LC-CAD-HRMS'!AS20))</f>
        <v/>
      </c>
      <c r="Q308" s="67" t="str">
        <f>IF(('LC-CAD-HRMS'!AT20)="","",('LC-CAD-HRMS'!AT20))</f>
        <v/>
      </c>
      <c r="R308" s="67" t="str">
        <f>IF(('LC-CAD-HRMS'!AU20)="","",('LC-CAD-HRMS'!AU20))</f>
        <v/>
      </c>
      <c r="S308" s="67" t="str">
        <f>IF(('LC-CAD-HRMS'!AV20)="","",('LC-CAD-HRMS'!AV20))</f>
        <v/>
      </c>
      <c r="T308" s="67" t="str">
        <f>IF(('LC-CAD-HRMS'!AW20)="","",('LC-CAD-HRMS'!AW20))</f>
        <v/>
      </c>
      <c r="U308" s="67" t="str">
        <f>IF(('LC-CAD-HRMS'!AX20)="","",('LC-CAD-HRMS'!AX20))</f>
        <v/>
      </c>
      <c r="V308" s="67" t="str">
        <f>IF(('LC-CAD-HRMS'!AY20)="","",('LC-CAD-HRMS'!AY20))</f>
        <v/>
      </c>
      <c r="W308" s="67" t="str">
        <f>IF(('LC-CAD-HRMS'!AZ20)="","",('LC-CAD-HRMS'!AZ20))</f>
        <v/>
      </c>
      <c r="X308" s="67" t="str">
        <f>IF(('LC-CAD-HRMS'!BA20)="","",('LC-CAD-HRMS'!BA20))</f>
        <v/>
      </c>
      <c r="Y308" s="67" t="str">
        <f>IF(('LC-CAD-HRMS'!BB20)="","",('LC-CAD-HRMS'!BB20))</f>
        <v/>
      </c>
      <c r="Z308" s="67" t="str">
        <f>IF(('LC-CAD-HRMS'!BC20)="","",('LC-CAD-HRMS'!BC20))</f>
        <v/>
      </c>
      <c r="AA308" s="67" t="str">
        <f>IF(('LC-CAD-HRMS'!BD20)="","",('LC-CAD-HRMS'!BD20))</f>
        <v/>
      </c>
      <c r="AB308" s="67" t="str">
        <f>IF(('LC-CAD-HRMS'!BE20)="","",('LC-CAD-HRMS'!BE20))</f>
        <v/>
      </c>
      <c r="AC308" s="67" t="str">
        <f>IF(('LC-CAD-HRMS'!BF20)="","",('LC-CAD-HRMS'!BF20))</f>
        <v/>
      </c>
      <c r="AD308" s="67" t="str">
        <f>IF(('LC-CAD-HRMS'!BG20)="","",('LC-CAD-HRMS'!BG20))</f>
        <v/>
      </c>
      <c r="AE308" s="67" t="str">
        <f>IF(('LC-CAD-HRMS'!BH20)="","",('LC-CAD-HRMS'!BH20))</f>
        <v/>
      </c>
      <c r="AF308" s="67" t="str">
        <f>IF(('LC-CAD-HRMS'!BI20)="","",('LC-CAD-HRMS'!BI20))</f>
        <v/>
      </c>
      <c r="AG308" s="67" t="str">
        <f>IF(('LC-CAD-HRMS'!BJ20)="","",('LC-CAD-HRMS'!BJ20))</f>
        <v/>
      </c>
      <c r="AH308" s="67" t="str">
        <f>IF(('LC-CAD-HRMS'!BK20)="","",('LC-CAD-HRMS'!BK20))</f>
        <v/>
      </c>
      <c r="AI308" s="67" t="str">
        <f>IF(('LC-CAD-HRMS'!BL20)="","",('LC-CAD-HRMS'!BL20))</f>
        <v/>
      </c>
      <c r="AJ308" s="67" t="str">
        <f>IF(('LC-CAD-HRMS'!BM20)="","",('LC-CAD-HRMS'!BM20))</f>
        <v/>
      </c>
      <c r="AK308" s="67" t="str">
        <f>IF(('LC-CAD-HRMS'!BN20)="","",('LC-CAD-HRMS'!BN20))</f>
        <v/>
      </c>
      <c r="AL308" s="67" t="str">
        <f>IF(('LC-CAD-HRMS'!BO20)="","",('LC-CAD-HRMS'!BO20))</f>
        <v/>
      </c>
      <c r="AM308" s="67" t="str">
        <f>IF(('LC-CAD-HRMS'!BP20)="","",('LC-CAD-HRMS'!BP20))</f>
        <v/>
      </c>
      <c r="AN308" s="67" t="str">
        <f>IF(('LC-CAD-HRMS'!BQ20)="","",('LC-CAD-HRMS'!BQ20))</f>
        <v/>
      </c>
      <c r="AO308" s="67" t="str">
        <f>IF(('LC-CAD-HRMS'!BR20)="","",('LC-CAD-HRMS'!BR20))</f>
        <v/>
      </c>
      <c r="AP308" s="298" t="str">
        <f>IF(('LC-CAD-HRMS'!BS20)="","",('LC-CAD-HRMS'!BS20))</f>
        <v/>
      </c>
      <c r="AQ308" s="298" t="str">
        <f>IF(('LC-CAD-HRMS'!BT20)="","",('LC-CAD-HRMS'!BT20))</f>
        <v/>
      </c>
    </row>
    <row r="309" spans="1:43" ht="12.75" customHeight="1" x14ac:dyDescent="0.3">
      <c r="A309" s="122" t="s">
        <v>188</v>
      </c>
      <c r="B309" s="145">
        <f>IF(('LC-CAD-HRMS'!A21)="","",('LC-CAD-HRMS'!A21))</f>
        <v>24.8</v>
      </c>
      <c r="C309" s="141" t="str">
        <f>IF(('LC-CAD-HRMS'!B21)="","",('LC-CAD-HRMS'!B21))</f>
        <v>5518-18-3</v>
      </c>
      <c r="D309" s="142" t="str">
        <f>IF(('LC-CAD-HRMS'!C21)="","",('LC-CAD-HRMS'!C21))</f>
        <v>N,N'-Ethylenebispalmitamide</v>
      </c>
      <c r="E309" s="143">
        <f>IF(('LC-CAD-HRMS'!D21)="","",('LC-CAD-HRMS'!D21))</f>
        <v>536.52807800000005</v>
      </c>
      <c r="F309" s="142" t="str">
        <f>IF(('LC-CAD-HRMS'!E21)="","",('LC-CAD-HRMS'!E21))</f>
        <v>C34H68N2O2</v>
      </c>
      <c r="G309" s="111">
        <f>IF(('LC-CAD-HRMS'!L21)="","",('LC-CAD-HRMS'!L21))</f>
        <v>1</v>
      </c>
      <c r="H309" s="111" t="str">
        <f>IF(('LC-CAD-HRMS'!M21)="","",('LC-CAD-HRMS'!M21))</f>
        <v>x</v>
      </c>
      <c r="I309" s="144">
        <f>IF(('LC-CAD-HRMS'!T21)="","",('LC-CAD-HRMS'!T21))</f>
        <v>0.35228788105557213</v>
      </c>
      <c r="J309" s="154">
        <f>IF(('LC-CAD-HRMS'!U21)="","",('LC-CAD-HRMS'!U21))</f>
        <v>1.9023545577000897E-4</v>
      </c>
      <c r="K309" s="154">
        <f>IF(('LC-CAD-HRMS'!X21)="","",('LC-CAD-HRMS'!X21))</f>
        <v>1.1414127346200539E-3</v>
      </c>
      <c r="L309" s="154" t="str">
        <f>IF(('LC-CAD-HRMS'!AE21)="","",('LC-CAD-HRMS'!AE21))</f>
        <v>ND</v>
      </c>
      <c r="M309" s="154" t="str">
        <f>IF(('LC-CAD-HRMS'!AH21)="","",('LC-CAD-HRMS'!AH21))</f>
        <v>ND</v>
      </c>
      <c r="N309" s="154" t="str">
        <f>IF(('LC-CAD-HRMS'!AO21)="","",('LC-CAD-HRMS'!AO21))</f>
        <v>ND</v>
      </c>
      <c r="O309" s="154" t="str">
        <f>IF(('LC-CAD-HRMS'!AR21)="","",('LC-CAD-HRMS'!AR21))</f>
        <v>ND</v>
      </c>
      <c r="P309" s="67" t="str">
        <f>IF(('LC-CAD-HRMS'!AS21)="","",('LC-CAD-HRMS'!AS21))</f>
        <v/>
      </c>
      <c r="Q309" s="67" t="str">
        <f>IF(('LC-CAD-HRMS'!AT21)="","",('LC-CAD-HRMS'!AT21))</f>
        <v/>
      </c>
      <c r="R309" s="67" t="str">
        <f>IF(('LC-CAD-HRMS'!AU21)="","",('LC-CAD-HRMS'!AU21))</f>
        <v/>
      </c>
      <c r="S309" s="67" t="str">
        <f>IF(('LC-CAD-HRMS'!AV21)="","",('LC-CAD-HRMS'!AV21))</f>
        <v/>
      </c>
      <c r="T309" s="67" t="str">
        <f>IF(('LC-CAD-HRMS'!AW21)="","",('LC-CAD-HRMS'!AW21))</f>
        <v/>
      </c>
      <c r="U309" s="67" t="str">
        <f>IF(('LC-CAD-HRMS'!AX21)="","",('LC-CAD-HRMS'!AX21))</f>
        <v/>
      </c>
      <c r="V309" s="67" t="str">
        <f>IF(('LC-CAD-HRMS'!AY21)="","",('LC-CAD-HRMS'!AY21))</f>
        <v/>
      </c>
      <c r="W309" s="67" t="str">
        <f>IF(('LC-CAD-HRMS'!AZ21)="","",('LC-CAD-HRMS'!AZ21))</f>
        <v/>
      </c>
      <c r="X309" s="67" t="str">
        <f>IF(('LC-CAD-HRMS'!BA21)="","",('LC-CAD-HRMS'!BA21))</f>
        <v/>
      </c>
      <c r="Y309" s="67" t="str">
        <f>IF(('LC-CAD-HRMS'!BB21)="","",('LC-CAD-HRMS'!BB21))</f>
        <v/>
      </c>
      <c r="Z309" s="67" t="str">
        <f>IF(('LC-CAD-HRMS'!BC21)="","",('LC-CAD-HRMS'!BC21))</f>
        <v/>
      </c>
      <c r="AA309" s="67" t="str">
        <f>IF(('LC-CAD-HRMS'!BD21)="","",('LC-CAD-HRMS'!BD21))</f>
        <v/>
      </c>
      <c r="AB309" s="67" t="str">
        <f>IF(('LC-CAD-HRMS'!BE21)="","",('LC-CAD-HRMS'!BE21))</f>
        <v/>
      </c>
      <c r="AC309" s="67" t="str">
        <f>IF(('LC-CAD-HRMS'!BF21)="","",('LC-CAD-HRMS'!BF21))</f>
        <v/>
      </c>
      <c r="AD309" s="67" t="str">
        <f>IF(('LC-CAD-HRMS'!BG21)="","",('LC-CAD-HRMS'!BG21))</f>
        <v/>
      </c>
      <c r="AE309" s="67" t="str">
        <f>IF(('LC-CAD-HRMS'!BH21)="","",('LC-CAD-HRMS'!BH21))</f>
        <v/>
      </c>
      <c r="AF309" s="67" t="str">
        <f>IF(('LC-CAD-HRMS'!BI21)="","",('LC-CAD-HRMS'!BI21))</f>
        <v/>
      </c>
      <c r="AG309" s="67" t="str">
        <f>IF(('LC-CAD-HRMS'!BJ21)="","",('LC-CAD-HRMS'!BJ21))</f>
        <v/>
      </c>
      <c r="AH309" s="67" t="str">
        <f>IF(('LC-CAD-HRMS'!BK21)="","",('LC-CAD-HRMS'!BK21))</f>
        <v/>
      </c>
      <c r="AI309" s="67" t="str">
        <f>IF(('LC-CAD-HRMS'!BL21)="","",('LC-CAD-HRMS'!BL21))</f>
        <v/>
      </c>
      <c r="AJ309" s="67" t="str">
        <f>IF(('LC-CAD-HRMS'!BM21)="","",('LC-CAD-HRMS'!BM21))</f>
        <v/>
      </c>
      <c r="AK309" s="67" t="str">
        <f>IF(('LC-CAD-HRMS'!BN21)="","",('LC-CAD-HRMS'!BN21))</f>
        <v/>
      </c>
      <c r="AL309" s="67" t="str">
        <f>IF(('LC-CAD-HRMS'!BO21)="","",('LC-CAD-HRMS'!BO21))</f>
        <v/>
      </c>
      <c r="AM309" s="67" t="str">
        <f>IF(('LC-CAD-HRMS'!BP21)="","",('LC-CAD-HRMS'!BP21))</f>
        <v/>
      </c>
      <c r="AN309" s="67" t="str">
        <f>IF(('LC-CAD-HRMS'!BQ21)="","",('LC-CAD-HRMS'!BQ21))</f>
        <v/>
      </c>
      <c r="AO309" s="67" t="str">
        <f>IF(('LC-CAD-HRMS'!BR21)="","",('LC-CAD-HRMS'!BR21))</f>
        <v/>
      </c>
      <c r="AP309" s="298" t="str">
        <f>IF(('LC-CAD-HRMS'!BS21)="","",('LC-CAD-HRMS'!BS21))</f>
        <v/>
      </c>
      <c r="AQ309" s="298" t="str">
        <f>IF(('LC-CAD-HRMS'!BT21)="","",('LC-CAD-HRMS'!BT21))</f>
        <v/>
      </c>
    </row>
    <row r="310" spans="1:43" ht="12.75" customHeight="1" x14ac:dyDescent="0.3">
      <c r="A310" s="122" t="s">
        <v>188</v>
      </c>
      <c r="B310" s="145">
        <f>IF(('LC-CAD-HRMS'!A22)="","",('LC-CAD-HRMS'!A22))</f>
        <v>25.2</v>
      </c>
      <c r="C310" s="141" t="str">
        <f>IF(('LC-CAD-HRMS'!B22)="","",('LC-CAD-HRMS'!B22))</f>
        <v>2082-79-3</v>
      </c>
      <c r="D310" s="142" t="str">
        <f>IF(('LC-CAD-HRMS'!C22)="","",('LC-CAD-HRMS'!C22))</f>
        <v>Octadecyl 3-(3,5-di-tert-butyl-4-hydroxyphenyl)propionate</v>
      </c>
      <c r="E310" s="143">
        <f>IF(('LC-CAD-HRMS'!D22)="","",('LC-CAD-HRMS'!D22))</f>
        <v>530.46989499999995</v>
      </c>
      <c r="F310" s="142" t="str">
        <f>IF(('LC-CAD-HRMS'!E22)="","",('LC-CAD-HRMS'!E22))</f>
        <v>C35H62O3</v>
      </c>
      <c r="G310" s="111">
        <f>IF(('LC-CAD-HRMS'!L22)="","",('LC-CAD-HRMS'!L22))</f>
        <v>1</v>
      </c>
      <c r="H310" s="111" t="str">
        <f>IF(('LC-CAD-HRMS'!M22)="","",('LC-CAD-HRMS'!M22))</f>
        <v>x</v>
      </c>
      <c r="I310" s="144">
        <f>IF(('LC-CAD-HRMS'!T22)="","",('LC-CAD-HRMS'!T22))</f>
        <v>7.0464489927228389</v>
      </c>
      <c r="J310" s="154">
        <f>IF(('LC-CAD-HRMS'!U22)="","",('LC-CAD-HRMS'!U22))</f>
        <v>3.805082456070333E-3</v>
      </c>
      <c r="K310" s="154">
        <f>IF(('LC-CAD-HRMS'!X22)="","",('LC-CAD-HRMS'!X22))</f>
        <v>2.2830494736422E-2</v>
      </c>
      <c r="L310" s="154" t="str">
        <f>IF(('LC-CAD-HRMS'!AE22)="","",('LC-CAD-HRMS'!AE22))</f>
        <v>ND</v>
      </c>
      <c r="M310" s="154" t="str">
        <f>IF(('LC-CAD-HRMS'!AH22)="","",('LC-CAD-HRMS'!AH22))</f>
        <v>ND</v>
      </c>
      <c r="N310" s="154" t="str">
        <f>IF(('LC-CAD-HRMS'!AO22)="","",('LC-CAD-HRMS'!AO22))</f>
        <v>ND</v>
      </c>
      <c r="O310" s="154" t="str">
        <f>IF(('LC-CAD-HRMS'!AR22)="","",('LC-CAD-HRMS'!AR22))</f>
        <v>ND</v>
      </c>
      <c r="P310" s="67" t="str">
        <f>IF(('LC-CAD-HRMS'!AS22)="","",('LC-CAD-HRMS'!AS22))</f>
        <v/>
      </c>
      <c r="Q310" s="67" t="str">
        <f>IF(('LC-CAD-HRMS'!AT22)="","",('LC-CAD-HRMS'!AT22))</f>
        <v/>
      </c>
      <c r="R310" s="67" t="str">
        <f>IF(('LC-CAD-HRMS'!AU22)="","",('LC-CAD-HRMS'!AU22))</f>
        <v/>
      </c>
      <c r="S310" s="67" t="str">
        <f>IF(('LC-CAD-HRMS'!AV22)="","",('LC-CAD-HRMS'!AV22))</f>
        <v/>
      </c>
      <c r="T310" s="67" t="str">
        <f>IF(('LC-CAD-HRMS'!AW22)="","",('LC-CAD-HRMS'!AW22))</f>
        <v/>
      </c>
      <c r="U310" s="67" t="str">
        <f>IF(('LC-CAD-HRMS'!AX22)="","",('LC-CAD-HRMS'!AX22))</f>
        <v/>
      </c>
      <c r="V310" s="67" t="str">
        <f>IF(('LC-CAD-HRMS'!AY22)="","",('LC-CAD-HRMS'!AY22))</f>
        <v/>
      </c>
      <c r="W310" s="67" t="str">
        <f>IF(('LC-CAD-HRMS'!AZ22)="","",('LC-CAD-HRMS'!AZ22))</f>
        <v/>
      </c>
      <c r="X310" s="67" t="str">
        <f>IF(('LC-CAD-HRMS'!BA22)="","",('LC-CAD-HRMS'!BA22))</f>
        <v/>
      </c>
      <c r="Y310" s="67" t="str">
        <f>IF(('LC-CAD-HRMS'!BB22)="","",('LC-CAD-HRMS'!BB22))</f>
        <v/>
      </c>
      <c r="Z310" s="67" t="str">
        <f>IF(('LC-CAD-HRMS'!BC22)="","",('LC-CAD-HRMS'!BC22))</f>
        <v/>
      </c>
      <c r="AA310" s="67" t="str">
        <f>IF(('LC-CAD-HRMS'!BD22)="","",('LC-CAD-HRMS'!BD22))</f>
        <v/>
      </c>
      <c r="AB310" s="67" t="str">
        <f>IF(('LC-CAD-HRMS'!BE22)="","",('LC-CAD-HRMS'!BE22))</f>
        <v/>
      </c>
      <c r="AC310" s="67" t="str">
        <f>IF(('LC-CAD-HRMS'!BF22)="","",('LC-CAD-HRMS'!BF22))</f>
        <v/>
      </c>
      <c r="AD310" s="67" t="str">
        <f>IF(('LC-CAD-HRMS'!BG22)="","",('LC-CAD-HRMS'!BG22))</f>
        <v/>
      </c>
      <c r="AE310" s="67" t="str">
        <f>IF(('LC-CAD-HRMS'!BH22)="","",('LC-CAD-HRMS'!BH22))</f>
        <v/>
      </c>
      <c r="AF310" s="67" t="str">
        <f>IF(('LC-CAD-HRMS'!BI22)="","",('LC-CAD-HRMS'!BI22))</f>
        <v/>
      </c>
      <c r="AG310" s="67" t="str">
        <f>IF(('LC-CAD-HRMS'!BJ22)="","",('LC-CAD-HRMS'!BJ22))</f>
        <v/>
      </c>
      <c r="AH310" s="67" t="str">
        <f>IF(('LC-CAD-HRMS'!BK22)="","",('LC-CAD-HRMS'!BK22))</f>
        <v/>
      </c>
      <c r="AI310" s="67" t="str">
        <f>IF(('LC-CAD-HRMS'!BL22)="","",('LC-CAD-HRMS'!BL22))</f>
        <v/>
      </c>
      <c r="AJ310" s="67" t="str">
        <f>IF(('LC-CAD-HRMS'!BM22)="","",('LC-CAD-HRMS'!BM22))</f>
        <v/>
      </c>
      <c r="AK310" s="67" t="str">
        <f>IF(('LC-CAD-HRMS'!BN22)="","",('LC-CAD-HRMS'!BN22))</f>
        <v/>
      </c>
      <c r="AL310" s="67" t="str">
        <f>IF(('LC-CAD-HRMS'!BO22)="","",('LC-CAD-HRMS'!BO22))</f>
        <v/>
      </c>
      <c r="AM310" s="67" t="str">
        <f>IF(('LC-CAD-HRMS'!BP22)="","",('LC-CAD-HRMS'!BP22))</f>
        <v/>
      </c>
      <c r="AN310" s="67" t="str">
        <f>IF(('LC-CAD-HRMS'!BQ22)="","",('LC-CAD-HRMS'!BQ22))</f>
        <v/>
      </c>
      <c r="AO310" s="67" t="str">
        <f>IF(('LC-CAD-HRMS'!BR22)="","",('LC-CAD-HRMS'!BR22))</f>
        <v/>
      </c>
      <c r="AP310" s="298" t="str">
        <f>IF(('LC-CAD-HRMS'!BS22)="","",('LC-CAD-HRMS'!BS22))</f>
        <v/>
      </c>
      <c r="AQ310" s="298" t="str">
        <f>IF(('LC-CAD-HRMS'!BT22)="","",('LC-CAD-HRMS'!BT22))</f>
        <v/>
      </c>
    </row>
    <row r="311" spans="1:43" ht="12.75" customHeight="1" x14ac:dyDescent="0.3">
      <c r="A311" s="122" t="s">
        <v>188</v>
      </c>
      <c r="B311" s="145">
        <f>IF(('LC-CAD-HRMS'!A23)="","",('LC-CAD-HRMS'!A23))</f>
        <v>26</v>
      </c>
      <c r="C311" s="141" t="str">
        <f>IF(('LC-CAD-HRMS'!B23)="","",('LC-CAD-HRMS'!B23))</f>
        <v>31570-04-4</v>
      </c>
      <c r="D311" s="142" t="str">
        <f>IF(('LC-CAD-HRMS'!C23)="","",('LC-CAD-HRMS'!C23))</f>
        <v>Irgafos 168</v>
      </c>
      <c r="E311" s="143">
        <f>IF(('LC-CAD-HRMS'!D23)="","",('LC-CAD-HRMS'!D23))</f>
        <v>646.45148299999994</v>
      </c>
      <c r="F311" s="142" t="str">
        <f>IF(('LC-CAD-HRMS'!E23)="","",('LC-CAD-HRMS'!E23))</f>
        <v>C42H63O3P</v>
      </c>
      <c r="G311" s="111">
        <f>IF(('LC-CAD-HRMS'!L23)="","",('LC-CAD-HRMS'!L23))</f>
        <v>1</v>
      </c>
      <c r="H311" s="111" t="str">
        <f>IF(('LC-CAD-HRMS'!M23)="","",('LC-CAD-HRMS'!M23))</f>
        <v>x</v>
      </c>
      <c r="I311" s="144">
        <f>IF(('LC-CAD-HRMS'!T23)="","",('LC-CAD-HRMS'!T23))</f>
        <v>0.56198461944263201</v>
      </c>
      <c r="J311" s="154">
        <f>IF(('LC-CAD-HRMS'!U23)="","",('LC-CAD-HRMS'!U23))</f>
        <v>3.0347169449902126E-4</v>
      </c>
      <c r="K311" s="154">
        <f>IF(('LC-CAD-HRMS'!X23)="","",('LC-CAD-HRMS'!X23))</f>
        <v>1.8208301669941276E-3</v>
      </c>
      <c r="L311" s="154" t="str">
        <f>IF(('LC-CAD-HRMS'!AE23)="","",('LC-CAD-HRMS'!AE23))</f>
        <v>ND</v>
      </c>
      <c r="M311" s="154" t="str">
        <f>IF(('LC-CAD-HRMS'!AH23)="","",('LC-CAD-HRMS'!AH23))</f>
        <v>ND</v>
      </c>
      <c r="N311" s="154" t="str">
        <f>IF(('LC-CAD-HRMS'!AO23)="","",('LC-CAD-HRMS'!AO23))</f>
        <v>ND</v>
      </c>
      <c r="O311" s="154" t="str">
        <f>IF(('LC-CAD-HRMS'!AR23)="","",('LC-CAD-HRMS'!AR23))</f>
        <v>ND</v>
      </c>
      <c r="P311" s="67" t="str">
        <f>IF(('LC-CAD-HRMS'!AS23)="","",('LC-CAD-HRMS'!AS23))</f>
        <v/>
      </c>
      <c r="Q311" s="67" t="str">
        <f>IF(('LC-CAD-HRMS'!AT23)="","",('LC-CAD-HRMS'!AT23))</f>
        <v/>
      </c>
      <c r="R311" s="67" t="str">
        <f>IF(('LC-CAD-HRMS'!AU23)="","",('LC-CAD-HRMS'!AU23))</f>
        <v/>
      </c>
      <c r="S311" s="67" t="str">
        <f>IF(('LC-CAD-HRMS'!AV23)="","",('LC-CAD-HRMS'!AV23))</f>
        <v/>
      </c>
      <c r="T311" s="67" t="str">
        <f>IF(('LC-CAD-HRMS'!AW23)="","",('LC-CAD-HRMS'!AW23))</f>
        <v/>
      </c>
      <c r="U311" s="67" t="str">
        <f>IF(('LC-CAD-HRMS'!AX23)="","",('LC-CAD-HRMS'!AX23))</f>
        <v/>
      </c>
      <c r="V311" s="67" t="str">
        <f>IF(('LC-CAD-HRMS'!AY23)="","",('LC-CAD-HRMS'!AY23))</f>
        <v/>
      </c>
      <c r="W311" s="67" t="str">
        <f>IF(('LC-CAD-HRMS'!AZ23)="","",('LC-CAD-HRMS'!AZ23))</f>
        <v/>
      </c>
      <c r="X311" s="67" t="str">
        <f>IF(('LC-CAD-HRMS'!BA23)="","",('LC-CAD-HRMS'!BA23))</f>
        <v/>
      </c>
      <c r="Y311" s="67" t="str">
        <f>IF(('LC-CAD-HRMS'!BB23)="","",('LC-CAD-HRMS'!BB23))</f>
        <v/>
      </c>
      <c r="Z311" s="67" t="str">
        <f>IF(('LC-CAD-HRMS'!BC23)="","",('LC-CAD-HRMS'!BC23))</f>
        <v/>
      </c>
      <c r="AA311" s="67" t="str">
        <f>IF(('LC-CAD-HRMS'!BD23)="","",('LC-CAD-HRMS'!BD23))</f>
        <v/>
      </c>
      <c r="AB311" s="67" t="str">
        <f>IF(('LC-CAD-HRMS'!BE23)="","",('LC-CAD-HRMS'!BE23))</f>
        <v/>
      </c>
      <c r="AC311" s="67" t="str">
        <f>IF(('LC-CAD-HRMS'!BF23)="","",('LC-CAD-HRMS'!BF23))</f>
        <v/>
      </c>
      <c r="AD311" s="67" t="str">
        <f>IF(('LC-CAD-HRMS'!BG23)="","",('LC-CAD-HRMS'!BG23))</f>
        <v/>
      </c>
      <c r="AE311" s="67" t="str">
        <f>IF(('LC-CAD-HRMS'!BH23)="","",('LC-CAD-HRMS'!BH23))</f>
        <v/>
      </c>
      <c r="AF311" s="67" t="str">
        <f>IF(('LC-CAD-HRMS'!BI23)="","",('LC-CAD-HRMS'!BI23))</f>
        <v/>
      </c>
      <c r="AG311" s="67" t="str">
        <f>IF(('LC-CAD-HRMS'!BJ23)="","",('LC-CAD-HRMS'!BJ23))</f>
        <v/>
      </c>
      <c r="AH311" s="67" t="str">
        <f>IF(('LC-CAD-HRMS'!BK23)="","",('LC-CAD-HRMS'!BK23))</f>
        <v/>
      </c>
      <c r="AI311" s="67" t="str">
        <f>IF(('LC-CAD-HRMS'!BL23)="","",('LC-CAD-HRMS'!BL23))</f>
        <v/>
      </c>
      <c r="AJ311" s="67" t="str">
        <f>IF(('LC-CAD-HRMS'!BM23)="","",('LC-CAD-HRMS'!BM23))</f>
        <v/>
      </c>
      <c r="AK311" s="67" t="str">
        <f>IF(('LC-CAD-HRMS'!BN23)="","",('LC-CAD-HRMS'!BN23))</f>
        <v/>
      </c>
      <c r="AL311" s="67" t="str">
        <f>IF(('LC-CAD-HRMS'!BO23)="","",('LC-CAD-HRMS'!BO23))</f>
        <v/>
      </c>
      <c r="AM311" s="67" t="str">
        <f>IF(('LC-CAD-HRMS'!BP23)="","",('LC-CAD-HRMS'!BP23))</f>
        <v/>
      </c>
      <c r="AN311" s="67" t="str">
        <f>IF(('LC-CAD-HRMS'!BQ23)="","",('LC-CAD-HRMS'!BQ23))</f>
        <v/>
      </c>
      <c r="AO311" s="67" t="str">
        <f>IF(('LC-CAD-HRMS'!BR23)="","",('LC-CAD-HRMS'!BR23))</f>
        <v/>
      </c>
      <c r="AP311" s="298" t="str">
        <f>IF(('LC-CAD-HRMS'!BS23)="","",('LC-CAD-HRMS'!BS23))</f>
        <v/>
      </c>
      <c r="AQ311" s="298" t="str">
        <f>IF(('LC-CAD-HRMS'!BT23)="","",('LC-CAD-HRMS'!BT23))</f>
        <v/>
      </c>
    </row>
    <row r="312" spans="1:43" ht="12.75" customHeight="1" x14ac:dyDescent="0.3">
      <c r="A312" s="122" t="s">
        <v>188</v>
      </c>
      <c r="B312" s="145" t="e">
        <f>IF(('LC-CAD-HRMS'!#REF!)="","",('LC-CAD-HRMS'!#REF!))</f>
        <v>#REF!</v>
      </c>
      <c r="C312" s="141" t="e">
        <f>IF(('LC-CAD-HRMS'!#REF!)="","",('LC-CAD-HRMS'!#REF!))</f>
        <v>#REF!</v>
      </c>
      <c r="D312" s="142" t="e">
        <f>IF(('LC-CAD-HRMS'!#REF!)="","",('LC-CAD-HRMS'!#REF!))</f>
        <v>#REF!</v>
      </c>
      <c r="E312" s="143" t="e">
        <f>IF(('LC-CAD-HRMS'!#REF!)="","",('LC-CAD-HRMS'!#REF!))</f>
        <v>#REF!</v>
      </c>
      <c r="F312" s="142" t="e">
        <f>IF(('LC-CAD-HRMS'!#REF!)="","",('LC-CAD-HRMS'!#REF!))</f>
        <v>#REF!</v>
      </c>
      <c r="G312" s="111" t="e">
        <f>IF(('LC-CAD-HRMS'!#REF!)="","",('LC-CAD-HRMS'!#REF!))</f>
        <v>#REF!</v>
      </c>
      <c r="H312" s="111" t="e">
        <f>IF(('LC-CAD-HRMS'!#REF!)="","",('LC-CAD-HRMS'!#REF!))</f>
        <v>#REF!</v>
      </c>
      <c r="I312" s="144" t="e">
        <f>IF(('LC-CAD-HRMS'!#REF!)="","",('LC-CAD-HRMS'!#REF!))</f>
        <v>#REF!</v>
      </c>
      <c r="J312" s="154" t="e">
        <f>IF(('LC-CAD-HRMS'!#REF!)="","",('LC-CAD-HRMS'!#REF!))</f>
        <v>#REF!</v>
      </c>
      <c r="K312" s="154" t="e">
        <f>IF(('LC-CAD-HRMS'!#REF!)="","",('LC-CAD-HRMS'!#REF!))</f>
        <v>#REF!</v>
      </c>
      <c r="L312" s="154" t="e">
        <f>IF(('LC-CAD-HRMS'!#REF!)="","",('LC-CAD-HRMS'!#REF!))</f>
        <v>#REF!</v>
      </c>
      <c r="M312" s="154" t="e">
        <f>IF(('LC-CAD-HRMS'!#REF!)="","",('LC-CAD-HRMS'!#REF!))</f>
        <v>#REF!</v>
      </c>
      <c r="N312" s="154" t="e">
        <f>IF(('LC-CAD-HRMS'!#REF!)="","",('LC-CAD-HRMS'!#REF!))</f>
        <v>#REF!</v>
      </c>
      <c r="O312" s="154" t="e">
        <f>IF(('LC-CAD-HRMS'!#REF!)="","",('LC-CAD-HRMS'!#REF!))</f>
        <v>#REF!</v>
      </c>
      <c r="P312" s="67" t="e">
        <f>IF(('LC-CAD-HRMS'!#REF!)="","",('LC-CAD-HRMS'!#REF!))</f>
        <v>#REF!</v>
      </c>
      <c r="Q312" s="67" t="e">
        <f>IF(('LC-CAD-HRMS'!#REF!)="","",('LC-CAD-HRMS'!#REF!))</f>
        <v>#REF!</v>
      </c>
      <c r="R312" s="67" t="e">
        <f>IF(('LC-CAD-HRMS'!#REF!)="","",('LC-CAD-HRMS'!#REF!))</f>
        <v>#REF!</v>
      </c>
      <c r="S312" s="67" t="e">
        <f>IF(('LC-CAD-HRMS'!#REF!)="","",('LC-CAD-HRMS'!#REF!))</f>
        <v>#REF!</v>
      </c>
      <c r="T312" s="67" t="e">
        <f>IF(('LC-CAD-HRMS'!#REF!)="","",('LC-CAD-HRMS'!#REF!))</f>
        <v>#REF!</v>
      </c>
      <c r="U312" s="67" t="e">
        <f>IF(('LC-CAD-HRMS'!#REF!)="","",('LC-CAD-HRMS'!#REF!))</f>
        <v>#REF!</v>
      </c>
      <c r="V312" s="67" t="e">
        <f>IF(('LC-CAD-HRMS'!#REF!)="","",('LC-CAD-HRMS'!#REF!))</f>
        <v>#REF!</v>
      </c>
      <c r="W312" s="67" t="e">
        <f>IF(('LC-CAD-HRMS'!#REF!)="","",('LC-CAD-HRMS'!#REF!))</f>
        <v>#REF!</v>
      </c>
      <c r="X312" s="67" t="e">
        <f>IF(('LC-CAD-HRMS'!#REF!)="","",('LC-CAD-HRMS'!#REF!))</f>
        <v>#REF!</v>
      </c>
      <c r="Y312" s="67" t="e">
        <f>IF(('LC-CAD-HRMS'!#REF!)="","",('LC-CAD-HRMS'!#REF!))</f>
        <v>#REF!</v>
      </c>
      <c r="Z312" s="67" t="e">
        <f>IF(('LC-CAD-HRMS'!#REF!)="","",('LC-CAD-HRMS'!#REF!))</f>
        <v>#REF!</v>
      </c>
      <c r="AA312" s="67" t="e">
        <f>IF(('LC-CAD-HRMS'!#REF!)="","",('LC-CAD-HRMS'!#REF!))</f>
        <v>#REF!</v>
      </c>
      <c r="AB312" s="67" t="e">
        <f>IF(('LC-CAD-HRMS'!#REF!)="","",('LC-CAD-HRMS'!#REF!))</f>
        <v>#REF!</v>
      </c>
      <c r="AC312" s="67" t="e">
        <f>IF(('LC-CAD-HRMS'!#REF!)="","",('LC-CAD-HRMS'!#REF!))</f>
        <v>#REF!</v>
      </c>
      <c r="AD312" s="67" t="e">
        <f>IF(('LC-CAD-HRMS'!#REF!)="","",('LC-CAD-HRMS'!#REF!))</f>
        <v>#REF!</v>
      </c>
      <c r="AE312" s="67" t="e">
        <f>IF(('LC-CAD-HRMS'!#REF!)="","",('LC-CAD-HRMS'!#REF!))</f>
        <v>#REF!</v>
      </c>
      <c r="AF312" s="67" t="e">
        <f>IF(('LC-CAD-HRMS'!#REF!)="","",('LC-CAD-HRMS'!#REF!))</f>
        <v>#REF!</v>
      </c>
      <c r="AG312" s="67" t="e">
        <f>IF(('LC-CAD-HRMS'!#REF!)="","",('LC-CAD-HRMS'!#REF!))</f>
        <v>#REF!</v>
      </c>
      <c r="AH312" s="67" t="e">
        <f>IF(('LC-CAD-HRMS'!#REF!)="","",('LC-CAD-HRMS'!#REF!))</f>
        <v>#REF!</v>
      </c>
      <c r="AI312" s="67" t="e">
        <f>IF(('LC-CAD-HRMS'!#REF!)="","",('LC-CAD-HRMS'!#REF!))</f>
        <v>#REF!</v>
      </c>
      <c r="AJ312" s="67" t="e">
        <f>IF(('LC-CAD-HRMS'!#REF!)="","",('LC-CAD-HRMS'!#REF!))</f>
        <v>#REF!</v>
      </c>
      <c r="AK312" s="67" t="e">
        <f>IF(('LC-CAD-HRMS'!#REF!)="","",('LC-CAD-HRMS'!#REF!))</f>
        <v>#REF!</v>
      </c>
      <c r="AL312" s="67" t="e">
        <f>IF(('LC-CAD-HRMS'!#REF!)="","",('LC-CAD-HRMS'!#REF!))</f>
        <v>#REF!</v>
      </c>
      <c r="AM312" s="67" t="e">
        <f>IF(('LC-CAD-HRMS'!#REF!)="","",('LC-CAD-HRMS'!#REF!))</f>
        <v>#REF!</v>
      </c>
      <c r="AN312" s="67" t="e">
        <f>IF(('LC-CAD-HRMS'!#REF!)="","",('LC-CAD-HRMS'!#REF!))</f>
        <v>#REF!</v>
      </c>
      <c r="AO312" s="67" t="e">
        <f>IF(('LC-CAD-HRMS'!#REF!)="","",('LC-CAD-HRMS'!#REF!))</f>
        <v>#REF!</v>
      </c>
      <c r="AP312" s="298" t="e">
        <f>IF(('LC-CAD-HRMS'!#REF!)="","",('LC-CAD-HRMS'!#REF!))</f>
        <v>#REF!</v>
      </c>
      <c r="AQ312" s="298" t="e">
        <f>IF(('LC-CAD-HRMS'!#REF!)="","",('LC-CAD-HRMS'!#REF!))</f>
        <v>#REF!</v>
      </c>
    </row>
    <row r="313" spans="1:43" ht="12.75" customHeight="1" x14ac:dyDescent="0.3">
      <c r="A313" s="122" t="s">
        <v>188</v>
      </c>
      <c r="B313" s="145" t="e">
        <f>IF(('LC-CAD-HRMS'!#REF!)="","",('LC-CAD-HRMS'!#REF!))</f>
        <v>#REF!</v>
      </c>
      <c r="C313" s="141" t="e">
        <f>IF(('LC-CAD-HRMS'!#REF!)="","",('LC-CAD-HRMS'!#REF!))</f>
        <v>#REF!</v>
      </c>
      <c r="D313" s="142" t="e">
        <f>IF(('LC-CAD-HRMS'!#REF!)="","",('LC-CAD-HRMS'!#REF!))</f>
        <v>#REF!</v>
      </c>
      <c r="E313" s="143" t="e">
        <f>IF(('LC-CAD-HRMS'!#REF!)="","",('LC-CAD-HRMS'!#REF!))</f>
        <v>#REF!</v>
      </c>
      <c r="F313" s="142" t="e">
        <f>IF(('LC-CAD-HRMS'!#REF!)="","",('LC-CAD-HRMS'!#REF!))</f>
        <v>#REF!</v>
      </c>
      <c r="G313" s="111" t="e">
        <f>IF(('LC-CAD-HRMS'!#REF!)="","",('LC-CAD-HRMS'!#REF!))</f>
        <v>#REF!</v>
      </c>
      <c r="H313" s="111" t="e">
        <f>IF(('LC-CAD-HRMS'!#REF!)="","",('LC-CAD-HRMS'!#REF!))</f>
        <v>#REF!</v>
      </c>
      <c r="I313" s="144" t="e">
        <f>IF(('LC-CAD-HRMS'!#REF!)="","",('LC-CAD-HRMS'!#REF!))</f>
        <v>#REF!</v>
      </c>
      <c r="J313" s="154" t="e">
        <f>IF(('LC-CAD-HRMS'!#REF!)="","",('LC-CAD-HRMS'!#REF!))</f>
        <v>#REF!</v>
      </c>
      <c r="K313" s="154" t="e">
        <f>IF(('LC-CAD-HRMS'!#REF!)="","",('LC-CAD-HRMS'!#REF!))</f>
        <v>#REF!</v>
      </c>
      <c r="L313" s="154" t="e">
        <f>IF(('LC-CAD-HRMS'!#REF!)="","",('LC-CAD-HRMS'!#REF!))</f>
        <v>#REF!</v>
      </c>
      <c r="M313" s="154" t="e">
        <f>IF(('LC-CAD-HRMS'!#REF!)="","",('LC-CAD-HRMS'!#REF!))</f>
        <v>#REF!</v>
      </c>
      <c r="N313" s="154" t="e">
        <f>IF(('LC-CAD-HRMS'!#REF!)="","",('LC-CAD-HRMS'!#REF!))</f>
        <v>#REF!</v>
      </c>
      <c r="O313" s="154" t="e">
        <f>IF(('LC-CAD-HRMS'!#REF!)="","",('LC-CAD-HRMS'!#REF!))</f>
        <v>#REF!</v>
      </c>
      <c r="P313" s="67" t="e">
        <f>IF(('LC-CAD-HRMS'!#REF!)="","",('LC-CAD-HRMS'!#REF!))</f>
        <v>#REF!</v>
      </c>
      <c r="Q313" s="67" t="e">
        <f>IF(('LC-CAD-HRMS'!#REF!)="","",('LC-CAD-HRMS'!#REF!))</f>
        <v>#REF!</v>
      </c>
      <c r="R313" s="67" t="e">
        <f>IF(('LC-CAD-HRMS'!#REF!)="","",('LC-CAD-HRMS'!#REF!))</f>
        <v>#REF!</v>
      </c>
      <c r="S313" s="67" t="e">
        <f>IF(('LC-CAD-HRMS'!#REF!)="","",('LC-CAD-HRMS'!#REF!))</f>
        <v>#REF!</v>
      </c>
      <c r="T313" s="67" t="e">
        <f>IF(('LC-CAD-HRMS'!#REF!)="","",('LC-CAD-HRMS'!#REF!))</f>
        <v>#REF!</v>
      </c>
      <c r="U313" s="67" t="e">
        <f>IF(('LC-CAD-HRMS'!#REF!)="","",('LC-CAD-HRMS'!#REF!))</f>
        <v>#REF!</v>
      </c>
      <c r="V313" s="67" t="e">
        <f>IF(('LC-CAD-HRMS'!#REF!)="","",('LC-CAD-HRMS'!#REF!))</f>
        <v>#REF!</v>
      </c>
      <c r="W313" s="67" t="e">
        <f>IF(('LC-CAD-HRMS'!#REF!)="","",('LC-CAD-HRMS'!#REF!))</f>
        <v>#REF!</v>
      </c>
      <c r="X313" s="67" t="e">
        <f>IF(('LC-CAD-HRMS'!#REF!)="","",('LC-CAD-HRMS'!#REF!))</f>
        <v>#REF!</v>
      </c>
      <c r="Y313" s="67" t="e">
        <f>IF(('LC-CAD-HRMS'!#REF!)="","",('LC-CAD-HRMS'!#REF!))</f>
        <v>#REF!</v>
      </c>
      <c r="Z313" s="67" t="e">
        <f>IF(('LC-CAD-HRMS'!#REF!)="","",('LC-CAD-HRMS'!#REF!))</f>
        <v>#REF!</v>
      </c>
      <c r="AA313" s="67" t="e">
        <f>IF(('LC-CAD-HRMS'!#REF!)="","",('LC-CAD-HRMS'!#REF!))</f>
        <v>#REF!</v>
      </c>
      <c r="AB313" s="67" t="e">
        <f>IF(('LC-CAD-HRMS'!#REF!)="","",('LC-CAD-HRMS'!#REF!))</f>
        <v>#REF!</v>
      </c>
      <c r="AC313" s="67" t="e">
        <f>IF(('LC-CAD-HRMS'!#REF!)="","",('LC-CAD-HRMS'!#REF!))</f>
        <v>#REF!</v>
      </c>
      <c r="AD313" s="67" t="e">
        <f>IF(('LC-CAD-HRMS'!#REF!)="","",('LC-CAD-HRMS'!#REF!))</f>
        <v>#REF!</v>
      </c>
      <c r="AE313" s="67" t="e">
        <f>IF(('LC-CAD-HRMS'!#REF!)="","",('LC-CAD-HRMS'!#REF!))</f>
        <v>#REF!</v>
      </c>
      <c r="AF313" s="67" t="e">
        <f>IF(('LC-CAD-HRMS'!#REF!)="","",('LC-CAD-HRMS'!#REF!))</f>
        <v>#REF!</v>
      </c>
      <c r="AG313" s="67" t="e">
        <f>IF(('LC-CAD-HRMS'!#REF!)="","",('LC-CAD-HRMS'!#REF!))</f>
        <v>#REF!</v>
      </c>
      <c r="AH313" s="67" t="e">
        <f>IF(('LC-CAD-HRMS'!#REF!)="","",('LC-CAD-HRMS'!#REF!))</f>
        <v>#REF!</v>
      </c>
      <c r="AI313" s="67" t="e">
        <f>IF(('LC-CAD-HRMS'!#REF!)="","",('LC-CAD-HRMS'!#REF!))</f>
        <v>#REF!</v>
      </c>
      <c r="AJ313" s="67" t="e">
        <f>IF(('LC-CAD-HRMS'!#REF!)="","",('LC-CAD-HRMS'!#REF!))</f>
        <v>#REF!</v>
      </c>
      <c r="AK313" s="67" t="e">
        <f>IF(('LC-CAD-HRMS'!#REF!)="","",('LC-CAD-HRMS'!#REF!))</f>
        <v>#REF!</v>
      </c>
      <c r="AL313" s="67" t="e">
        <f>IF(('LC-CAD-HRMS'!#REF!)="","",('LC-CAD-HRMS'!#REF!))</f>
        <v>#REF!</v>
      </c>
      <c r="AM313" s="67" t="e">
        <f>IF(('LC-CAD-HRMS'!#REF!)="","",('LC-CAD-HRMS'!#REF!))</f>
        <v>#REF!</v>
      </c>
      <c r="AN313" s="67" t="e">
        <f>IF(('LC-CAD-HRMS'!#REF!)="","",('LC-CAD-HRMS'!#REF!))</f>
        <v>#REF!</v>
      </c>
      <c r="AO313" s="67" t="e">
        <f>IF(('LC-CAD-HRMS'!#REF!)="","",('LC-CAD-HRMS'!#REF!))</f>
        <v>#REF!</v>
      </c>
      <c r="AP313" s="298" t="e">
        <f>IF(('LC-CAD-HRMS'!#REF!)="","",('LC-CAD-HRMS'!#REF!))</f>
        <v>#REF!</v>
      </c>
      <c r="AQ313" s="298" t="e">
        <f>IF(('LC-CAD-HRMS'!#REF!)="","",('LC-CAD-HRMS'!#REF!))</f>
        <v>#REF!</v>
      </c>
    </row>
    <row r="314" spans="1:43" ht="12.75" customHeight="1" x14ac:dyDescent="0.3">
      <c r="A314" s="122" t="s">
        <v>188</v>
      </c>
      <c r="B314" s="145" t="e">
        <f>IF(('LC-CAD-HRMS'!#REF!)="","",('LC-CAD-HRMS'!#REF!))</f>
        <v>#REF!</v>
      </c>
      <c r="C314" s="141" t="e">
        <f>IF(('LC-CAD-HRMS'!#REF!)="","",('LC-CAD-HRMS'!#REF!))</f>
        <v>#REF!</v>
      </c>
      <c r="D314" s="142" t="e">
        <f>IF(('LC-CAD-HRMS'!#REF!)="","",('LC-CAD-HRMS'!#REF!))</f>
        <v>#REF!</v>
      </c>
      <c r="E314" s="143" t="e">
        <f>IF(('LC-CAD-HRMS'!#REF!)="","",('LC-CAD-HRMS'!#REF!))</f>
        <v>#REF!</v>
      </c>
      <c r="F314" s="142" t="e">
        <f>IF(('LC-CAD-HRMS'!#REF!)="","",('LC-CAD-HRMS'!#REF!))</f>
        <v>#REF!</v>
      </c>
      <c r="G314" s="111" t="e">
        <f>IF(('LC-CAD-HRMS'!#REF!)="","",('LC-CAD-HRMS'!#REF!))</f>
        <v>#REF!</v>
      </c>
      <c r="H314" s="111" t="e">
        <f>IF(('LC-CAD-HRMS'!#REF!)="","",('LC-CAD-HRMS'!#REF!))</f>
        <v>#REF!</v>
      </c>
      <c r="I314" s="144" t="e">
        <f>IF(('LC-CAD-HRMS'!#REF!)="","",('LC-CAD-HRMS'!#REF!))</f>
        <v>#REF!</v>
      </c>
      <c r="J314" s="154" t="e">
        <f>IF(('LC-CAD-HRMS'!#REF!)="","",('LC-CAD-HRMS'!#REF!))</f>
        <v>#REF!</v>
      </c>
      <c r="K314" s="154" t="e">
        <f>IF(('LC-CAD-HRMS'!#REF!)="","",('LC-CAD-HRMS'!#REF!))</f>
        <v>#REF!</v>
      </c>
      <c r="L314" s="154" t="e">
        <f>IF(('LC-CAD-HRMS'!#REF!)="","",('LC-CAD-HRMS'!#REF!))</f>
        <v>#REF!</v>
      </c>
      <c r="M314" s="154" t="e">
        <f>IF(('LC-CAD-HRMS'!#REF!)="","",('LC-CAD-HRMS'!#REF!))</f>
        <v>#REF!</v>
      </c>
      <c r="N314" s="154" t="e">
        <f>IF(('LC-CAD-HRMS'!#REF!)="","",('LC-CAD-HRMS'!#REF!))</f>
        <v>#REF!</v>
      </c>
      <c r="O314" s="154" t="e">
        <f>IF(('LC-CAD-HRMS'!#REF!)="","",('LC-CAD-HRMS'!#REF!))</f>
        <v>#REF!</v>
      </c>
      <c r="P314" s="67" t="e">
        <f>IF(('LC-CAD-HRMS'!#REF!)="","",('LC-CAD-HRMS'!#REF!))</f>
        <v>#REF!</v>
      </c>
      <c r="Q314" s="67" t="e">
        <f>IF(('LC-CAD-HRMS'!#REF!)="","",('LC-CAD-HRMS'!#REF!))</f>
        <v>#REF!</v>
      </c>
      <c r="R314" s="67" t="e">
        <f>IF(('LC-CAD-HRMS'!#REF!)="","",('LC-CAD-HRMS'!#REF!))</f>
        <v>#REF!</v>
      </c>
      <c r="S314" s="67" t="e">
        <f>IF(('LC-CAD-HRMS'!#REF!)="","",('LC-CAD-HRMS'!#REF!))</f>
        <v>#REF!</v>
      </c>
      <c r="T314" s="67" t="e">
        <f>IF(('LC-CAD-HRMS'!#REF!)="","",('LC-CAD-HRMS'!#REF!))</f>
        <v>#REF!</v>
      </c>
      <c r="U314" s="67" t="e">
        <f>IF(('LC-CAD-HRMS'!#REF!)="","",('LC-CAD-HRMS'!#REF!))</f>
        <v>#REF!</v>
      </c>
      <c r="V314" s="67" t="e">
        <f>IF(('LC-CAD-HRMS'!#REF!)="","",('LC-CAD-HRMS'!#REF!))</f>
        <v>#REF!</v>
      </c>
      <c r="W314" s="67" t="e">
        <f>IF(('LC-CAD-HRMS'!#REF!)="","",('LC-CAD-HRMS'!#REF!))</f>
        <v>#REF!</v>
      </c>
      <c r="X314" s="67" t="e">
        <f>IF(('LC-CAD-HRMS'!#REF!)="","",('LC-CAD-HRMS'!#REF!))</f>
        <v>#REF!</v>
      </c>
      <c r="Y314" s="67" t="e">
        <f>IF(('LC-CAD-HRMS'!#REF!)="","",('LC-CAD-HRMS'!#REF!))</f>
        <v>#REF!</v>
      </c>
      <c r="Z314" s="67" t="e">
        <f>IF(('LC-CAD-HRMS'!#REF!)="","",('LC-CAD-HRMS'!#REF!))</f>
        <v>#REF!</v>
      </c>
      <c r="AA314" s="67" t="e">
        <f>IF(('LC-CAD-HRMS'!#REF!)="","",('LC-CAD-HRMS'!#REF!))</f>
        <v>#REF!</v>
      </c>
      <c r="AB314" s="67" t="e">
        <f>IF(('LC-CAD-HRMS'!#REF!)="","",('LC-CAD-HRMS'!#REF!))</f>
        <v>#REF!</v>
      </c>
      <c r="AC314" s="67" t="e">
        <f>IF(('LC-CAD-HRMS'!#REF!)="","",('LC-CAD-HRMS'!#REF!))</f>
        <v>#REF!</v>
      </c>
      <c r="AD314" s="67" t="e">
        <f>IF(('LC-CAD-HRMS'!#REF!)="","",('LC-CAD-HRMS'!#REF!))</f>
        <v>#REF!</v>
      </c>
      <c r="AE314" s="67" t="e">
        <f>IF(('LC-CAD-HRMS'!#REF!)="","",('LC-CAD-HRMS'!#REF!))</f>
        <v>#REF!</v>
      </c>
      <c r="AF314" s="67" t="e">
        <f>IF(('LC-CAD-HRMS'!#REF!)="","",('LC-CAD-HRMS'!#REF!))</f>
        <v>#REF!</v>
      </c>
      <c r="AG314" s="67" t="e">
        <f>IF(('LC-CAD-HRMS'!#REF!)="","",('LC-CAD-HRMS'!#REF!))</f>
        <v>#REF!</v>
      </c>
      <c r="AH314" s="67" t="e">
        <f>IF(('LC-CAD-HRMS'!#REF!)="","",('LC-CAD-HRMS'!#REF!))</f>
        <v>#REF!</v>
      </c>
      <c r="AI314" s="67" t="e">
        <f>IF(('LC-CAD-HRMS'!#REF!)="","",('LC-CAD-HRMS'!#REF!))</f>
        <v>#REF!</v>
      </c>
      <c r="AJ314" s="67" t="e">
        <f>IF(('LC-CAD-HRMS'!#REF!)="","",('LC-CAD-HRMS'!#REF!))</f>
        <v>#REF!</v>
      </c>
      <c r="AK314" s="67" t="e">
        <f>IF(('LC-CAD-HRMS'!#REF!)="","",('LC-CAD-HRMS'!#REF!))</f>
        <v>#REF!</v>
      </c>
      <c r="AL314" s="67" t="e">
        <f>IF(('LC-CAD-HRMS'!#REF!)="","",('LC-CAD-HRMS'!#REF!))</f>
        <v>#REF!</v>
      </c>
      <c r="AM314" s="67" t="e">
        <f>IF(('LC-CAD-HRMS'!#REF!)="","",('LC-CAD-HRMS'!#REF!))</f>
        <v>#REF!</v>
      </c>
      <c r="AN314" s="67" t="e">
        <f>IF(('LC-CAD-HRMS'!#REF!)="","",('LC-CAD-HRMS'!#REF!))</f>
        <v>#REF!</v>
      </c>
      <c r="AO314" s="67" t="e">
        <f>IF(('LC-CAD-HRMS'!#REF!)="","",('LC-CAD-HRMS'!#REF!))</f>
        <v>#REF!</v>
      </c>
      <c r="AP314" s="298" t="e">
        <f>IF(('LC-CAD-HRMS'!#REF!)="","",('LC-CAD-HRMS'!#REF!))</f>
        <v>#REF!</v>
      </c>
      <c r="AQ314" s="298" t="e">
        <f>IF(('LC-CAD-HRMS'!#REF!)="","",('LC-CAD-HRMS'!#REF!))</f>
        <v>#REF!</v>
      </c>
    </row>
    <row r="315" spans="1:43" ht="12.75" customHeight="1" x14ac:dyDescent="0.3">
      <c r="A315" s="122" t="s">
        <v>188</v>
      </c>
      <c r="B315" s="145" t="e">
        <f>IF(('LC-CAD-HRMS'!#REF!)="","",('LC-CAD-HRMS'!#REF!))</f>
        <v>#REF!</v>
      </c>
      <c r="C315" s="141" t="e">
        <f>IF(('LC-CAD-HRMS'!#REF!)="","",('LC-CAD-HRMS'!#REF!))</f>
        <v>#REF!</v>
      </c>
      <c r="D315" s="142" t="e">
        <f>IF(('LC-CAD-HRMS'!#REF!)="","",('LC-CAD-HRMS'!#REF!))</f>
        <v>#REF!</v>
      </c>
      <c r="E315" s="143" t="e">
        <f>IF(('LC-CAD-HRMS'!#REF!)="","",('LC-CAD-HRMS'!#REF!))</f>
        <v>#REF!</v>
      </c>
      <c r="F315" s="142" t="e">
        <f>IF(('LC-CAD-HRMS'!#REF!)="","",('LC-CAD-HRMS'!#REF!))</f>
        <v>#REF!</v>
      </c>
      <c r="G315" s="111" t="e">
        <f>IF(('LC-CAD-HRMS'!#REF!)="","",('LC-CAD-HRMS'!#REF!))</f>
        <v>#REF!</v>
      </c>
      <c r="H315" s="111" t="e">
        <f>IF(('LC-CAD-HRMS'!#REF!)="","",('LC-CAD-HRMS'!#REF!))</f>
        <v>#REF!</v>
      </c>
      <c r="I315" s="144" t="e">
        <f>IF(('LC-CAD-HRMS'!#REF!)="","",('LC-CAD-HRMS'!#REF!))</f>
        <v>#REF!</v>
      </c>
      <c r="J315" s="154" t="e">
        <f>IF(('LC-CAD-HRMS'!#REF!)="","",('LC-CAD-HRMS'!#REF!))</f>
        <v>#REF!</v>
      </c>
      <c r="K315" s="154" t="e">
        <f>IF(('LC-CAD-HRMS'!#REF!)="","",('LC-CAD-HRMS'!#REF!))</f>
        <v>#REF!</v>
      </c>
      <c r="L315" s="154" t="e">
        <f>IF(('LC-CAD-HRMS'!#REF!)="","",('LC-CAD-HRMS'!#REF!))</f>
        <v>#REF!</v>
      </c>
      <c r="M315" s="154" t="e">
        <f>IF(('LC-CAD-HRMS'!#REF!)="","",('LC-CAD-HRMS'!#REF!))</f>
        <v>#REF!</v>
      </c>
      <c r="N315" s="154" t="e">
        <f>IF(('LC-CAD-HRMS'!#REF!)="","",('LC-CAD-HRMS'!#REF!))</f>
        <v>#REF!</v>
      </c>
      <c r="O315" s="154" t="e">
        <f>IF(('LC-CAD-HRMS'!#REF!)="","",('LC-CAD-HRMS'!#REF!))</f>
        <v>#REF!</v>
      </c>
      <c r="P315" s="67" t="e">
        <f>IF(('LC-CAD-HRMS'!#REF!)="","",('LC-CAD-HRMS'!#REF!))</f>
        <v>#REF!</v>
      </c>
      <c r="Q315" s="67" t="e">
        <f>IF(('LC-CAD-HRMS'!#REF!)="","",('LC-CAD-HRMS'!#REF!))</f>
        <v>#REF!</v>
      </c>
      <c r="R315" s="67" t="e">
        <f>IF(('LC-CAD-HRMS'!#REF!)="","",('LC-CAD-HRMS'!#REF!))</f>
        <v>#REF!</v>
      </c>
      <c r="S315" s="67" t="e">
        <f>IF(('LC-CAD-HRMS'!#REF!)="","",('LC-CAD-HRMS'!#REF!))</f>
        <v>#REF!</v>
      </c>
      <c r="T315" s="67" t="e">
        <f>IF(('LC-CAD-HRMS'!#REF!)="","",('LC-CAD-HRMS'!#REF!))</f>
        <v>#REF!</v>
      </c>
      <c r="U315" s="67" t="e">
        <f>IF(('LC-CAD-HRMS'!#REF!)="","",('LC-CAD-HRMS'!#REF!))</f>
        <v>#REF!</v>
      </c>
      <c r="V315" s="67" t="e">
        <f>IF(('LC-CAD-HRMS'!#REF!)="","",('LC-CAD-HRMS'!#REF!))</f>
        <v>#REF!</v>
      </c>
      <c r="W315" s="67" t="e">
        <f>IF(('LC-CAD-HRMS'!#REF!)="","",('LC-CAD-HRMS'!#REF!))</f>
        <v>#REF!</v>
      </c>
      <c r="X315" s="67" t="e">
        <f>IF(('LC-CAD-HRMS'!#REF!)="","",('LC-CAD-HRMS'!#REF!))</f>
        <v>#REF!</v>
      </c>
      <c r="Y315" s="67" t="e">
        <f>IF(('LC-CAD-HRMS'!#REF!)="","",('LC-CAD-HRMS'!#REF!))</f>
        <v>#REF!</v>
      </c>
      <c r="Z315" s="67" t="e">
        <f>IF(('LC-CAD-HRMS'!#REF!)="","",('LC-CAD-HRMS'!#REF!))</f>
        <v>#REF!</v>
      </c>
      <c r="AA315" s="67" t="e">
        <f>IF(('LC-CAD-HRMS'!#REF!)="","",('LC-CAD-HRMS'!#REF!))</f>
        <v>#REF!</v>
      </c>
      <c r="AB315" s="67" t="e">
        <f>IF(('LC-CAD-HRMS'!#REF!)="","",('LC-CAD-HRMS'!#REF!))</f>
        <v>#REF!</v>
      </c>
      <c r="AC315" s="67" t="e">
        <f>IF(('LC-CAD-HRMS'!#REF!)="","",('LC-CAD-HRMS'!#REF!))</f>
        <v>#REF!</v>
      </c>
      <c r="AD315" s="67" t="e">
        <f>IF(('LC-CAD-HRMS'!#REF!)="","",('LC-CAD-HRMS'!#REF!))</f>
        <v>#REF!</v>
      </c>
      <c r="AE315" s="67" t="e">
        <f>IF(('LC-CAD-HRMS'!#REF!)="","",('LC-CAD-HRMS'!#REF!))</f>
        <v>#REF!</v>
      </c>
      <c r="AF315" s="67" t="e">
        <f>IF(('LC-CAD-HRMS'!#REF!)="","",('LC-CAD-HRMS'!#REF!))</f>
        <v>#REF!</v>
      </c>
      <c r="AG315" s="67" t="e">
        <f>IF(('LC-CAD-HRMS'!#REF!)="","",('LC-CAD-HRMS'!#REF!))</f>
        <v>#REF!</v>
      </c>
      <c r="AH315" s="67" t="e">
        <f>IF(('LC-CAD-HRMS'!#REF!)="","",('LC-CAD-HRMS'!#REF!))</f>
        <v>#REF!</v>
      </c>
      <c r="AI315" s="67" t="e">
        <f>IF(('LC-CAD-HRMS'!#REF!)="","",('LC-CAD-HRMS'!#REF!))</f>
        <v>#REF!</v>
      </c>
      <c r="AJ315" s="67" t="e">
        <f>IF(('LC-CAD-HRMS'!#REF!)="","",('LC-CAD-HRMS'!#REF!))</f>
        <v>#REF!</v>
      </c>
      <c r="AK315" s="67" t="e">
        <f>IF(('LC-CAD-HRMS'!#REF!)="","",('LC-CAD-HRMS'!#REF!))</f>
        <v>#REF!</v>
      </c>
      <c r="AL315" s="67" t="e">
        <f>IF(('LC-CAD-HRMS'!#REF!)="","",('LC-CAD-HRMS'!#REF!))</f>
        <v>#REF!</v>
      </c>
      <c r="AM315" s="67" t="e">
        <f>IF(('LC-CAD-HRMS'!#REF!)="","",('LC-CAD-HRMS'!#REF!))</f>
        <v>#REF!</v>
      </c>
      <c r="AN315" s="67" t="e">
        <f>IF(('LC-CAD-HRMS'!#REF!)="","",('LC-CAD-HRMS'!#REF!))</f>
        <v>#REF!</v>
      </c>
      <c r="AO315" s="67" t="e">
        <f>IF(('LC-CAD-HRMS'!#REF!)="","",('LC-CAD-HRMS'!#REF!))</f>
        <v>#REF!</v>
      </c>
      <c r="AP315" s="298" t="e">
        <f>IF(('LC-CAD-HRMS'!#REF!)="","",('LC-CAD-HRMS'!#REF!))</f>
        <v>#REF!</v>
      </c>
      <c r="AQ315" s="298" t="e">
        <f>IF(('LC-CAD-HRMS'!#REF!)="","",('LC-CAD-HRMS'!#REF!))</f>
        <v>#REF!</v>
      </c>
    </row>
    <row r="316" spans="1:43" ht="12.75" customHeight="1" x14ac:dyDescent="0.3">
      <c r="A316" s="122" t="s">
        <v>188</v>
      </c>
      <c r="B316" s="145" t="e">
        <f>IF(('LC-CAD-HRMS'!#REF!)="","",('LC-CAD-HRMS'!#REF!))</f>
        <v>#REF!</v>
      </c>
      <c r="C316" s="141" t="e">
        <f>IF(('LC-CAD-HRMS'!#REF!)="","",('LC-CAD-HRMS'!#REF!))</f>
        <v>#REF!</v>
      </c>
      <c r="D316" s="142" t="e">
        <f>IF(('LC-CAD-HRMS'!#REF!)="","",('LC-CAD-HRMS'!#REF!))</f>
        <v>#REF!</v>
      </c>
      <c r="E316" s="143" t="e">
        <f>IF(('LC-CAD-HRMS'!#REF!)="","",('LC-CAD-HRMS'!#REF!))</f>
        <v>#REF!</v>
      </c>
      <c r="F316" s="142" t="e">
        <f>IF(('LC-CAD-HRMS'!#REF!)="","",('LC-CAD-HRMS'!#REF!))</f>
        <v>#REF!</v>
      </c>
      <c r="G316" s="111" t="e">
        <f>IF(('LC-CAD-HRMS'!#REF!)="","",('LC-CAD-HRMS'!#REF!))</f>
        <v>#REF!</v>
      </c>
      <c r="H316" s="111" t="e">
        <f>IF(('LC-CAD-HRMS'!#REF!)="","",('LC-CAD-HRMS'!#REF!))</f>
        <v>#REF!</v>
      </c>
      <c r="I316" s="144" t="e">
        <f>IF(('LC-CAD-HRMS'!#REF!)="","",('LC-CAD-HRMS'!#REF!))</f>
        <v>#REF!</v>
      </c>
      <c r="J316" s="154" t="e">
        <f>IF(('LC-CAD-HRMS'!#REF!)="","",('LC-CAD-HRMS'!#REF!))</f>
        <v>#REF!</v>
      </c>
      <c r="K316" s="154" t="e">
        <f>IF(('LC-CAD-HRMS'!#REF!)="","",('LC-CAD-HRMS'!#REF!))</f>
        <v>#REF!</v>
      </c>
      <c r="L316" s="154" t="e">
        <f>IF(('LC-CAD-HRMS'!#REF!)="","",('LC-CAD-HRMS'!#REF!))</f>
        <v>#REF!</v>
      </c>
      <c r="M316" s="154" t="e">
        <f>IF(('LC-CAD-HRMS'!#REF!)="","",('LC-CAD-HRMS'!#REF!))</f>
        <v>#REF!</v>
      </c>
      <c r="N316" s="154" t="e">
        <f>IF(('LC-CAD-HRMS'!#REF!)="","",('LC-CAD-HRMS'!#REF!))</f>
        <v>#REF!</v>
      </c>
      <c r="O316" s="154" t="e">
        <f>IF(('LC-CAD-HRMS'!#REF!)="","",('LC-CAD-HRMS'!#REF!))</f>
        <v>#REF!</v>
      </c>
      <c r="P316" s="67" t="e">
        <f>IF(('LC-CAD-HRMS'!#REF!)="","",('LC-CAD-HRMS'!#REF!))</f>
        <v>#REF!</v>
      </c>
      <c r="Q316" s="67" t="e">
        <f>IF(('LC-CAD-HRMS'!#REF!)="","",('LC-CAD-HRMS'!#REF!))</f>
        <v>#REF!</v>
      </c>
      <c r="R316" s="67" t="e">
        <f>IF(('LC-CAD-HRMS'!#REF!)="","",('LC-CAD-HRMS'!#REF!))</f>
        <v>#REF!</v>
      </c>
      <c r="S316" s="67" t="e">
        <f>IF(('LC-CAD-HRMS'!#REF!)="","",('LC-CAD-HRMS'!#REF!))</f>
        <v>#REF!</v>
      </c>
      <c r="T316" s="67" t="e">
        <f>IF(('LC-CAD-HRMS'!#REF!)="","",('LC-CAD-HRMS'!#REF!))</f>
        <v>#REF!</v>
      </c>
      <c r="U316" s="67" t="e">
        <f>IF(('LC-CAD-HRMS'!#REF!)="","",('LC-CAD-HRMS'!#REF!))</f>
        <v>#REF!</v>
      </c>
      <c r="V316" s="67" t="e">
        <f>IF(('LC-CAD-HRMS'!#REF!)="","",('LC-CAD-HRMS'!#REF!))</f>
        <v>#REF!</v>
      </c>
      <c r="W316" s="67" t="e">
        <f>IF(('LC-CAD-HRMS'!#REF!)="","",('LC-CAD-HRMS'!#REF!))</f>
        <v>#REF!</v>
      </c>
      <c r="X316" s="67" t="e">
        <f>IF(('LC-CAD-HRMS'!#REF!)="","",('LC-CAD-HRMS'!#REF!))</f>
        <v>#REF!</v>
      </c>
      <c r="Y316" s="67" t="e">
        <f>IF(('LC-CAD-HRMS'!#REF!)="","",('LC-CAD-HRMS'!#REF!))</f>
        <v>#REF!</v>
      </c>
      <c r="Z316" s="67" t="e">
        <f>IF(('LC-CAD-HRMS'!#REF!)="","",('LC-CAD-HRMS'!#REF!))</f>
        <v>#REF!</v>
      </c>
      <c r="AA316" s="67" t="e">
        <f>IF(('LC-CAD-HRMS'!#REF!)="","",('LC-CAD-HRMS'!#REF!))</f>
        <v>#REF!</v>
      </c>
      <c r="AB316" s="67" t="e">
        <f>IF(('LC-CAD-HRMS'!#REF!)="","",('LC-CAD-HRMS'!#REF!))</f>
        <v>#REF!</v>
      </c>
      <c r="AC316" s="67" t="e">
        <f>IF(('LC-CAD-HRMS'!#REF!)="","",('LC-CAD-HRMS'!#REF!))</f>
        <v>#REF!</v>
      </c>
      <c r="AD316" s="67" t="e">
        <f>IF(('LC-CAD-HRMS'!#REF!)="","",('LC-CAD-HRMS'!#REF!))</f>
        <v>#REF!</v>
      </c>
      <c r="AE316" s="67" t="e">
        <f>IF(('LC-CAD-HRMS'!#REF!)="","",('LC-CAD-HRMS'!#REF!))</f>
        <v>#REF!</v>
      </c>
      <c r="AF316" s="67" t="e">
        <f>IF(('LC-CAD-HRMS'!#REF!)="","",('LC-CAD-HRMS'!#REF!))</f>
        <v>#REF!</v>
      </c>
      <c r="AG316" s="67" t="e">
        <f>IF(('LC-CAD-HRMS'!#REF!)="","",('LC-CAD-HRMS'!#REF!))</f>
        <v>#REF!</v>
      </c>
      <c r="AH316" s="67" t="e">
        <f>IF(('LC-CAD-HRMS'!#REF!)="","",('LC-CAD-HRMS'!#REF!))</f>
        <v>#REF!</v>
      </c>
      <c r="AI316" s="67" t="e">
        <f>IF(('LC-CAD-HRMS'!#REF!)="","",('LC-CAD-HRMS'!#REF!))</f>
        <v>#REF!</v>
      </c>
      <c r="AJ316" s="67" t="e">
        <f>IF(('LC-CAD-HRMS'!#REF!)="","",('LC-CAD-HRMS'!#REF!))</f>
        <v>#REF!</v>
      </c>
      <c r="AK316" s="67" t="e">
        <f>IF(('LC-CAD-HRMS'!#REF!)="","",('LC-CAD-HRMS'!#REF!))</f>
        <v>#REF!</v>
      </c>
      <c r="AL316" s="67" t="e">
        <f>IF(('LC-CAD-HRMS'!#REF!)="","",('LC-CAD-HRMS'!#REF!))</f>
        <v>#REF!</v>
      </c>
      <c r="AM316" s="67" t="e">
        <f>IF(('LC-CAD-HRMS'!#REF!)="","",('LC-CAD-HRMS'!#REF!))</f>
        <v>#REF!</v>
      </c>
      <c r="AN316" s="67" t="e">
        <f>IF(('LC-CAD-HRMS'!#REF!)="","",('LC-CAD-HRMS'!#REF!))</f>
        <v>#REF!</v>
      </c>
      <c r="AO316" s="67" t="e">
        <f>IF(('LC-CAD-HRMS'!#REF!)="","",('LC-CAD-HRMS'!#REF!))</f>
        <v>#REF!</v>
      </c>
      <c r="AP316" s="298" t="e">
        <f>IF(('LC-CAD-HRMS'!#REF!)="","",('LC-CAD-HRMS'!#REF!))</f>
        <v>#REF!</v>
      </c>
      <c r="AQ316" s="298" t="e">
        <f>IF(('LC-CAD-HRMS'!#REF!)="","",('LC-CAD-HRMS'!#REF!))</f>
        <v>#REF!</v>
      </c>
    </row>
    <row r="317" spans="1:43" ht="12.75" customHeight="1" x14ac:dyDescent="0.3">
      <c r="A317" s="122" t="s">
        <v>188</v>
      </c>
      <c r="B317" s="145" t="e">
        <f>IF(('LC-CAD-HRMS'!#REF!)="","",('LC-CAD-HRMS'!#REF!))</f>
        <v>#REF!</v>
      </c>
      <c r="C317" s="141" t="e">
        <f>IF(('LC-CAD-HRMS'!#REF!)="","",('LC-CAD-HRMS'!#REF!))</f>
        <v>#REF!</v>
      </c>
      <c r="D317" s="142" t="e">
        <f>IF(('LC-CAD-HRMS'!#REF!)="","",('LC-CAD-HRMS'!#REF!))</f>
        <v>#REF!</v>
      </c>
      <c r="E317" s="143" t="e">
        <f>IF(('LC-CAD-HRMS'!#REF!)="","",('LC-CAD-HRMS'!#REF!))</f>
        <v>#REF!</v>
      </c>
      <c r="F317" s="142" t="e">
        <f>IF(('LC-CAD-HRMS'!#REF!)="","",('LC-CAD-HRMS'!#REF!))</f>
        <v>#REF!</v>
      </c>
      <c r="G317" s="111" t="e">
        <f>IF(('LC-CAD-HRMS'!#REF!)="","",('LC-CAD-HRMS'!#REF!))</f>
        <v>#REF!</v>
      </c>
      <c r="H317" s="111" t="e">
        <f>IF(('LC-CAD-HRMS'!#REF!)="","",('LC-CAD-HRMS'!#REF!))</f>
        <v>#REF!</v>
      </c>
      <c r="I317" s="144" t="e">
        <f>IF(('LC-CAD-HRMS'!#REF!)="","",('LC-CAD-HRMS'!#REF!))</f>
        <v>#REF!</v>
      </c>
      <c r="J317" s="154" t="e">
        <f>IF(('LC-CAD-HRMS'!#REF!)="","",('LC-CAD-HRMS'!#REF!))</f>
        <v>#REF!</v>
      </c>
      <c r="K317" s="154" t="e">
        <f>IF(('LC-CAD-HRMS'!#REF!)="","",('LC-CAD-HRMS'!#REF!))</f>
        <v>#REF!</v>
      </c>
      <c r="L317" s="154" t="e">
        <f>IF(('LC-CAD-HRMS'!#REF!)="","",('LC-CAD-HRMS'!#REF!))</f>
        <v>#REF!</v>
      </c>
      <c r="M317" s="154" t="e">
        <f>IF(('LC-CAD-HRMS'!#REF!)="","",('LC-CAD-HRMS'!#REF!))</f>
        <v>#REF!</v>
      </c>
      <c r="N317" s="154" t="e">
        <f>IF(('LC-CAD-HRMS'!#REF!)="","",('LC-CAD-HRMS'!#REF!))</f>
        <v>#REF!</v>
      </c>
      <c r="O317" s="154" t="e">
        <f>IF(('LC-CAD-HRMS'!#REF!)="","",('LC-CAD-HRMS'!#REF!))</f>
        <v>#REF!</v>
      </c>
      <c r="P317" s="67" t="e">
        <f>IF(('LC-CAD-HRMS'!#REF!)="","",('LC-CAD-HRMS'!#REF!))</f>
        <v>#REF!</v>
      </c>
      <c r="Q317" s="67" t="e">
        <f>IF(('LC-CAD-HRMS'!#REF!)="","",('LC-CAD-HRMS'!#REF!))</f>
        <v>#REF!</v>
      </c>
      <c r="R317" s="67" t="e">
        <f>IF(('LC-CAD-HRMS'!#REF!)="","",('LC-CAD-HRMS'!#REF!))</f>
        <v>#REF!</v>
      </c>
      <c r="S317" s="67" t="e">
        <f>IF(('LC-CAD-HRMS'!#REF!)="","",('LC-CAD-HRMS'!#REF!))</f>
        <v>#REF!</v>
      </c>
      <c r="T317" s="67" t="e">
        <f>IF(('LC-CAD-HRMS'!#REF!)="","",('LC-CAD-HRMS'!#REF!))</f>
        <v>#REF!</v>
      </c>
      <c r="U317" s="67" t="e">
        <f>IF(('LC-CAD-HRMS'!#REF!)="","",('LC-CAD-HRMS'!#REF!))</f>
        <v>#REF!</v>
      </c>
      <c r="V317" s="67" t="e">
        <f>IF(('LC-CAD-HRMS'!#REF!)="","",('LC-CAD-HRMS'!#REF!))</f>
        <v>#REF!</v>
      </c>
      <c r="W317" s="67" t="e">
        <f>IF(('LC-CAD-HRMS'!#REF!)="","",('LC-CAD-HRMS'!#REF!))</f>
        <v>#REF!</v>
      </c>
      <c r="X317" s="67" t="e">
        <f>IF(('LC-CAD-HRMS'!#REF!)="","",('LC-CAD-HRMS'!#REF!))</f>
        <v>#REF!</v>
      </c>
      <c r="Y317" s="67" t="e">
        <f>IF(('LC-CAD-HRMS'!#REF!)="","",('LC-CAD-HRMS'!#REF!))</f>
        <v>#REF!</v>
      </c>
      <c r="Z317" s="67" t="e">
        <f>IF(('LC-CAD-HRMS'!#REF!)="","",('LC-CAD-HRMS'!#REF!))</f>
        <v>#REF!</v>
      </c>
      <c r="AA317" s="67" t="e">
        <f>IF(('LC-CAD-HRMS'!#REF!)="","",('LC-CAD-HRMS'!#REF!))</f>
        <v>#REF!</v>
      </c>
      <c r="AB317" s="67" t="e">
        <f>IF(('LC-CAD-HRMS'!#REF!)="","",('LC-CAD-HRMS'!#REF!))</f>
        <v>#REF!</v>
      </c>
      <c r="AC317" s="67" t="e">
        <f>IF(('LC-CAD-HRMS'!#REF!)="","",('LC-CAD-HRMS'!#REF!))</f>
        <v>#REF!</v>
      </c>
      <c r="AD317" s="67" t="e">
        <f>IF(('LC-CAD-HRMS'!#REF!)="","",('LC-CAD-HRMS'!#REF!))</f>
        <v>#REF!</v>
      </c>
      <c r="AE317" s="67" t="e">
        <f>IF(('LC-CAD-HRMS'!#REF!)="","",('LC-CAD-HRMS'!#REF!))</f>
        <v>#REF!</v>
      </c>
      <c r="AF317" s="67" t="e">
        <f>IF(('LC-CAD-HRMS'!#REF!)="","",('LC-CAD-HRMS'!#REF!))</f>
        <v>#REF!</v>
      </c>
      <c r="AG317" s="67" t="e">
        <f>IF(('LC-CAD-HRMS'!#REF!)="","",('LC-CAD-HRMS'!#REF!))</f>
        <v>#REF!</v>
      </c>
      <c r="AH317" s="67" t="e">
        <f>IF(('LC-CAD-HRMS'!#REF!)="","",('LC-CAD-HRMS'!#REF!))</f>
        <v>#REF!</v>
      </c>
      <c r="AI317" s="67" t="e">
        <f>IF(('LC-CAD-HRMS'!#REF!)="","",('LC-CAD-HRMS'!#REF!))</f>
        <v>#REF!</v>
      </c>
      <c r="AJ317" s="67" t="e">
        <f>IF(('LC-CAD-HRMS'!#REF!)="","",('LC-CAD-HRMS'!#REF!))</f>
        <v>#REF!</v>
      </c>
      <c r="AK317" s="67" t="e">
        <f>IF(('LC-CAD-HRMS'!#REF!)="","",('LC-CAD-HRMS'!#REF!))</f>
        <v>#REF!</v>
      </c>
      <c r="AL317" s="67" t="e">
        <f>IF(('LC-CAD-HRMS'!#REF!)="","",('LC-CAD-HRMS'!#REF!))</f>
        <v>#REF!</v>
      </c>
      <c r="AM317" s="67" t="e">
        <f>IF(('LC-CAD-HRMS'!#REF!)="","",('LC-CAD-HRMS'!#REF!))</f>
        <v>#REF!</v>
      </c>
      <c r="AN317" s="67" t="e">
        <f>IF(('LC-CAD-HRMS'!#REF!)="","",('LC-CAD-HRMS'!#REF!))</f>
        <v>#REF!</v>
      </c>
      <c r="AO317" s="67" t="e">
        <f>IF(('LC-CAD-HRMS'!#REF!)="","",('LC-CAD-HRMS'!#REF!))</f>
        <v>#REF!</v>
      </c>
      <c r="AP317" s="298" t="e">
        <f>IF(('LC-CAD-HRMS'!#REF!)="","",('LC-CAD-HRMS'!#REF!))</f>
        <v>#REF!</v>
      </c>
      <c r="AQ317" s="298" t="e">
        <f>IF(('LC-CAD-HRMS'!#REF!)="","",('LC-CAD-HRMS'!#REF!))</f>
        <v>#REF!</v>
      </c>
    </row>
    <row r="318" spans="1:43" ht="12.75" customHeight="1" x14ac:dyDescent="0.3">
      <c r="A318" s="122" t="s">
        <v>188</v>
      </c>
      <c r="B318" s="145" t="e">
        <f>IF(('LC-CAD-HRMS'!#REF!)="","",('LC-CAD-HRMS'!#REF!))</f>
        <v>#REF!</v>
      </c>
      <c r="C318" s="141" t="e">
        <f>IF(('LC-CAD-HRMS'!#REF!)="","",('LC-CAD-HRMS'!#REF!))</f>
        <v>#REF!</v>
      </c>
      <c r="D318" s="142" t="e">
        <f>IF(('LC-CAD-HRMS'!#REF!)="","",('LC-CAD-HRMS'!#REF!))</f>
        <v>#REF!</v>
      </c>
      <c r="E318" s="143" t="e">
        <f>IF(('LC-CAD-HRMS'!#REF!)="","",('LC-CAD-HRMS'!#REF!))</f>
        <v>#REF!</v>
      </c>
      <c r="F318" s="142" t="e">
        <f>IF(('LC-CAD-HRMS'!#REF!)="","",('LC-CAD-HRMS'!#REF!))</f>
        <v>#REF!</v>
      </c>
      <c r="G318" s="111" t="e">
        <f>IF(('LC-CAD-HRMS'!#REF!)="","",('LC-CAD-HRMS'!#REF!))</f>
        <v>#REF!</v>
      </c>
      <c r="H318" s="111" t="e">
        <f>IF(('LC-CAD-HRMS'!#REF!)="","",('LC-CAD-HRMS'!#REF!))</f>
        <v>#REF!</v>
      </c>
      <c r="I318" s="144" t="e">
        <f>IF(('LC-CAD-HRMS'!#REF!)="","",('LC-CAD-HRMS'!#REF!))</f>
        <v>#REF!</v>
      </c>
      <c r="J318" s="154" t="e">
        <f>IF(('LC-CAD-HRMS'!#REF!)="","",('LC-CAD-HRMS'!#REF!))</f>
        <v>#REF!</v>
      </c>
      <c r="K318" s="154" t="e">
        <f>IF(('LC-CAD-HRMS'!#REF!)="","",('LC-CAD-HRMS'!#REF!))</f>
        <v>#REF!</v>
      </c>
      <c r="L318" s="154" t="e">
        <f>IF(('LC-CAD-HRMS'!#REF!)="","",('LC-CAD-HRMS'!#REF!))</f>
        <v>#REF!</v>
      </c>
      <c r="M318" s="154" t="e">
        <f>IF(('LC-CAD-HRMS'!#REF!)="","",('LC-CAD-HRMS'!#REF!))</f>
        <v>#REF!</v>
      </c>
      <c r="N318" s="154" t="e">
        <f>IF(('LC-CAD-HRMS'!#REF!)="","",('LC-CAD-HRMS'!#REF!))</f>
        <v>#REF!</v>
      </c>
      <c r="O318" s="154" t="e">
        <f>IF(('LC-CAD-HRMS'!#REF!)="","",('LC-CAD-HRMS'!#REF!))</f>
        <v>#REF!</v>
      </c>
      <c r="P318" s="67" t="e">
        <f>IF(('LC-CAD-HRMS'!#REF!)="","",('LC-CAD-HRMS'!#REF!))</f>
        <v>#REF!</v>
      </c>
      <c r="Q318" s="67" t="e">
        <f>IF(('LC-CAD-HRMS'!#REF!)="","",('LC-CAD-HRMS'!#REF!))</f>
        <v>#REF!</v>
      </c>
      <c r="R318" s="67" t="e">
        <f>IF(('LC-CAD-HRMS'!#REF!)="","",('LC-CAD-HRMS'!#REF!))</f>
        <v>#REF!</v>
      </c>
      <c r="S318" s="67" t="e">
        <f>IF(('LC-CAD-HRMS'!#REF!)="","",('LC-CAD-HRMS'!#REF!))</f>
        <v>#REF!</v>
      </c>
      <c r="T318" s="67" t="e">
        <f>IF(('LC-CAD-HRMS'!#REF!)="","",('LC-CAD-HRMS'!#REF!))</f>
        <v>#REF!</v>
      </c>
      <c r="U318" s="67" t="e">
        <f>IF(('LC-CAD-HRMS'!#REF!)="","",('LC-CAD-HRMS'!#REF!))</f>
        <v>#REF!</v>
      </c>
      <c r="V318" s="67" t="e">
        <f>IF(('LC-CAD-HRMS'!#REF!)="","",('LC-CAD-HRMS'!#REF!))</f>
        <v>#REF!</v>
      </c>
      <c r="W318" s="67" t="e">
        <f>IF(('LC-CAD-HRMS'!#REF!)="","",('LC-CAD-HRMS'!#REF!))</f>
        <v>#REF!</v>
      </c>
      <c r="X318" s="67" t="e">
        <f>IF(('LC-CAD-HRMS'!#REF!)="","",('LC-CAD-HRMS'!#REF!))</f>
        <v>#REF!</v>
      </c>
      <c r="Y318" s="67" t="e">
        <f>IF(('LC-CAD-HRMS'!#REF!)="","",('LC-CAD-HRMS'!#REF!))</f>
        <v>#REF!</v>
      </c>
      <c r="Z318" s="67" t="e">
        <f>IF(('LC-CAD-HRMS'!#REF!)="","",('LC-CAD-HRMS'!#REF!))</f>
        <v>#REF!</v>
      </c>
      <c r="AA318" s="67" t="e">
        <f>IF(('LC-CAD-HRMS'!#REF!)="","",('LC-CAD-HRMS'!#REF!))</f>
        <v>#REF!</v>
      </c>
      <c r="AB318" s="67" t="e">
        <f>IF(('LC-CAD-HRMS'!#REF!)="","",('LC-CAD-HRMS'!#REF!))</f>
        <v>#REF!</v>
      </c>
      <c r="AC318" s="67" t="e">
        <f>IF(('LC-CAD-HRMS'!#REF!)="","",('LC-CAD-HRMS'!#REF!))</f>
        <v>#REF!</v>
      </c>
      <c r="AD318" s="67" t="e">
        <f>IF(('LC-CAD-HRMS'!#REF!)="","",('LC-CAD-HRMS'!#REF!))</f>
        <v>#REF!</v>
      </c>
      <c r="AE318" s="67" t="e">
        <f>IF(('LC-CAD-HRMS'!#REF!)="","",('LC-CAD-HRMS'!#REF!))</f>
        <v>#REF!</v>
      </c>
      <c r="AF318" s="67" t="e">
        <f>IF(('LC-CAD-HRMS'!#REF!)="","",('LC-CAD-HRMS'!#REF!))</f>
        <v>#REF!</v>
      </c>
      <c r="AG318" s="67" t="e">
        <f>IF(('LC-CAD-HRMS'!#REF!)="","",('LC-CAD-HRMS'!#REF!))</f>
        <v>#REF!</v>
      </c>
      <c r="AH318" s="67" t="e">
        <f>IF(('LC-CAD-HRMS'!#REF!)="","",('LC-CAD-HRMS'!#REF!))</f>
        <v>#REF!</v>
      </c>
      <c r="AI318" s="67" t="e">
        <f>IF(('LC-CAD-HRMS'!#REF!)="","",('LC-CAD-HRMS'!#REF!))</f>
        <v>#REF!</v>
      </c>
      <c r="AJ318" s="67" t="e">
        <f>IF(('LC-CAD-HRMS'!#REF!)="","",('LC-CAD-HRMS'!#REF!))</f>
        <v>#REF!</v>
      </c>
      <c r="AK318" s="67" t="e">
        <f>IF(('LC-CAD-HRMS'!#REF!)="","",('LC-CAD-HRMS'!#REF!))</f>
        <v>#REF!</v>
      </c>
      <c r="AL318" s="67" t="e">
        <f>IF(('LC-CAD-HRMS'!#REF!)="","",('LC-CAD-HRMS'!#REF!))</f>
        <v>#REF!</v>
      </c>
      <c r="AM318" s="67" t="e">
        <f>IF(('LC-CAD-HRMS'!#REF!)="","",('LC-CAD-HRMS'!#REF!))</f>
        <v>#REF!</v>
      </c>
      <c r="AN318" s="67" t="e">
        <f>IF(('LC-CAD-HRMS'!#REF!)="","",('LC-CAD-HRMS'!#REF!))</f>
        <v>#REF!</v>
      </c>
      <c r="AO318" s="67" t="e">
        <f>IF(('LC-CAD-HRMS'!#REF!)="","",('LC-CAD-HRMS'!#REF!))</f>
        <v>#REF!</v>
      </c>
      <c r="AP318" s="298" t="e">
        <f>IF(('LC-CAD-HRMS'!#REF!)="","",('LC-CAD-HRMS'!#REF!))</f>
        <v>#REF!</v>
      </c>
      <c r="AQ318" s="298" t="e">
        <f>IF(('LC-CAD-HRMS'!#REF!)="","",('LC-CAD-HRMS'!#REF!))</f>
        <v>#REF!</v>
      </c>
    </row>
    <row r="319" spans="1:43" ht="12.75" customHeight="1" x14ac:dyDescent="0.3">
      <c r="A319" s="122" t="s">
        <v>188</v>
      </c>
      <c r="B319" s="145" t="e">
        <f>IF(('LC-CAD-HRMS'!#REF!)="","",('LC-CAD-HRMS'!#REF!))</f>
        <v>#REF!</v>
      </c>
      <c r="C319" s="141" t="e">
        <f>IF(('LC-CAD-HRMS'!#REF!)="","",('LC-CAD-HRMS'!#REF!))</f>
        <v>#REF!</v>
      </c>
      <c r="D319" s="142" t="e">
        <f>IF(('LC-CAD-HRMS'!#REF!)="","",('LC-CAD-HRMS'!#REF!))</f>
        <v>#REF!</v>
      </c>
      <c r="E319" s="143" t="e">
        <f>IF(('LC-CAD-HRMS'!#REF!)="","",('LC-CAD-HRMS'!#REF!))</f>
        <v>#REF!</v>
      </c>
      <c r="F319" s="142" t="e">
        <f>IF(('LC-CAD-HRMS'!#REF!)="","",('LC-CAD-HRMS'!#REF!))</f>
        <v>#REF!</v>
      </c>
      <c r="G319" s="111" t="e">
        <f>IF(('LC-CAD-HRMS'!#REF!)="","",('LC-CAD-HRMS'!#REF!))</f>
        <v>#REF!</v>
      </c>
      <c r="H319" s="111" t="e">
        <f>IF(('LC-CAD-HRMS'!#REF!)="","",('LC-CAD-HRMS'!#REF!))</f>
        <v>#REF!</v>
      </c>
      <c r="I319" s="144" t="e">
        <f>IF(('LC-CAD-HRMS'!#REF!)="","",('LC-CAD-HRMS'!#REF!))</f>
        <v>#REF!</v>
      </c>
      <c r="J319" s="154" t="e">
        <f>IF(('LC-CAD-HRMS'!#REF!)="","",('LC-CAD-HRMS'!#REF!))</f>
        <v>#REF!</v>
      </c>
      <c r="K319" s="154" t="e">
        <f>IF(('LC-CAD-HRMS'!#REF!)="","",('LC-CAD-HRMS'!#REF!))</f>
        <v>#REF!</v>
      </c>
      <c r="L319" s="154" t="e">
        <f>IF(('LC-CAD-HRMS'!#REF!)="","",('LC-CAD-HRMS'!#REF!))</f>
        <v>#REF!</v>
      </c>
      <c r="M319" s="154" t="e">
        <f>IF(('LC-CAD-HRMS'!#REF!)="","",('LC-CAD-HRMS'!#REF!))</f>
        <v>#REF!</v>
      </c>
      <c r="N319" s="154" t="e">
        <f>IF(('LC-CAD-HRMS'!#REF!)="","",('LC-CAD-HRMS'!#REF!))</f>
        <v>#REF!</v>
      </c>
      <c r="O319" s="154" t="e">
        <f>IF(('LC-CAD-HRMS'!#REF!)="","",('LC-CAD-HRMS'!#REF!))</f>
        <v>#REF!</v>
      </c>
      <c r="P319" s="67" t="e">
        <f>IF(('LC-CAD-HRMS'!#REF!)="","",('LC-CAD-HRMS'!#REF!))</f>
        <v>#REF!</v>
      </c>
      <c r="Q319" s="67" t="e">
        <f>IF(('LC-CAD-HRMS'!#REF!)="","",('LC-CAD-HRMS'!#REF!))</f>
        <v>#REF!</v>
      </c>
      <c r="R319" s="67" t="e">
        <f>IF(('LC-CAD-HRMS'!#REF!)="","",('LC-CAD-HRMS'!#REF!))</f>
        <v>#REF!</v>
      </c>
      <c r="S319" s="67" t="e">
        <f>IF(('LC-CAD-HRMS'!#REF!)="","",('LC-CAD-HRMS'!#REF!))</f>
        <v>#REF!</v>
      </c>
      <c r="T319" s="67" t="e">
        <f>IF(('LC-CAD-HRMS'!#REF!)="","",('LC-CAD-HRMS'!#REF!))</f>
        <v>#REF!</v>
      </c>
      <c r="U319" s="67" t="e">
        <f>IF(('LC-CAD-HRMS'!#REF!)="","",('LC-CAD-HRMS'!#REF!))</f>
        <v>#REF!</v>
      </c>
      <c r="V319" s="67" t="e">
        <f>IF(('LC-CAD-HRMS'!#REF!)="","",('LC-CAD-HRMS'!#REF!))</f>
        <v>#REF!</v>
      </c>
      <c r="W319" s="67" t="e">
        <f>IF(('LC-CAD-HRMS'!#REF!)="","",('LC-CAD-HRMS'!#REF!))</f>
        <v>#REF!</v>
      </c>
      <c r="X319" s="67" t="e">
        <f>IF(('LC-CAD-HRMS'!#REF!)="","",('LC-CAD-HRMS'!#REF!))</f>
        <v>#REF!</v>
      </c>
      <c r="Y319" s="67" t="e">
        <f>IF(('LC-CAD-HRMS'!#REF!)="","",('LC-CAD-HRMS'!#REF!))</f>
        <v>#REF!</v>
      </c>
      <c r="Z319" s="67" t="e">
        <f>IF(('LC-CAD-HRMS'!#REF!)="","",('LC-CAD-HRMS'!#REF!))</f>
        <v>#REF!</v>
      </c>
      <c r="AA319" s="67" t="e">
        <f>IF(('LC-CAD-HRMS'!#REF!)="","",('LC-CAD-HRMS'!#REF!))</f>
        <v>#REF!</v>
      </c>
      <c r="AB319" s="67" t="e">
        <f>IF(('LC-CAD-HRMS'!#REF!)="","",('LC-CAD-HRMS'!#REF!))</f>
        <v>#REF!</v>
      </c>
      <c r="AC319" s="67" t="e">
        <f>IF(('LC-CAD-HRMS'!#REF!)="","",('LC-CAD-HRMS'!#REF!))</f>
        <v>#REF!</v>
      </c>
      <c r="AD319" s="67" t="e">
        <f>IF(('LC-CAD-HRMS'!#REF!)="","",('LC-CAD-HRMS'!#REF!))</f>
        <v>#REF!</v>
      </c>
      <c r="AE319" s="67" t="e">
        <f>IF(('LC-CAD-HRMS'!#REF!)="","",('LC-CAD-HRMS'!#REF!))</f>
        <v>#REF!</v>
      </c>
      <c r="AF319" s="67" t="e">
        <f>IF(('LC-CAD-HRMS'!#REF!)="","",('LC-CAD-HRMS'!#REF!))</f>
        <v>#REF!</v>
      </c>
      <c r="AG319" s="67" t="e">
        <f>IF(('LC-CAD-HRMS'!#REF!)="","",('LC-CAD-HRMS'!#REF!))</f>
        <v>#REF!</v>
      </c>
      <c r="AH319" s="67" t="e">
        <f>IF(('LC-CAD-HRMS'!#REF!)="","",('LC-CAD-HRMS'!#REF!))</f>
        <v>#REF!</v>
      </c>
      <c r="AI319" s="67" t="e">
        <f>IF(('LC-CAD-HRMS'!#REF!)="","",('LC-CAD-HRMS'!#REF!))</f>
        <v>#REF!</v>
      </c>
      <c r="AJ319" s="67" t="e">
        <f>IF(('LC-CAD-HRMS'!#REF!)="","",('LC-CAD-HRMS'!#REF!))</f>
        <v>#REF!</v>
      </c>
      <c r="AK319" s="67" t="e">
        <f>IF(('LC-CAD-HRMS'!#REF!)="","",('LC-CAD-HRMS'!#REF!))</f>
        <v>#REF!</v>
      </c>
      <c r="AL319" s="67" t="e">
        <f>IF(('LC-CAD-HRMS'!#REF!)="","",('LC-CAD-HRMS'!#REF!))</f>
        <v>#REF!</v>
      </c>
      <c r="AM319" s="67" t="e">
        <f>IF(('LC-CAD-HRMS'!#REF!)="","",('LC-CAD-HRMS'!#REF!))</f>
        <v>#REF!</v>
      </c>
      <c r="AN319" s="67" t="e">
        <f>IF(('LC-CAD-HRMS'!#REF!)="","",('LC-CAD-HRMS'!#REF!))</f>
        <v>#REF!</v>
      </c>
      <c r="AO319" s="67" t="e">
        <f>IF(('LC-CAD-HRMS'!#REF!)="","",('LC-CAD-HRMS'!#REF!))</f>
        <v>#REF!</v>
      </c>
      <c r="AP319" s="298" t="e">
        <f>IF(('LC-CAD-HRMS'!#REF!)="","",('LC-CAD-HRMS'!#REF!))</f>
        <v>#REF!</v>
      </c>
      <c r="AQ319" s="298" t="e">
        <f>IF(('LC-CAD-HRMS'!#REF!)="","",('LC-CAD-HRMS'!#REF!))</f>
        <v>#REF!</v>
      </c>
    </row>
    <row r="320" spans="1:43" ht="12.75" customHeight="1" x14ac:dyDescent="0.3">
      <c r="A320" s="122" t="s">
        <v>188</v>
      </c>
      <c r="B320" s="145" t="e">
        <f>IF(('LC-CAD-HRMS'!#REF!)="","",('LC-CAD-HRMS'!#REF!))</f>
        <v>#REF!</v>
      </c>
      <c r="C320" s="141" t="e">
        <f>IF(('LC-CAD-HRMS'!#REF!)="","",('LC-CAD-HRMS'!#REF!))</f>
        <v>#REF!</v>
      </c>
      <c r="D320" s="142" t="e">
        <f>IF(('LC-CAD-HRMS'!#REF!)="","",('LC-CAD-HRMS'!#REF!))</f>
        <v>#REF!</v>
      </c>
      <c r="E320" s="143" t="e">
        <f>IF(('LC-CAD-HRMS'!#REF!)="","",('LC-CAD-HRMS'!#REF!))</f>
        <v>#REF!</v>
      </c>
      <c r="F320" s="142" t="e">
        <f>IF(('LC-CAD-HRMS'!#REF!)="","",('LC-CAD-HRMS'!#REF!))</f>
        <v>#REF!</v>
      </c>
      <c r="G320" s="111" t="e">
        <f>IF(('LC-CAD-HRMS'!#REF!)="","",('LC-CAD-HRMS'!#REF!))</f>
        <v>#REF!</v>
      </c>
      <c r="H320" s="111" t="e">
        <f>IF(('LC-CAD-HRMS'!#REF!)="","",('LC-CAD-HRMS'!#REF!))</f>
        <v>#REF!</v>
      </c>
      <c r="I320" s="144" t="e">
        <f>IF(('LC-CAD-HRMS'!#REF!)="","",('LC-CAD-HRMS'!#REF!))</f>
        <v>#REF!</v>
      </c>
      <c r="J320" s="154" t="e">
        <f>IF(('LC-CAD-HRMS'!#REF!)="","",('LC-CAD-HRMS'!#REF!))</f>
        <v>#REF!</v>
      </c>
      <c r="K320" s="154" t="e">
        <f>IF(('LC-CAD-HRMS'!#REF!)="","",('LC-CAD-HRMS'!#REF!))</f>
        <v>#REF!</v>
      </c>
      <c r="L320" s="154" t="e">
        <f>IF(('LC-CAD-HRMS'!#REF!)="","",('LC-CAD-HRMS'!#REF!))</f>
        <v>#REF!</v>
      </c>
      <c r="M320" s="154" t="e">
        <f>IF(('LC-CAD-HRMS'!#REF!)="","",('LC-CAD-HRMS'!#REF!))</f>
        <v>#REF!</v>
      </c>
      <c r="N320" s="154" t="e">
        <f>IF(('LC-CAD-HRMS'!#REF!)="","",('LC-CAD-HRMS'!#REF!))</f>
        <v>#REF!</v>
      </c>
      <c r="O320" s="154" t="e">
        <f>IF(('LC-CAD-HRMS'!#REF!)="","",('LC-CAD-HRMS'!#REF!))</f>
        <v>#REF!</v>
      </c>
      <c r="P320" s="67" t="e">
        <f>IF(('LC-CAD-HRMS'!#REF!)="","",('LC-CAD-HRMS'!#REF!))</f>
        <v>#REF!</v>
      </c>
      <c r="Q320" s="67" t="e">
        <f>IF(('LC-CAD-HRMS'!#REF!)="","",('LC-CAD-HRMS'!#REF!))</f>
        <v>#REF!</v>
      </c>
      <c r="R320" s="67" t="e">
        <f>IF(('LC-CAD-HRMS'!#REF!)="","",('LC-CAD-HRMS'!#REF!))</f>
        <v>#REF!</v>
      </c>
      <c r="S320" s="67" t="e">
        <f>IF(('LC-CAD-HRMS'!#REF!)="","",('LC-CAD-HRMS'!#REF!))</f>
        <v>#REF!</v>
      </c>
      <c r="T320" s="67" t="e">
        <f>IF(('LC-CAD-HRMS'!#REF!)="","",('LC-CAD-HRMS'!#REF!))</f>
        <v>#REF!</v>
      </c>
      <c r="U320" s="67" t="e">
        <f>IF(('LC-CAD-HRMS'!#REF!)="","",('LC-CAD-HRMS'!#REF!))</f>
        <v>#REF!</v>
      </c>
      <c r="V320" s="67" t="e">
        <f>IF(('LC-CAD-HRMS'!#REF!)="","",('LC-CAD-HRMS'!#REF!))</f>
        <v>#REF!</v>
      </c>
      <c r="W320" s="67" t="e">
        <f>IF(('LC-CAD-HRMS'!#REF!)="","",('LC-CAD-HRMS'!#REF!))</f>
        <v>#REF!</v>
      </c>
      <c r="X320" s="67" t="e">
        <f>IF(('LC-CAD-HRMS'!#REF!)="","",('LC-CAD-HRMS'!#REF!))</f>
        <v>#REF!</v>
      </c>
      <c r="Y320" s="67" t="e">
        <f>IF(('LC-CAD-HRMS'!#REF!)="","",('LC-CAD-HRMS'!#REF!))</f>
        <v>#REF!</v>
      </c>
      <c r="Z320" s="67" t="e">
        <f>IF(('LC-CAD-HRMS'!#REF!)="","",('LC-CAD-HRMS'!#REF!))</f>
        <v>#REF!</v>
      </c>
      <c r="AA320" s="67" t="e">
        <f>IF(('LC-CAD-HRMS'!#REF!)="","",('LC-CAD-HRMS'!#REF!))</f>
        <v>#REF!</v>
      </c>
      <c r="AB320" s="67" t="e">
        <f>IF(('LC-CAD-HRMS'!#REF!)="","",('LC-CAD-HRMS'!#REF!))</f>
        <v>#REF!</v>
      </c>
      <c r="AC320" s="67" t="e">
        <f>IF(('LC-CAD-HRMS'!#REF!)="","",('LC-CAD-HRMS'!#REF!))</f>
        <v>#REF!</v>
      </c>
      <c r="AD320" s="67" t="e">
        <f>IF(('LC-CAD-HRMS'!#REF!)="","",('LC-CAD-HRMS'!#REF!))</f>
        <v>#REF!</v>
      </c>
      <c r="AE320" s="67" t="e">
        <f>IF(('LC-CAD-HRMS'!#REF!)="","",('LC-CAD-HRMS'!#REF!))</f>
        <v>#REF!</v>
      </c>
      <c r="AF320" s="67" t="e">
        <f>IF(('LC-CAD-HRMS'!#REF!)="","",('LC-CAD-HRMS'!#REF!))</f>
        <v>#REF!</v>
      </c>
      <c r="AG320" s="67" t="e">
        <f>IF(('LC-CAD-HRMS'!#REF!)="","",('LC-CAD-HRMS'!#REF!))</f>
        <v>#REF!</v>
      </c>
      <c r="AH320" s="67" t="e">
        <f>IF(('LC-CAD-HRMS'!#REF!)="","",('LC-CAD-HRMS'!#REF!))</f>
        <v>#REF!</v>
      </c>
      <c r="AI320" s="67" t="e">
        <f>IF(('LC-CAD-HRMS'!#REF!)="","",('LC-CAD-HRMS'!#REF!))</f>
        <v>#REF!</v>
      </c>
      <c r="AJ320" s="67" t="e">
        <f>IF(('LC-CAD-HRMS'!#REF!)="","",('LC-CAD-HRMS'!#REF!))</f>
        <v>#REF!</v>
      </c>
      <c r="AK320" s="67" t="e">
        <f>IF(('LC-CAD-HRMS'!#REF!)="","",('LC-CAD-HRMS'!#REF!))</f>
        <v>#REF!</v>
      </c>
      <c r="AL320" s="67" t="e">
        <f>IF(('LC-CAD-HRMS'!#REF!)="","",('LC-CAD-HRMS'!#REF!))</f>
        <v>#REF!</v>
      </c>
      <c r="AM320" s="67" t="e">
        <f>IF(('LC-CAD-HRMS'!#REF!)="","",('LC-CAD-HRMS'!#REF!))</f>
        <v>#REF!</v>
      </c>
      <c r="AN320" s="67" t="e">
        <f>IF(('LC-CAD-HRMS'!#REF!)="","",('LC-CAD-HRMS'!#REF!))</f>
        <v>#REF!</v>
      </c>
      <c r="AO320" s="67" t="e">
        <f>IF(('LC-CAD-HRMS'!#REF!)="","",('LC-CAD-HRMS'!#REF!))</f>
        <v>#REF!</v>
      </c>
      <c r="AP320" s="298" t="e">
        <f>IF(('LC-CAD-HRMS'!#REF!)="","",('LC-CAD-HRMS'!#REF!))</f>
        <v>#REF!</v>
      </c>
      <c r="AQ320" s="298" t="e">
        <f>IF(('LC-CAD-HRMS'!#REF!)="","",('LC-CAD-HRMS'!#REF!))</f>
        <v>#REF!</v>
      </c>
    </row>
    <row r="321" spans="1:43" ht="12.75" customHeight="1" x14ac:dyDescent="0.3">
      <c r="A321" s="122" t="s">
        <v>188</v>
      </c>
      <c r="B321" s="145" t="e">
        <f>IF(('LC-CAD-HRMS'!#REF!)="","",('LC-CAD-HRMS'!#REF!))</f>
        <v>#REF!</v>
      </c>
      <c r="C321" s="141" t="e">
        <f>IF(('LC-CAD-HRMS'!#REF!)="","",('LC-CAD-HRMS'!#REF!))</f>
        <v>#REF!</v>
      </c>
      <c r="D321" s="142" t="e">
        <f>IF(('LC-CAD-HRMS'!#REF!)="","",('LC-CAD-HRMS'!#REF!))</f>
        <v>#REF!</v>
      </c>
      <c r="E321" s="143" t="e">
        <f>IF(('LC-CAD-HRMS'!#REF!)="","",('LC-CAD-HRMS'!#REF!))</f>
        <v>#REF!</v>
      </c>
      <c r="F321" s="142" t="e">
        <f>IF(('LC-CAD-HRMS'!#REF!)="","",('LC-CAD-HRMS'!#REF!))</f>
        <v>#REF!</v>
      </c>
      <c r="G321" s="111" t="e">
        <f>IF(('LC-CAD-HRMS'!#REF!)="","",('LC-CAD-HRMS'!#REF!))</f>
        <v>#REF!</v>
      </c>
      <c r="H321" s="111" t="e">
        <f>IF(('LC-CAD-HRMS'!#REF!)="","",('LC-CAD-HRMS'!#REF!))</f>
        <v>#REF!</v>
      </c>
      <c r="I321" s="144" t="e">
        <f>IF(('LC-CAD-HRMS'!#REF!)="","",('LC-CAD-HRMS'!#REF!))</f>
        <v>#REF!</v>
      </c>
      <c r="J321" s="154" t="e">
        <f>IF(('LC-CAD-HRMS'!#REF!)="","",('LC-CAD-HRMS'!#REF!))</f>
        <v>#REF!</v>
      </c>
      <c r="K321" s="154" t="e">
        <f>IF(('LC-CAD-HRMS'!#REF!)="","",('LC-CAD-HRMS'!#REF!))</f>
        <v>#REF!</v>
      </c>
      <c r="L321" s="154" t="e">
        <f>IF(('LC-CAD-HRMS'!#REF!)="","",('LC-CAD-HRMS'!#REF!))</f>
        <v>#REF!</v>
      </c>
      <c r="M321" s="154" t="e">
        <f>IF(('LC-CAD-HRMS'!#REF!)="","",('LC-CAD-HRMS'!#REF!))</f>
        <v>#REF!</v>
      </c>
      <c r="N321" s="154" t="e">
        <f>IF(('LC-CAD-HRMS'!#REF!)="","",('LC-CAD-HRMS'!#REF!))</f>
        <v>#REF!</v>
      </c>
      <c r="O321" s="154" t="e">
        <f>IF(('LC-CAD-HRMS'!#REF!)="","",('LC-CAD-HRMS'!#REF!))</f>
        <v>#REF!</v>
      </c>
      <c r="P321" s="67" t="e">
        <f>IF(('LC-CAD-HRMS'!#REF!)="","",('LC-CAD-HRMS'!#REF!))</f>
        <v>#REF!</v>
      </c>
      <c r="Q321" s="67" t="e">
        <f>IF(('LC-CAD-HRMS'!#REF!)="","",('LC-CAD-HRMS'!#REF!))</f>
        <v>#REF!</v>
      </c>
      <c r="R321" s="67" t="e">
        <f>IF(('LC-CAD-HRMS'!#REF!)="","",('LC-CAD-HRMS'!#REF!))</f>
        <v>#REF!</v>
      </c>
      <c r="S321" s="67" t="e">
        <f>IF(('LC-CAD-HRMS'!#REF!)="","",('LC-CAD-HRMS'!#REF!))</f>
        <v>#REF!</v>
      </c>
      <c r="T321" s="67" t="e">
        <f>IF(('LC-CAD-HRMS'!#REF!)="","",('LC-CAD-HRMS'!#REF!))</f>
        <v>#REF!</v>
      </c>
      <c r="U321" s="67" t="e">
        <f>IF(('LC-CAD-HRMS'!#REF!)="","",('LC-CAD-HRMS'!#REF!))</f>
        <v>#REF!</v>
      </c>
      <c r="V321" s="67" t="e">
        <f>IF(('LC-CAD-HRMS'!#REF!)="","",('LC-CAD-HRMS'!#REF!))</f>
        <v>#REF!</v>
      </c>
      <c r="W321" s="67" t="e">
        <f>IF(('LC-CAD-HRMS'!#REF!)="","",('LC-CAD-HRMS'!#REF!))</f>
        <v>#REF!</v>
      </c>
      <c r="X321" s="67" t="e">
        <f>IF(('LC-CAD-HRMS'!#REF!)="","",('LC-CAD-HRMS'!#REF!))</f>
        <v>#REF!</v>
      </c>
      <c r="Y321" s="67" t="e">
        <f>IF(('LC-CAD-HRMS'!#REF!)="","",('LC-CAD-HRMS'!#REF!))</f>
        <v>#REF!</v>
      </c>
      <c r="Z321" s="67" t="e">
        <f>IF(('LC-CAD-HRMS'!#REF!)="","",('LC-CAD-HRMS'!#REF!))</f>
        <v>#REF!</v>
      </c>
      <c r="AA321" s="67" t="e">
        <f>IF(('LC-CAD-HRMS'!#REF!)="","",('LC-CAD-HRMS'!#REF!))</f>
        <v>#REF!</v>
      </c>
      <c r="AB321" s="67" t="e">
        <f>IF(('LC-CAD-HRMS'!#REF!)="","",('LC-CAD-HRMS'!#REF!))</f>
        <v>#REF!</v>
      </c>
      <c r="AC321" s="67" t="e">
        <f>IF(('LC-CAD-HRMS'!#REF!)="","",('LC-CAD-HRMS'!#REF!))</f>
        <v>#REF!</v>
      </c>
      <c r="AD321" s="67" t="e">
        <f>IF(('LC-CAD-HRMS'!#REF!)="","",('LC-CAD-HRMS'!#REF!))</f>
        <v>#REF!</v>
      </c>
      <c r="AE321" s="67" t="e">
        <f>IF(('LC-CAD-HRMS'!#REF!)="","",('LC-CAD-HRMS'!#REF!))</f>
        <v>#REF!</v>
      </c>
      <c r="AF321" s="67" t="e">
        <f>IF(('LC-CAD-HRMS'!#REF!)="","",('LC-CAD-HRMS'!#REF!))</f>
        <v>#REF!</v>
      </c>
      <c r="AG321" s="67" t="e">
        <f>IF(('LC-CAD-HRMS'!#REF!)="","",('LC-CAD-HRMS'!#REF!))</f>
        <v>#REF!</v>
      </c>
      <c r="AH321" s="67" t="e">
        <f>IF(('LC-CAD-HRMS'!#REF!)="","",('LC-CAD-HRMS'!#REF!))</f>
        <v>#REF!</v>
      </c>
      <c r="AI321" s="67" t="e">
        <f>IF(('LC-CAD-HRMS'!#REF!)="","",('LC-CAD-HRMS'!#REF!))</f>
        <v>#REF!</v>
      </c>
      <c r="AJ321" s="67" t="e">
        <f>IF(('LC-CAD-HRMS'!#REF!)="","",('LC-CAD-HRMS'!#REF!))</f>
        <v>#REF!</v>
      </c>
      <c r="AK321" s="67" t="e">
        <f>IF(('LC-CAD-HRMS'!#REF!)="","",('LC-CAD-HRMS'!#REF!))</f>
        <v>#REF!</v>
      </c>
      <c r="AL321" s="67" t="e">
        <f>IF(('LC-CAD-HRMS'!#REF!)="","",('LC-CAD-HRMS'!#REF!))</f>
        <v>#REF!</v>
      </c>
      <c r="AM321" s="67" t="e">
        <f>IF(('LC-CAD-HRMS'!#REF!)="","",('LC-CAD-HRMS'!#REF!))</f>
        <v>#REF!</v>
      </c>
      <c r="AN321" s="67" t="e">
        <f>IF(('LC-CAD-HRMS'!#REF!)="","",('LC-CAD-HRMS'!#REF!))</f>
        <v>#REF!</v>
      </c>
      <c r="AO321" s="67" t="e">
        <f>IF(('LC-CAD-HRMS'!#REF!)="","",('LC-CAD-HRMS'!#REF!))</f>
        <v>#REF!</v>
      </c>
      <c r="AP321" s="298" t="e">
        <f>IF(('LC-CAD-HRMS'!#REF!)="","",('LC-CAD-HRMS'!#REF!))</f>
        <v>#REF!</v>
      </c>
      <c r="AQ321" s="298" t="e">
        <f>IF(('LC-CAD-HRMS'!#REF!)="","",('LC-CAD-HRMS'!#REF!))</f>
        <v>#REF!</v>
      </c>
    </row>
    <row r="322" spans="1:43" ht="12.75" customHeight="1" x14ac:dyDescent="0.3">
      <c r="A322" s="122" t="s">
        <v>188</v>
      </c>
      <c r="B322" s="145" t="e">
        <f>IF(('LC-CAD-HRMS'!#REF!)="","",('LC-CAD-HRMS'!#REF!))</f>
        <v>#REF!</v>
      </c>
      <c r="C322" s="141" t="e">
        <f>IF(('LC-CAD-HRMS'!#REF!)="","",('LC-CAD-HRMS'!#REF!))</f>
        <v>#REF!</v>
      </c>
      <c r="D322" s="142" t="e">
        <f>IF(('LC-CAD-HRMS'!#REF!)="","",('LC-CAD-HRMS'!#REF!))</f>
        <v>#REF!</v>
      </c>
      <c r="E322" s="143" t="e">
        <f>IF(('LC-CAD-HRMS'!#REF!)="","",('LC-CAD-HRMS'!#REF!))</f>
        <v>#REF!</v>
      </c>
      <c r="F322" s="142" t="e">
        <f>IF(('LC-CAD-HRMS'!#REF!)="","",('LC-CAD-HRMS'!#REF!))</f>
        <v>#REF!</v>
      </c>
      <c r="G322" s="111" t="e">
        <f>IF(('LC-CAD-HRMS'!#REF!)="","",('LC-CAD-HRMS'!#REF!))</f>
        <v>#REF!</v>
      </c>
      <c r="H322" s="111" t="e">
        <f>IF(('LC-CAD-HRMS'!#REF!)="","",('LC-CAD-HRMS'!#REF!))</f>
        <v>#REF!</v>
      </c>
      <c r="I322" s="144" t="e">
        <f>IF(('LC-CAD-HRMS'!#REF!)="","",('LC-CAD-HRMS'!#REF!))</f>
        <v>#REF!</v>
      </c>
      <c r="J322" s="154" t="e">
        <f>IF(('LC-CAD-HRMS'!#REF!)="","",('LC-CAD-HRMS'!#REF!))</f>
        <v>#REF!</v>
      </c>
      <c r="K322" s="154" t="e">
        <f>IF(('LC-CAD-HRMS'!#REF!)="","",('LC-CAD-HRMS'!#REF!))</f>
        <v>#REF!</v>
      </c>
      <c r="L322" s="154" t="e">
        <f>IF(('LC-CAD-HRMS'!#REF!)="","",('LC-CAD-HRMS'!#REF!))</f>
        <v>#REF!</v>
      </c>
      <c r="M322" s="154" t="e">
        <f>IF(('LC-CAD-HRMS'!#REF!)="","",('LC-CAD-HRMS'!#REF!))</f>
        <v>#REF!</v>
      </c>
      <c r="N322" s="154" t="e">
        <f>IF(('LC-CAD-HRMS'!#REF!)="","",('LC-CAD-HRMS'!#REF!))</f>
        <v>#REF!</v>
      </c>
      <c r="O322" s="154" t="e">
        <f>IF(('LC-CAD-HRMS'!#REF!)="","",('LC-CAD-HRMS'!#REF!))</f>
        <v>#REF!</v>
      </c>
      <c r="P322" s="67" t="e">
        <f>IF(('LC-CAD-HRMS'!#REF!)="","",('LC-CAD-HRMS'!#REF!))</f>
        <v>#REF!</v>
      </c>
      <c r="Q322" s="67" t="e">
        <f>IF(('LC-CAD-HRMS'!#REF!)="","",('LC-CAD-HRMS'!#REF!))</f>
        <v>#REF!</v>
      </c>
      <c r="R322" s="67" t="e">
        <f>IF(('LC-CAD-HRMS'!#REF!)="","",('LC-CAD-HRMS'!#REF!))</f>
        <v>#REF!</v>
      </c>
      <c r="S322" s="67" t="e">
        <f>IF(('LC-CAD-HRMS'!#REF!)="","",('LC-CAD-HRMS'!#REF!))</f>
        <v>#REF!</v>
      </c>
      <c r="T322" s="67" t="e">
        <f>IF(('LC-CAD-HRMS'!#REF!)="","",('LC-CAD-HRMS'!#REF!))</f>
        <v>#REF!</v>
      </c>
      <c r="U322" s="67" t="e">
        <f>IF(('LC-CAD-HRMS'!#REF!)="","",('LC-CAD-HRMS'!#REF!))</f>
        <v>#REF!</v>
      </c>
      <c r="V322" s="67" t="e">
        <f>IF(('LC-CAD-HRMS'!#REF!)="","",('LC-CAD-HRMS'!#REF!))</f>
        <v>#REF!</v>
      </c>
      <c r="W322" s="67" t="e">
        <f>IF(('LC-CAD-HRMS'!#REF!)="","",('LC-CAD-HRMS'!#REF!))</f>
        <v>#REF!</v>
      </c>
      <c r="X322" s="67" t="e">
        <f>IF(('LC-CAD-HRMS'!#REF!)="","",('LC-CAD-HRMS'!#REF!))</f>
        <v>#REF!</v>
      </c>
      <c r="Y322" s="67" t="e">
        <f>IF(('LC-CAD-HRMS'!#REF!)="","",('LC-CAD-HRMS'!#REF!))</f>
        <v>#REF!</v>
      </c>
      <c r="Z322" s="67" t="e">
        <f>IF(('LC-CAD-HRMS'!#REF!)="","",('LC-CAD-HRMS'!#REF!))</f>
        <v>#REF!</v>
      </c>
      <c r="AA322" s="67" t="e">
        <f>IF(('LC-CAD-HRMS'!#REF!)="","",('LC-CAD-HRMS'!#REF!))</f>
        <v>#REF!</v>
      </c>
      <c r="AB322" s="67" t="e">
        <f>IF(('LC-CAD-HRMS'!#REF!)="","",('LC-CAD-HRMS'!#REF!))</f>
        <v>#REF!</v>
      </c>
      <c r="AC322" s="67" t="e">
        <f>IF(('LC-CAD-HRMS'!#REF!)="","",('LC-CAD-HRMS'!#REF!))</f>
        <v>#REF!</v>
      </c>
      <c r="AD322" s="67" t="e">
        <f>IF(('LC-CAD-HRMS'!#REF!)="","",('LC-CAD-HRMS'!#REF!))</f>
        <v>#REF!</v>
      </c>
      <c r="AE322" s="67" t="e">
        <f>IF(('LC-CAD-HRMS'!#REF!)="","",('LC-CAD-HRMS'!#REF!))</f>
        <v>#REF!</v>
      </c>
      <c r="AF322" s="67" t="e">
        <f>IF(('LC-CAD-HRMS'!#REF!)="","",('LC-CAD-HRMS'!#REF!))</f>
        <v>#REF!</v>
      </c>
      <c r="AG322" s="67" t="e">
        <f>IF(('LC-CAD-HRMS'!#REF!)="","",('LC-CAD-HRMS'!#REF!))</f>
        <v>#REF!</v>
      </c>
      <c r="AH322" s="67" t="e">
        <f>IF(('LC-CAD-HRMS'!#REF!)="","",('LC-CAD-HRMS'!#REF!))</f>
        <v>#REF!</v>
      </c>
      <c r="AI322" s="67" t="e">
        <f>IF(('LC-CAD-HRMS'!#REF!)="","",('LC-CAD-HRMS'!#REF!))</f>
        <v>#REF!</v>
      </c>
      <c r="AJ322" s="67" t="e">
        <f>IF(('LC-CAD-HRMS'!#REF!)="","",('LC-CAD-HRMS'!#REF!))</f>
        <v>#REF!</v>
      </c>
      <c r="AK322" s="67" t="e">
        <f>IF(('LC-CAD-HRMS'!#REF!)="","",('LC-CAD-HRMS'!#REF!))</f>
        <v>#REF!</v>
      </c>
      <c r="AL322" s="67" t="e">
        <f>IF(('LC-CAD-HRMS'!#REF!)="","",('LC-CAD-HRMS'!#REF!))</f>
        <v>#REF!</v>
      </c>
      <c r="AM322" s="67" t="e">
        <f>IF(('LC-CAD-HRMS'!#REF!)="","",('LC-CAD-HRMS'!#REF!))</f>
        <v>#REF!</v>
      </c>
      <c r="AN322" s="67" t="e">
        <f>IF(('LC-CAD-HRMS'!#REF!)="","",('LC-CAD-HRMS'!#REF!))</f>
        <v>#REF!</v>
      </c>
      <c r="AO322" s="67" t="e">
        <f>IF(('LC-CAD-HRMS'!#REF!)="","",('LC-CAD-HRMS'!#REF!))</f>
        <v>#REF!</v>
      </c>
      <c r="AP322" s="298" t="e">
        <f>IF(('LC-CAD-HRMS'!#REF!)="","",('LC-CAD-HRMS'!#REF!))</f>
        <v>#REF!</v>
      </c>
      <c r="AQ322" s="298" t="e">
        <f>IF(('LC-CAD-HRMS'!#REF!)="","",('LC-CAD-HRMS'!#REF!))</f>
        <v>#REF!</v>
      </c>
    </row>
    <row r="323" spans="1:43" ht="12.75" customHeight="1" x14ac:dyDescent="0.3">
      <c r="A323" s="122" t="s">
        <v>188</v>
      </c>
      <c r="B323" s="145" t="e">
        <f>IF(('LC-CAD-HRMS'!#REF!)="","",('LC-CAD-HRMS'!#REF!))</f>
        <v>#REF!</v>
      </c>
      <c r="C323" s="141" t="e">
        <f>IF(('LC-CAD-HRMS'!#REF!)="","",('LC-CAD-HRMS'!#REF!))</f>
        <v>#REF!</v>
      </c>
      <c r="D323" s="142" t="e">
        <f>IF(('LC-CAD-HRMS'!#REF!)="","",('LC-CAD-HRMS'!#REF!))</f>
        <v>#REF!</v>
      </c>
      <c r="E323" s="143" t="e">
        <f>IF(('LC-CAD-HRMS'!#REF!)="","",('LC-CAD-HRMS'!#REF!))</f>
        <v>#REF!</v>
      </c>
      <c r="F323" s="142" t="e">
        <f>IF(('LC-CAD-HRMS'!#REF!)="","",('LC-CAD-HRMS'!#REF!))</f>
        <v>#REF!</v>
      </c>
      <c r="G323" s="111" t="e">
        <f>IF(('LC-CAD-HRMS'!#REF!)="","",('LC-CAD-HRMS'!#REF!))</f>
        <v>#REF!</v>
      </c>
      <c r="H323" s="111" t="e">
        <f>IF(('LC-CAD-HRMS'!#REF!)="","",('LC-CAD-HRMS'!#REF!))</f>
        <v>#REF!</v>
      </c>
      <c r="I323" s="144" t="e">
        <f>IF(('LC-CAD-HRMS'!#REF!)="","",('LC-CAD-HRMS'!#REF!))</f>
        <v>#REF!</v>
      </c>
      <c r="J323" s="154" t="e">
        <f>IF(('LC-CAD-HRMS'!#REF!)="","",('LC-CAD-HRMS'!#REF!))</f>
        <v>#REF!</v>
      </c>
      <c r="K323" s="154" t="e">
        <f>IF(('LC-CAD-HRMS'!#REF!)="","",('LC-CAD-HRMS'!#REF!))</f>
        <v>#REF!</v>
      </c>
      <c r="L323" s="154" t="e">
        <f>IF(('LC-CAD-HRMS'!#REF!)="","",('LC-CAD-HRMS'!#REF!))</f>
        <v>#REF!</v>
      </c>
      <c r="M323" s="154" t="e">
        <f>IF(('LC-CAD-HRMS'!#REF!)="","",('LC-CAD-HRMS'!#REF!))</f>
        <v>#REF!</v>
      </c>
      <c r="N323" s="154" t="e">
        <f>IF(('LC-CAD-HRMS'!#REF!)="","",('LC-CAD-HRMS'!#REF!))</f>
        <v>#REF!</v>
      </c>
      <c r="O323" s="154" t="e">
        <f>IF(('LC-CAD-HRMS'!#REF!)="","",('LC-CAD-HRMS'!#REF!))</f>
        <v>#REF!</v>
      </c>
      <c r="P323" s="67" t="e">
        <f>IF(('LC-CAD-HRMS'!#REF!)="","",('LC-CAD-HRMS'!#REF!))</f>
        <v>#REF!</v>
      </c>
      <c r="Q323" s="67" t="e">
        <f>IF(('LC-CAD-HRMS'!#REF!)="","",('LC-CAD-HRMS'!#REF!))</f>
        <v>#REF!</v>
      </c>
      <c r="R323" s="67" t="e">
        <f>IF(('LC-CAD-HRMS'!#REF!)="","",('LC-CAD-HRMS'!#REF!))</f>
        <v>#REF!</v>
      </c>
      <c r="S323" s="67" t="e">
        <f>IF(('LC-CAD-HRMS'!#REF!)="","",('LC-CAD-HRMS'!#REF!))</f>
        <v>#REF!</v>
      </c>
      <c r="T323" s="67" t="e">
        <f>IF(('LC-CAD-HRMS'!#REF!)="","",('LC-CAD-HRMS'!#REF!))</f>
        <v>#REF!</v>
      </c>
      <c r="U323" s="67" t="e">
        <f>IF(('LC-CAD-HRMS'!#REF!)="","",('LC-CAD-HRMS'!#REF!))</f>
        <v>#REF!</v>
      </c>
      <c r="V323" s="67" t="e">
        <f>IF(('LC-CAD-HRMS'!#REF!)="","",('LC-CAD-HRMS'!#REF!))</f>
        <v>#REF!</v>
      </c>
      <c r="W323" s="67" t="e">
        <f>IF(('LC-CAD-HRMS'!#REF!)="","",('LC-CAD-HRMS'!#REF!))</f>
        <v>#REF!</v>
      </c>
      <c r="X323" s="67" t="e">
        <f>IF(('LC-CAD-HRMS'!#REF!)="","",('LC-CAD-HRMS'!#REF!))</f>
        <v>#REF!</v>
      </c>
      <c r="Y323" s="67" t="e">
        <f>IF(('LC-CAD-HRMS'!#REF!)="","",('LC-CAD-HRMS'!#REF!))</f>
        <v>#REF!</v>
      </c>
      <c r="Z323" s="67" t="e">
        <f>IF(('LC-CAD-HRMS'!#REF!)="","",('LC-CAD-HRMS'!#REF!))</f>
        <v>#REF!</v>
      </c>
      <c r="AA323" s="67" t="e">
        <f>IF(('LC-CAD-HRMS'!#REF!)="","",('LC-CAD-HRMS'!#REF!))</f>
        <v>#REF!</v>
      </c>
      <c r="AB323" s="67" t="e">
        <f>IF(('LC-CAD-HRMS'!#REF!)="","",('LC-CAD-HRMS'!#REF!))</f>
        <v>#REF!</v>
      </c>
      <c r="AC323" s="67" t="e">
        <f>IF(('LC-CAD-HRMS'!#REF!)="","",('LC-CAD-HRMS'!#REF!))</f>
        <v>#REF!</v>
      </c>
      <c r="AD323" s="67" t="e">
        <f>IF(('LC-CAD-HRMS'!#REF!)="","",('LC-CAD-HRMS'!#REF!))</f>
        <v>#REF!</v>
      </c>
      <c r="AE323" s="67" t="e">
        <f>IF(('LC-CAD-HRMS'!#REF!)="","",('LC-CAD-HRMS'!#REF!))</f>
        <v>#REF!</v>
      </c>
      <c r="AF323" s="67" t="e">
        <f>IF(('LC-CAD-HRMS'!#REF!)="","",('LC-CAD-HRMS'!#REF!))</f>
        <v>#REF!</v>
      </c>
      <c r="AG323" s="67" t="e">
        <f>IF(('LC-CAD-HRMS'!#REF!)="","",('LC-CAD-HRMS'!#REF!))</f>
        <v>#REF!</v>
      </c>
      <c r="AH323" s="67" t="e">
        <f>IF(('LC-CAD-HRMS'!#REF!)="","",('LC-CAD-HRMS'!#REF!))</f>
        <v>#REF!</v>
      </c>
      <c r="AI323" s="67" t="e">
        <f>IF(('LC-CAD-HRMS'!#REF!)="","",('LC-CAD-HRMS'!#REF!))</f>
        <v>#REF!</v>
      </c>
      <c r="AJ323" s="67" t="e">
        <f>IF(('LC-CAD-HRMS'!#REF!)="","",('LC-CAD-HRMS'!#REF!))</f>
        <v>#REF!</v>
      </c>
      <c r="AK323" s="67" t="e">
        <f>IF(('LC-CAD-HRMS'!#REF!)="","",('LC-CAD-HRMS'!#REF!))</f>
        <v>#REF!</v>
      </c>
      <c r="AL323" s="67" t="e">
        <f>IF(('LC-CAD-HRMS'!#REF!)="","",('LC-CAD-HRMS'!#REF!))</f>
        <v>#REF!</v>
      </c>
      <c r="AM323" s="67" t="e">
        <f>IF(('LC-CAD-HRMS'!#REF!)="","",('LC-CAD-HRMS'!#REF!))</f>
        <v>#REF!</v>
      </c>
      <c r="AN323" s="67" t="e">
        <f>IF(('LC-CAD-HRMS'!#REF!)="","",('LC-CAD-HRMS'!#REF!))</f>
        <v>#REF!</v>
      </c>
      <c r="AO323" s="67" t="e">
        <f>IF(('LC-CAD-HRMS'!#REF!)="","",('LC-CAD-HRMS'!#REF!))</f>
        <v>#REF!</v>
      </c>
      <c r="AP323" s="298" t="e">
        <f>IF(('LC-CAD-HRMS'!#REF!)="","",('LC-CAD-HRMS'!#REF!))</f>
        <v>#REF!</v>
      </c>
      <c r="AQ323" s="298" t="e">
        <f>IF(('LC-CAD-HRMS'!#REF!)="","",('LC-CAD-HRMS'!#REF!))</f>
        <v>#REF!</v>
      </c>
    </row>
    <row r="324" spans="1:43" ht="12.75" customHeight="1" x14ac:dyDescent="0.3">
      <c r="A324" s="122" t="s">
        <v>188</v>
      </c>
      <c r="B324" s="145" t="e">
        <f>IF(('LC-CAD-HRMS'!#REF!)="","",('LC-CAD-HRMS'!#REF!))</f>
        <v>#REF!</v>
      </c>
      <c r="C324" s="141" t="e">
        <f>IF(('LC-CAD-HRMS'!#REF!)="","",('LC-CAD-HRMS'!#REF!))</f>
        <v>#REF!</v>
      </c>
      <c r="D324" s="142" t="e">
        <f>IF(('LC-CAD-HRMS'!#REF!)="","",('LC-CAD-HRMS'!#REF!))</f>
        <v>#REF!</v>
      </c>
      <c r="E324" s="143" t="e">
        <f>IF(('LC-CAD-HRMS'!#REF!)="","",('LC-CAD-HRMS'!#REF!))</f>
        <v>#REF!</v>
      </c>
      <c r="F324" s="142" t="e">
        <f>IF(('LC-CAD-HRMS'!#REF!)="","",('LC-CAD-HRMS'!#REF!))</f>
        <v>#REF!</v>
      </c>
      <c r="G324" s="111" t="e">
        <f>IF(('LC-CAD-HRMS'!#REF!)="","",('LC-CAD-HRMS'!#REF!))</f>
        <v>#REF!</v>
      </c>
      <c r="H324" s="111" t="e">
        <f>IF(('LC-CAD-HRMS'!#REF!)="","",('LC-CAD-HRMS'!#REF!))</f>
        <v>#REF!</v>
      </c>
      <c r="I324" s="144" t="e">
        <f>IF(('LC-CAD-HRMS'!#REF!)="","",('LC-CAD-HRMS'!#REF!))</f>
        <v>#REF!</v>
      </c>
      <c r="J324" s="154" t="e">
        <f>IF(('LC-CAD-HRMS'!#REF!)="","",('LC-CAD-HRMS'!#REF!))</f>
        <v>#REF!</v>
      </c>
      <c r="K324" s="154" t="e">
        <f>IF(('LC-CAD-HRMS'!#REF!)="","",('LC-CAD-HRMS'!#REF!))</f>
        <v>#REF!</v>
      </c>
      <c r="L324" s="154" t="e">
        <f>IF(('LC-CAD-HRMS'!#REF!)="","",('LC-CAD-HRMS'!#REF!))</f>
        <v>#REF!</v>
      </c>
      <c r="M324" s="154" t="e">
        <f>IF(('LC-CAD-HRMS'!#REF!)="","",('LC-CAD-HRMS'!#REF!))</f>
        <v>#REF!</v>
      </c>
      <c r="N324" s="154" t="e">
        <f>IF(('LC-CAD-HRMS'!#REF!)="","",('LC-CAD-HRMS'!#REF!))</f>
        <v>#REF!</v>
      </c>
      <c r="O324" s="154" t="e">
        <f>IF(('LC-CAD-HRMS'!#REF!)="","",('LC-CAD-HRMS'!#REF!))</f>
        <v>#REF!</v>
      </c>
      <c r="P324" s="67" t="e">
        <f>IF(('LC-CAD-HRMS'!#REF!)="","",('LC-CAD-HRMS'!#REF!))</f>
        <v>#REF!</v>
      </c>
      <c r="Q324" s="67" t="e">
        <f>IF(('LC-CAD-HRMS'!#REF!)="","",('LC-CAD-HRMS'!#REF!))</f>
        <v>#REF!</v>
      </c>
      <c r="R324" s="67" t="e">
        <f>IF(('LC-CAD-HRMS'!#REF!)="","",('LC-CAD-HRMS'!#REF!))</f>
        <v>#REF!</v>
      </c>
      <c r="S324" s="67" t="e">
        <f>IF(('LC-CAD-HRMS'!#REF!)="","",('LC-CAD-HRMS'!#REF!))</f>
        <v>#REF!</v>
      </c>
      <c r="T324" s="67" t="e">
        <f>IF(('LC-CAD-HRMS'!#REF!)="","",('LC-CAD-HRMS'!#REF!))</f>
        <v>#REF!</v>
      </c>
      <c r="U324" s="67" t="e">
        <f>IF(('LC-CAD-HRMS'!#REF!)="","",('LC-CAD-HRMS'!#REF!))</f>
        <v>#REF!</v>
      </c>
      <c r="V324" s="67" t="e">
        <f>IF(('LC-CAD-HRMS'!#REF!)="","",('LC-CAD-HRMS'!#REF!))</f>
        <v>#REF!</v>
      </c>
      <c r="W324" s="67" t="e">
        <f>IF(('LC-CAD-HRMS'!#REF!)="","",('LC-CAD-HRMS'!#REF!))</f>
        <v>#REF!</v>
      </c>
      <c r="X324" s="67" t="e">
        <f>IF(('LC-CAD-HRMS'!#REF!)="","",('LC-CAD-HRMS'!#REF!))</f>
        <v>#REF!</v>
      </c>
      <c r="Y324" s="67" t="e">
        <f>IF(('LC-CAD-HRMS'!#REF!)="","",('LC-CAD-HRMS'!#REF!))</f>
        <v>#REF!</v>
      </c>
      <c r="Z324" s="67" t="e">
        <f>IF(('LC-CAD-HRMS'!#REF!)="","",('LC-CAD-HRMS'!#REF!))</f>
        <v>#REF!</v>
      </c>
      <c r="AA324" s="67" t="e">
        <f>IF(('LC-CAD-HRMS'!#REF!)="","",('LC-CAD-HRMS'!#REF!))</f>
        <v>#REF!</v>
      </c>
      <c r="AB324" s="67" t="e">
        <f>IF(('LC-CAD-HRMS'!#REF!)="","",('LC-CAD-HRMS'!#REF!))</f>
        <v>#REF!</v>
      </c>
      <c r="AC324" s="67" t="e">
        <f>IF(('LC-CAD-HRMS'!#REF!)="","",('LC-CAD-HRMS'!#REF!))</f>
        <v>#REF!</v>
      </c>
      <c r="AD324" s="67" t="e">
        <f>IF(('LC-CAD-HRMS'!#REF!)="","",('LC-CAD-HRMS'!#REF!))</f>
        <v>#REF!</v>
      </c>
      <c r="AE324" s="67" t="e">
        <f>IF(('LC-CAD-HRMS'!#REF!)="","",('LC-CAD-HRMS'!#REF!))</f>
        <v>#REF!</v>
      </c>
      <c r="AF324" s="67" t="e">
        <f>IF(('LC-CAD-HRMS'!#REF!)="","",('LC-CAD-HRMS'!#REF!))</f>
        <v>#REF!</v>
      </c>
      <c r="AG324" s="67" t="e">
        <f>IF(('LC-CAD-HRMS'!#REF!)="","",('LC-CAD-HRMS'!#REF!))</f>
        <v>#REF!</v>
      </c>
      <c r="AH324" s="67" t="e">
        <f>IF(('LC-CAD-HRMS'!#REF!)="","",('LC-CAD-HRMS'!#REF!))</f>
        <v>#REF!</v>
      </c>
      <c r="AI324" s="67" t="e">
        <f>IF(('LC-CAD-HRMS'!#REF!)="","",('LC-CAD-HRMS'!#REF!))</f>
        <v>#REF!</v>
      </c>
      <c r="AJ324" s="67" t="e">
        <f>IF(('LC-CAD-HRMS'!#REF!)="","",('LC-CAD-HRMS'!#REF!))</f>
        <v>#REF!</v>
      </c>
      <c r="AK324" s="67" t="e">
        <f>IF(('LC-CAD-HRMS'!#REF!)="","",('LC-CAD-HRMS'!#REF!))</f>
        <v>#REF!</v>
      </c>
      <c r="AL324" s="67" t="e">
        <f>IF(('LC-CAD-HRMS'!#REF!)="","",('LC-CAD-HRMS'!#REF!))</f>
        <v>#REF!</v>
      </c>
      <c r="AM324" s="67" t="e">
        <f>IF(('LC-CAD-HRMS'!#REF!)="","",('LC-CAD-HRMS'!#REF!))</f>
        <v>#REF!</v>
      </c>
      <c r="AN324" s="67" t="e">
        <f>IF(('LC-CAD-HRMS'!#REF!)="","",('LC-CAD-HRMS'!#REF!))</f>
        <v>#REF!</v>
      </c>
      <c r="AO324" s="67" t="e">
        <f>IF(('LC-CAD-HRMS'!#REF!)="","",('LC-CAD-HRMS'!#REF!))</f>
        <v>#REF!</v>
      </c>
      <c r="AP324" s="298" t="e">
        <f>IF(('LC-CAD-HRMS'!#REF!)="","",('LC-CAD-HRMS'!#REF!))</f>
        <v>#REF!</v>
      </c>
      <c r="AQ324" s="298" t="e">
        <f>IF(('LC-CAD-HRMS'!#REF!)="","",('LC-CAD-HRMS'!#REF!))</f>
        <v>#REF!</v>
      </c>
    </row>
    <row r="325" spans="1:43" ht="12.75" customHeight="1" x14ac:dyDescent="0.3">
      <c r="A325" s="122" t="s">
        <v>188</v>
      </c>
      <c r="B325" s="145" t="e">
        <f>IF(('LC-CAD-HRMS'!#REF!)="","",('LC-CAD-HRMS'!#REF!))</f>
        <v>#REF!</v>
      </c>
      <c r="C325" s="141" t="e">
        <f>IF(('LC-CAD-HRMS'!#REF!)="","",('LC-CAD-HRMS'!#REF!))</f>
        <v>#REF!</v>
      </c>
      <c r="D325" s="142" t="e">
        <f>IF(('LC-CAD-HRMS'!#REF!)="","",('LC-CAD-HRMS'!#REF!))</f>
        <v>#REF!</v>
      </c>
      <c r="E325" s="143" t="e">
        <f>IF(('LC-CAD-HRMS'!#REF!)="","",('LC-CAD-HRMS'!#REF!))</f>
        <v>#REF!</v>
      </c>
      <c r="F325" s="142" t="e">
        <f>IF(('LC-CAD-HRMS'!#REF!)="","",('LC-CAD-HRMS'!#REF!))</f>
        <v>#REF!</v>
      </c>
      <c r="G325" s="111" t="e">
        <f>IF(('LC-CAD-HRMS'!#REF!)="","",('LC-CAD-HRMS'!#REF!))</f>
        <v>#REF!</v>
      </c>
      <c r="H325" s="111" t="e">
        <f>IF(('LC-CAD-HRMS'!#REF!)="","",('LC-CAD-HRMS'!#REF!))</f>
        <v>#REF!</v>
      </c>
      <c r="I325" s="144" t="e">
        <f>IF(('LC-CAD-HRMS'!#REF!)="","",('LC-CAD-HRMS'!#REF!))</f>
        <v>#REF!</v>
      </c>
      <c r="J325" s="154" t="e">
        <f>IF(('LC-CAD-HRMS'!#REF!)="","",('LC-CAD-HRMS'!#REF!))</f>
        <v>#REF!</v>
      </c>
      <c r="K325" s="154" t="e">
        <f>IF(('LC-CAD-HRMS'!#REF!)="","",('LC-CAD-HRMS'!#REF!))</f>
        <v>#REF!</v>
      </c>
      <c r="L325" s="154" t="e">
        <f>IF(('LC-CAD-HRMS'!#REF!)="","",('LC-CAD-HRMS'!#REF!))</f>
        <v>#REF!</v>
      </c>
      <c r="M325" s="154" t="e">
        <f>IF(('LC-CAD-HRMS'!#REF!)="","",('LC-CAD-HRMS'!#REF!))</f>
        <v>#REF!</v>
      </c>
      <c r="N325" s="154" t="e">
        <f>IF(('LC-CAD-HRMS'!#REF!)="","",('LC-CAD-HRMS'!#REF!))</f>
        <v>#REF!</v>
      </c>
      <c r="O325" s="154" t="e">
        <f>IF(('LC-CAD-HRMS'!#REF!)="","",('LC-CAD-HRMS'!#REF!))</f>
        <v>#REF!</v>
      </c>
      <c r="P325" s="67" t="e">
        <f>IF(('LC-CAD-HRMS'!#REF!)="","",('LC-CAD-HRMS'!#REF!))</f>
        <v>#REF!</v>
      </c>
      <c r="Q325" s="67" t="e">
        <f>IF(('LC-CAD-HRMS'!#REF!)="","",('LC-CAD-HRMS'!#REF!))</f>
        <v>#REF!</v>
      </c>
      <c r="R325" s="67" t="e">
        <f>IF(('LC-CAD-HRMS'!#REF!)="","",('LC-CAD-HRMS'!#REF!))</f>
        <v>#REF!</v>
      </c>
      <c r="S325" s="67" t="e">
        <f>IF(('LC-CAD-HRMS'!#REF!)="","",('LC-CAD-HRMS'!#REF!))</f>
        <v>#REF!</v>
      </c>
      <c r="T325" s="67" t="e">
        <f>IF(('LC-CAD-HRMS'!#REF!)="","",('LC-CAD-HRMS'!#REF!))</f>
        <v>#REF!</v>
      </c>
      <c r="U325" s="67" t="e">
        <f>IF(('LC-CAD-HRMS'!#REF!)="","",('LC-CAD-HRMS'!#REF!))</f>
        <v>#REF!</v>
      </c>
      <c r="V325" s="67" t="e">
        <f>IF(('LC-CAD-HRMS'!#REF!)="","",('LC-CAD-HRMS'!#REF!))</f>
        <v>#REF!</v>
      </c>
      <c r="W325" s="67" t="e">
        <f>IF(('LC-CAD-HRMS'!#REF!)="","",('LC-CAD-HRMS'!#REF!))</f>
        <v>#REF!</v>
      </c>
      <c r="X325" s="67" t="e">
        <f>IF(('LC-CAD-HRMS'!#REF!)="","",('LC-CAD-HRMS'!#REF!))</f>
        <v>#REF!</v>
      </c>
      <c r="Y325" s="67" t="e">
        <f>IF(('LC-CAD-HRMS'!#REF!)="","",('LC-CAD-HRMS'!#REF!))</f>
        <v>#REF!</v>
      </c>
      <c r="Z325" s="67" t="e">
        <f>IF(('LC-CAD-HRMS'!#REF!)="","",('LC-CAD-HRMS'!#REF!))</f>
        <v>#REF!</v>
      </c>
      <c r="AA325" s="67" t="e">
        <f>IF(('LC-CAD-HRMS'!#REF!)="","",('LC-CAD-HRMS'!#REF!))</f>
        <v>#REF!</v>
      </c>
      <c r="AB325" s="67" t="e">
        <f>IF(('LC-CAD-HRMS'!#REF!)="","",('LC-CAD-HRMS'!#REF!))</f>
        <v>#REF!</v>
      </c>
      <c r="AC325" s="67" t="e">
        <f>IF(('LC-CAD-HRMS'!#REF!)="","",('LC-CAD-HRMS'!#REF!))</f>
        <v>#REF!</v>
      </c>
      <c r="AD325" s="67" t="e">
        <f>IF(('LC-CAD-HRMS'!#REF!)="","",('LC-CAD-HRMS'!#REF!))</f>
        <v>#REF!</v>
      </c>
      <c r="AE325" s="67" t="e">
        <f>IF(('LC-CAD-HRMS'!#REF!)="","",('LC-CAD-HRMS'!#REF!))</f>
        <v>#REF!</v>
      </c>
      <c r="AF325" s="67" t="e">
        <f>IF(('LC-CAD-HRMS'!#REF!)="","",('LC-CAD-HRMS'!#REF!))</f>
        <v>#REF!</v>
      </c>
      <c r="AG325" s="67" t="e">
        <f>IF(('LC-CAD-HRMS'!#REF!)="","",('LC-CAD-HRMS'!#REF!))</f>
        <v>#REF!</v>
      </c>
      <c r="AH325" s="67" t="e">
        <f>IF(('LC-CAD-HRMS'!#REF!)="","",('LC-CAD-HRMS'!#REF!))</f>
        <v>#REF!</v>
      </c>
      <c r="AI325" s="67" t="e">
        <f>IF(('LC-CAD-HRMS'!#REF!)="","",('LC-CAD-HRMS'!#REF!))</f>
        <v>#REF!</v>
      </c>
      <c r="AJ325" s="67" t="e">
        <f>IF(('LC-CAD-HRMS'!#REF!)="","",('LC-CAD-HRMS'!#REF!))</f>
        <v>#REF!</v>
      </c>
      <c r="AK325" s="67" t="e">
        <f>IF(('LC-CAD-HRMS'!#REF!)="","",('LC-CAD-HRMS'!#REF!))</f>
        <v>#REF!</v>
      </c>
      <c r="AL325" s="67" t="e">
        <f>IF(('LC-CAD-HRMS'!#REF!)="","",('LC-CAD-HRMS'!#REF!))</f>
        <v>#REF!</v>
      </c>
      <c r="AM325" s="67" t="e">
        <f>IF(('LC-CAD-HRMS'!#REF!)="","",('LC-CAD-HRMS'!#REF!))</f>
        <v>#REF!</v>
      </c>
      <c r="AN325" s="67" t="e">
        <f>IF(('LC-CAD-HRMS'!#REF!)="","",('LC-CAD-HRMS'!#REF!))</f>
        <v>#REF!</v>
      </c>
      <c r="AO325" s="67" t="e">
        <f>IF(('LC-CAD-HRMS'!#REF!)="","",('LC-CAD-HRMS'!#REF!))</f>
        <v>#REF!</v>
      </c>
      <c r="AP325" s="298" t="e">
        <f>IF(('LC-CAD-HRMS'!#REF!)="","",('LC-CAD-HRMS'!#REF!))</f>
        <v>#REF!</v>
      </c>
      <c r="AQ325" s="298" t="e">
        <f>IF(('LC-CAD-HRMS'!#REF!)="","",('LC-CAD-HRMS'!#REF!))</f>
        <v>#REF!</v>
      </c>
    </row>
    <row r="326" spans="1:43" ht="12.75" customHeight="1" x14ac:dyDescent="0.3">
      <c r="A326" s="122" t="s">
        <v>188</v>
      </c>
      <c r="B326" s="145" t="e">
        <f>IF(('LC-CAD-HRMS'!#REF!)="","",('LC-CAD-HRMS'!#REF!))</f>
        <v>#REF!</v>
      </c>
      <c r="C326" s="141" t="e">
        <f>IF(('LC-CAD-HRMS'!#REF!)="","",('LC-CAD-HRMS'!#REF!))</f>
        <v>#REF!</v>
      </c>
      <c r="D326" s="142" t="e">
        <f>IF(('LC-CAD-HRMS'!#REF!)="","",('LC-CAD-HRMS'!#REF!))</f>
        <v>#REF!</v>
      </c>
      <c r="E326" s="143" t="e">
        <f>IF(('LC-CAD-HRMS'!#REF!)="","",('LC-CAD-HRMS'!#REF!))</f>
        <v>#REF!</v>
      </c>
      <c r="F326" s="142" t="e">
        <f>IF(('LC-CAD-HRMS'!#REF!)="","",('LC-CAD-HRMS'!#REF!))</f>
        <v>#REF!</v>
      </c>
      <c r="G326" s="111" t="e">
        <f>IF(('LC-CAD-HRMS'!#REF!)="","",('LC-CAD-HRMS'!#REF!))</f>
        <v>#REF!</v>
      </c>
      <c r="H326" s="111" t="e">
        <f>IF(('LC-CAD-HRMS'!#REF!)="","",('LC-CAD-HRMS'!#REF!))</f>
        <v>#REF!</v>
      </c>
      <c r="I326" s="144" t="e">
        <f>IF(('LC-CAD-HRMS'!#REF!)="","",('LC-CAD-HRMS'!#REF!))</f>
        <v>#REF!</v>
      </c>
      <c r="J326" s="154" t="e">
        <f>IF(('LC-CAD-HRMS'!#REF!)="","",('LC-CAD-HRMS'!#REF!))</f>
        <v>#REF!</v>
      </c>
      <c r="K326" s="154" t="e">
        <f>IF(('LC-CAD-HRMS'!#REF!)="","",('LC-CAD-HRMS'!#REF!))</f>
        <v>#REF!</v>
      </c>
      <c r="L326" s="154" t="e">
        <f>IF(('LC-CAD-HRMS'!#REF!)="","",('LC-CAD-HRMS'!#REF!))</f>
        <v>#REF!</v>
      </c>
      <c r="M326" s="154" t="e">
        <f>IF(('LC-CAD-HRMS'!#REF!)="","",('LC-CAD-HRMS'!#REF!))</f>
        <v>#REF!</v>
      </c>
      <c r="N326" s="154" t="e">
        <f>IF(('LC-CAD-HRMS'!#REF!)="","",('LC-CAD-HRMS'!#REF!))</f>
        <v>#REF!</v>
      </c>
      <c r="O326" s="154" t="e">
        <f>IF(('LC-CAD-HRMS'!#REF!)="","",('LC-CAD-HRMS'!#REF!))</f>
        <v>#REF!</v>
      </c>
      <c r="P326" s="67" t="e">
        <f>IF(('LC-CAD-HRMS'!#REF!)="","",('LC-CAD-HRMS'!#REF!))</f>
        <v>#REF!</v>
      </c>
      <c r="Q326" s="67" t="e">
        <f>IF(('LC-CAD-HRMS'!#REF!)="","",('LC-CAD-HRMS'!#REF!))</f>
        <v>#REF!</v>
      </c>
      <c r="R326" s="67" t="e">
        <f>IF(('LC-CAD-HRMS'!#REF!)="","",('LC-CAD-HRMS'!#REF!))</f>
        <v>#REF!</v>
      </c>
      <c r="S326" s="67" t="e">
        <f>IF(('LC-CAD-HRMS'!#REF!)="","",('LC-CAD-HRMS'!#REF!))</f>
        <v>#REF!</v>
      </c>
      <c r="T326" s="67" t="e">
        <f>IF(('LC-CAD-HRMS'!#REF!)="","",('LC-CAD-HRMS'!#REF!))</f>
        <v>#REF!</v>
      </c>
      <c r="U326" s="67" t="e">
        <f>IF(('LC-CAD-HRMS'!#REF!)="","",('LC-CAD-HRMS'!#REF!))</f>
        <v>#REF!</v>
      </c>
      <c r="V326" s="67" t="e">
        <f>IF(('LC-CAD-HRMS'!#REF!)="","",('LC-CAD-HRMS'!#REF!))</f>
        <v>#REF!</v>
      </c>
      <c r="W326" s="67" t="e">
        <f>IF(('LC-CAD-HRMS'!#REF!)="","",('LC-CAD-HRMS'!#REF!))</f>
        <v>#REF!</v>
      </c>
      <c r="X326" s="67" t="e">
        <f>IF(('LC-CAD-HRMS'!#REF!)="","",('LC-CAD-HRMS'!#REF!))</f>
        <v>#REF!</v>
      </c>
      <c r="Y326" s="67" t="e">
        <f>IF(('LC-CAD-HRMS'!#REF!)="","",('LC-CAD-HRMS'!#REF!))</f>
        <v>#REF!</v>
      </c>
      <c r="Z326" s="67" t="e">
        <f>IF(('LC-CAD-HRMS'!#REF!)="","",('LC-CAD-HRMS'!#REF!))</f>
        <v>#REF!</v>
      </c>
      <c r="AA326" s="67" t="e">
        <f>IF(('LC-CAD-HRMS'!#REF!)="","",('LC-CAD-HRMS'!#REF!))</f>
        <v>#REF!</v>
      </c>
      <c r="AB326" s="67" t="e">
        <f>IF(('LC-CAD-HRMS'!#REF!)="","",('LC-CAD-HRMS'!#REF!))</f>
        <v>#REF!</v>
      </c>
      <c r="AC326" s="67" t="e">
        <f>IF(('LC-CAD-HRMS'!#REF!)="","",('LC-CAD-HRMS'!#REF!))</f>
        <v>#REF!</v>
      </c>
      <c r="AD326" s="67" t="e">
        <f>IF(('LC-CAD-HRMS'!#REF!)="","",('LC-CAD-HRMS'!#REF!))</f>
        <v>#REF!</v>
      </c>
      <c r="AE326" s="67" t="e">
        <f>IF(('LC-CAD-HRMS'!#REF!)="","",('LC-CAD-HRMS'!#REF!))</f>
        <v>#REF!</v>
      </c>
      <c r="AF326" s="67" t="e">
        <f>IF(('LC-CAD-HRMS'!#REF!)="","",('LC-CAD-HRMS'!#REF!))</f>
        <v>#REF!</v>
      </c>
      <c r="AG326" s="67" t="e">
        <f>IF(('LC-CAD-HRMS'!#REF!)="","",('LC-CAD-HRMS'!#REF!))</f>
        <v>#REF!</v>
      </c>
      <c r="AH326" s="67" t="e">
        <f>IF(('LC-CAD-HRMS'!#REF!)="","",('LC-CAD-HRMS'!#REF!))</f>
        <v>#REF!</v>
      </c>
      <c r="AI326" s="67" t="e">
        <f>IF(('LC-CAD-HRMS'!#REF!)="","",('LC-CAD-HRMS'!#REF!))</f>
        <v>#REF!</v>
      </c>
      <c r="AJ326" s="67" t="e">
        <f>IF(('LC-CAD-HRMS'!#REF!)="","",('LC-CAD-HRMS'!#REF!))</f>
        <v>#REF!</v>
      </c>
      <c r="AK326" s="67" t="e">
        <f>IF(('LC-CAD-HRMS'!#REF!)="","",('LC-CAD-HRMS'!#REF!))</f>
        <v>#REF!</v>
      </c>
      <c r="AL326" s="67" t="e">
        <f>IF(('LC-CAD-HRMS'!#REF!)="","",('LC-CAD-HRMS'!#REF!))</f>
        <v>#REF!</v>
      </c>
      <c r="AM326" s="67" t="e">
        <f>IF(('LC-CAD-HRMS'!#REF!)="","",('LC-CAD-HRMS'!#REF!))</f>
        <v>#REF!</v>
      </c>
      <c r="AN326" s="67" t="e">
        <f>IF(('LC-CAD-HRMS'!#REF!)="","",('LC-CAD-HRMS'!#REF!))</f>
        <v>#REF!</v>
      </c>
      <c r="AO326" s="67" t="e">
        <f>IF(('LC-CAD-HRMS'!#REF!)="","",('LC-CAD-HRMS'!#REF!))</f>
        <v>#REF!</v>
      </c>
      <c r="AP326" s="298" t="e">
        <f>IF(('LC-CAD-HRMS'!#REF!)="","",('LC-CAD-HRMS'!#REF!))</f>
        <v>#REF!</v>
      </c>
      <c r="AQ326" s="298" t="e">
        <f>IF(('LC-CAD-HRMS'!#REF!)="","",('LC-CAD-HRMS'!#REF!))</f>
        <v>#REF!</v>
      </c>
    </row>
    <row r="327" spans="1:43" ht="12.75" customHeight="1" x14ac:dyDescent="0.3">
      <c r="A327" s="122" t="s">
        <v>188</v>
      </c>
      <c r="B327" s="145" t="e">
        <f>IF(('LC-CAD-HRMS'!#REF!)="","",('LC-CAD-HRMS'!#REF!))</f>
        <v>#REF!</v>
      </c>
      <c r="C327" s="141" t="e">
        <f>IF(('LC-CAD-HRMS'!#REF!)="","",('LC-CAD-HRMS'!#REF!))</f>
        <v>#REF!</v>
      </c>
      <c r="D327" s="142" t="e">
        <f>IF(('LC-CAD-HRMS'!#REF!)="","",('LC-CAD-HRMS'!#REF!))</f>
        <v>#REF!</v>
      </c>
      <c r="E327" s="143" t="e">
        <f>IF(('LC-CAD-HRMS'!#REF!)="","",('LC-CAD-HRMS'!#REF!))</f>
        <v>#REF!</v>
      </c>
      <c r="F327" s="142" t="e">
        <f>IF(('LC-CAD-HRMS'!#REF!)="","",('LC-CAD-HRMS'!#REF!))</f>
        <v>#REF!</v>
      </c>
      <c r="G327" s="111" t="e">
        <f>IF(('LC-CAD-HRMS'!#REF!)="","",('LC-CAD-HRMS'!#REF!))</f>
        <v>#REF!</v>
      </c>
      <c r="H327" s="111" t="e">
        <f>IF(('LC-CAD-HRMS'!#REF!)="","",('LC-CAD-HRMS'!#REF!))</f>
        <v>#REF!</v>
      </c>
      <c r="I327" s="144" t="e">
        <f>IF(('LC-CAD-HRMS'!#REF!)="","",('LC-CAD-HRMS'!#REF!))</f>
        <v>#REF!</v>
      </c>
      <c r="J327" s="154" t="e">
        <f>IF(('LC-CAD-HRMS'!#REF!)="","",('LC-CAD-HRMS'!#REF!))</f>
        <v>#REF!</v>
      </c>
      <c r="K327" s="154" t="e">
        <f>IF(('LC-CAD-HRMS'!#REF!)="","",('LC-CAD-HRMS'!#REF!))</f>
        <v>#REF!</v>
      </c>
      <c r="L327" s="154" t="e">
        <f>IF(('LC-CAD-HRMS'!#REF!)="","",('LC-CAD-HRMS'!#REF!))</f>
        <v>#REF!</v>
      </c>
      <c r="M327" s="154" t="e">
        <f>IF(('LC-CAD-HRMS'!#REF!)="","",('LC-CAD-HRMS'!#REF!))</f>
        <v>#REF!</v>
      </c>
      <c r="N327" s="154" t="e">
        <f>IF(('LC-CAD-HRMS'!#REF!)="","",('LC-CAD-HRMS'!#REF!))</f>
        <v>#REF!</v>
      </c>
      <c r="O327" s="154" t="e">
        <f>IF(('LC-CAD-HRMS'!#REF!)="","",('LC-CAD-HRMS'!#REF!))</f>
        <v>#REF!</v>
      </c>
      <c r="P327" s="67" t="e">
        <f>IF(('LC-CAD-HRMS'!#REF!)="","",('LC-CAD-HRMS'!#REF!))</f>
        <v>#REF!</v>
      </c>
      <c r="Q327" s="67" t="e">
        <f>IF(('LC-CAD-HRMS'!#REF!)="","",('LC-CAD-HRMS'!#REF!))</f>
        <v>#REF!</v>
      </c>
      <c r="R327" s="67" t="e">
        <f>IF(('LC-CAD-HRMS'!#REF!)="","",('LC-CAD-HRMS'!#REF!))</f>
        <v>#REF!</v>
      </c>
      <c r="S327" s="67" t="e">
        <f>IF(('LC-CAD-HRMS'!#REF!)="","",('LC-CAD-HRMS'!#REF!))</f>
        <v>#REF!</v>
      </c>
      <c r="T327" s="67" t="e">
        <f>IF(('LC-CAD-HRMS'!#REF!)="","",('LC-CAD-HRMS'!#REF!))</f>
        <v>#REF!</v>
      </c>
      <c r="U327" s="67" t="e">
        <f>IF(('LC-CAD-HRMS'!#REF!)="","",('LC-CAD-HRMS'!#REF!))</f>
        <v>#REF!</v>
      </c>
      <c r="V327" s="67" t="e">
        <f>IF(('LC-CAD-HRMS'!#REF!)="","",('LC-CAD-HRMS'!#REF!))</f>
        <v>#REF!</v>
      </c>
      <c r="W327" s="67" t="e">
        <f>IF(('LC-CAD-HRMS'!#REF!)="","",('LC-CAD-HRMS'!#REF!))</f>
        <v>#REF!</v>
      </c>
      <c r="X327" s="67" t="e">
        <f>IF(('LC-CAD-HRMS'!#REF!)="","",('LC-CAD-HRMS'!#REF!))</f>
        <v>#REF!</v>
      </c>
      <c r="Y327" s="67" t="e">
        <f>IF(('LC-CAD-HRMS'!#REF!)="","",('LC-CAD-HRMS'!#REF!))</f>
        <v>#REF!</v>
      </c>
      <c r="Z327" s="67" t="e">
        <f>IF(('LC-CAD-HRMS'!#REF!)="","",('LC-CAD-HRMS'!#REF!))</f>
        <v>#REF!</v>
      </c>
      <c r="AA327" s="67" t="e">
        <f>IF(('LC-CAD-HRMS'!#REF!)="","",('LC-CAD-HRMS'!#REF!))</f>
        <v>#REF!</v>
      </c>
      <c r="AB327" s="67" t="e">
        <f>IF(('LC-CAD-HRMS'!#REF!)="","",('LC-CAD-HRMS'!#REF!))</f>
        <v>#REF!</v>
      </c>
      <c r="AC327" s="67" t="e">
        <f>IF(('LC-CAD-HRMS'!#REF!)="","",('LC-CAD-HRMS'!#REF!))</f>
        <v>#REF!</v>
      </c>
      <c r="AD327" s="67" t="e">
        <f>IF(('LC-CAD-HRMS'!#REF!)="","",('LC-CAD-HRMS'!#REF!))</f>
        <v>#REF!</v>
      </c>
      <c r="AE327" s="67" t="e">
        <f>IF(('LC-CAD-HRMS'!#REF!)="","",('LC-CAD-HRMS'!#REF!))</f>
        <v>#REF!</v>
      </c>
      <c r="AF327" s="67" t="e">
        <f>IF(('LC-CAD-HRMS'!#REF!)="","",('LC-CAD-HRMS'!#REF!))</f>
        <v>#REF!</v>
      </c>
      <c r="AG327" s="67" t="e">
        <f>IF(('LC-CAD-HRMS'!#REF!)="","",('LC-CAD-HRMS'!#REF!))</f>
        <v>#REF!</v>
      </c>
      <c r="AH327" s="67" t="e">
        <f>IF(('LC-CAD-HRMS'!#REF!)="","",('LC-CAD-HRMS'!#REF!))</f>
        <v>#REF!</v>
      </c>
      <c r="AI327" s="67" t="e">
        <f>IF(('LC-CAD-HRMS'!#REF!)="","",('LC-CAD-HRMS'!#REF!))</f>
        <v>#REF!</v>
      </c>
      <c r="AJ327" s="67" t="e">
        <f>IF(('LC-CAD-HRMS'!#REF!)="","",('LC-CAD-HRMS'!#REF!))</f>
        <v>#REF!</v>
      </c>
      <c r="AK327" s="67" t="e">
        <f>IF(('LC-CAD-HRMS'!#REF!)="","",('LC-CAD-HRMS'!#REF!))</f>
        <v>#REF!</v>
      </c>
      <c r="AL327" s="67" t="e">
        <f>IF(('LC-CAD-HRMS'!#REF!)="","",('LC-CAD-HRMS'!#REF!))</f>
        <v>#REF!</v>
      </c>
      <c r="AM327" s="67" t="e">
        <f>IF(('LC-CAD-HRMS'!#REF!)="","",('LC-CAD-HRMS'!#REF!))</f>
        <v>#REF!</v>
      </c>
      <c r="AN327" s="67" t="e">
        <f>IF(('LC-CAD-HRMS'!#REF!)="","",('LC-CAD-HRMS'!#REF!))</f>
        <v>#REF!</v>
      </c>
      <c r="AO327" s="67" t="e">
        <f>IF(('LC-CAD-HRMS'!#REF!)="","",('LC-CAD-HRMS'!#REF!))</f>
        <v>#REF!</v>
      </c>
      <c r="AP327" s="298" t="e">
        <f>IF(('LC-CAD-HRMS'!#REF!)="","",('LC-CAD-HRMS'!#REF!))</f>
        <v>#REF!</v>
      </c>
      <c r="AQ327" s="298" t="e">
        <f>IF(('LC-CAD-HRMS'!#REF!)="","",('LC-CAD-HRMS'!#REF!))</f>
        <v>#REF!</v>
      </c>
    </row>
    <row r="328" spans="1:43" ht="12.75" customHeight="1" x14ac:dyDescent="0.3">
      <c r="A328" s="122" t="s">
        <v>188</v>
      </c>
      <c r="B328" s="145" t="e">
        <f>IF(('LC-CAD-HRMS'!#REF!)="","",('LC-CAD-HRMS'!#REF!))</f>
        <v>#REF!</v>
      </c>
      <c r="C328" s="141" t="e">
        <f>IF(('LC-CAD-HRMS'!#REF!)="","",('LC-CAD-HRMS'!#REF!))</f>
        <v>#REF!</v>
      </c>
      <c r="D328" s="142" t="e">
        <f>IF(('LC-CAD-HRMS'!#REF!)="","",('LC-CAD-HRMS'!#REF!))</f>
        <v>#REF!</v>
      </c>
      <c r="E328" s="143" t="e">
        <f>IF(('LC-CAD-HRMS'!#REF!)="","",('LC-CAD-HRMS'!#REF!))</f>
        <v>#REF!</v>
      </c>
      <c r="F328" s="142" t="e">
        <f>IF(('LC-CAD-HRMS'!#REF!)="","",('LC-CAD-HRMS'!#REF!))</f>
        <v>#REF!</v>
      </c>
      <c r="G328" s="111" t="e">
        <f>IF(('LC-CAD-HRMS'!#REF!)="","",('LC-CAD-HRMS'!#REF!))</f>
        <v>#REF!</v>
      </c>
      <c r="H328" s="111" t="e">
        <f>IF(('LC-CAD-HRMS'!#REF!)="","",('LC-CAD-HRMS'!#REF!))</f>
        <v>#REF!</v>
      </c>
      <c r="I328" s="144" t="e">
        <f>IF(('LC-CAD-HRMS'!#REF!)="","",('LC-CAD-HRMS'!#REF!))</f>
        <v>#REF!</v>
      </c>
      <c r="J328" s="154" t="e">
        <f>IF(('LC-CAD-HRMS'!#REF!)="","",('LC-CAD-HRMS'!#REF!))</f>
        <v>#REF!</v>
      </c>
      <c r="K328" s="154" t="e">
        <f>IF(('LC-CAD-HRMS'!#REF!)="","",('LC-CAD-HRMS'!#REF!))</f>
        <v>#REF!</v>
      </c>
      <c r="L328" s="154" t="e">
        <f>IF(('LC-CAD-HRMS'!#REF!)="","",('LC-CAD-HRMS'!#REF!))</f>
        <v>#REF!</v>
      </c>
      <c r="M328" s="154" t="e">
        <f>IF(('LC-CAD-HRMS'!#REF!)="","",('LC-CAD-HRMS'!#REF!))</f>
        <v>#REF!</v>
      </c>
      <c r="N328" s="154" t="e">
        <f>IF(('LC-CAD-HRMS'!#REF!)="","",('LC-CAD-HRMS'!#REF!))</f>
        <v>#REF!</v>
      </c>
      <c r="O328" s="154" t="e">
        <f>IF(('LC-CAD-HRMS'!#REF!)="","",('LC-CAD-HRMS'!#REF!))</f>
        <v>#REF!</v>
      </c>
      <c r="P328" s="67" t="e">
        <f>IF(('LC-CAD-HRMS'!#REF!)="","",('LC-CAD-HRMS'!#REF!))</f>
        <v>#REF!</v>
      </c>
      <c r="Q328" s="67" t="e">
        <f>IF(('LC-CAD-HRMS'!#REF!)="","",('LC-CAD-HRMS'!#REF!))</f>
        <v>#REF!</v>
      </c>
      <c r="R328" s="67" t="e">
        <f>IF(('LC-CAD-HRMS'!#REF!)="","",('LC-CAD-HRMS'!#REF!))</f>
        <v>#REF!</v>
      </c>
      <c r="S328" s="67" t="e">
        <f>IF(('LC-CAD-HRMS'!#REF!)="","",('LC-CAD-HRMS'!#REF!))</f>
        <v>#REF!</v>
      </c>
      <c r="T328" s="67" t="e">
        <f>IF(('LC-CAD-HRMS'!#REF!)="","",('LC-CAD-HRMS'!#REF!))</f>
        <v>#REF!</v>
      </c>
      <c r="U328" s="67" t="e">
        <f>IF(('LC-CAD-HRMS'!#REF!)="","",('LC-CAD-HRMS'!#REF!))</f>
        <v>#REF!</v>
      </c>
      <c r="V328" s="67" t="e">
        <f>IF(('LC-CAD-HRMS'!#REF!)="","",('LC-CAD-HRMS'!#REF!))</f>
        <v>#REF!</v>
      </c>
      <c r="W328" s="67" t="e">
        <f>IF(('LC-CAD-HRMS'!#REF!)="","",('LC-CAD-HRMS'!#REF!))</f>
        <v>#REF!</v>
      </c>
      <c r="X328" s="67" t="e">
        <f>IF(('LC-CAD-HRMS'!#REF!)="","",('LC-CAD-HRMS'!#REF!))</f>
        <v>#REF!</v>
      </c>
      <c r="Y328" s="67" t="e">
        <f>IF(('LC-CAD-HRMS'!#REF!)="","",('LC-CAD-HRMS'!#REF!))</f>
        <v>#REF!</v>
      </c>
      <c r="Z328" s="67" t="e">
        <f>IF(('LC-CAD-HRMS'!#REF!)="","",('LC-CAD-HRMS'!#REF!))</f>
        <v>#REF!</v>
      </c>
      <c r="AA328" s="67" t="e">
        <f>IF(('LC-CAD-HRMS'!#REF!)="","",('LC-CAD-HRMS'!#REF!))</f>
        <v>#REF!</v>
      </c>
      <c r="AB328" s="67" t="e">
        <f>IF(('LC-CAD-HRMS'!#REF!)="","",('LC-CAD-HRMS'!#REF!))</f>
        <v>#REF!</v>
      </c>
      <c r="AC328" s="67" t="e">
        <f>IF(('LC-CAD-HRMS'!#REF!)="","",('LC-CAD-HRMS'!#REF!))</f>
        <v>#REF!</v>
      </c>
      <c r="AD328" s="67" t="e">
        <f>IF(('LC-CAD-HRMS'!#REF!)="","",('LC-CAD-HRMS'!#REF!))</f>
        <v>#REF!</v>
      </c>
      <c r="AE328" s="67" t="e">
        <f>IF(('LC-CAD-HRMS'!#REF!)="","",('LC-CAD-HRMS'!#REF!))</f>
        <v>#REF!</v>
      </c>
      <c r="AF328" s="67" t="e">
        <f>IF(('LC-CAD-HRMS'!#REF!)="","",('LC-CAD-HRMS'!#REF!))</f>
        <v>#REF!</v>
      </c>
      <c r="AG328" s="67" t="e">
        <f>IF(('LC-CAD-HRMS'!#REF!)="","",('LC-CAD-HRMS'!#REF!))</f>
        <v>#REF!</v>
      </c>
      <c r="AH328" s="67" t="e">
        <f>IF(('LC-CAD-HRMS'!#REF!)="","",('LC-CAD-HRMS'!#REF!))</f>
        <v>#REF!</v>
      </c>
      <c r="AI328" s="67" t="e">
        <f>IF(('LC-CAD-HRMS'!#REF!)="","",('LC-CAD-HRMS'!#REF!))</f>
        <v>#REF!</v>
      </c>
      <c r="AJ328" s="67" t="e">
        <f>IF(('LC-CAD-HRMS'!#REF!)="","",('LC-CAD-HRMS'!#REF!))</f>
        <v>#REF!</v>
      </c>
      <c r="AK328" s="67" t="e">
        <f>IF(('LC-CAD-HRMS'!#REF!)="","",('LC-CAD-HRMS'!#REF!))</f>
        <v>#REF!</v>
      </c>
      <c r="AL328" s="67" t="e">
        <f>IF(('LC-CAD-HRMS'!#REF!)="","",('LC-CAD-HRMS'!#REF!))</f>
        <v>#REF!</v>
      </c>
      <c r="AM328" s="67" t="e">
        <f>IF(('LC-CAD-HRMS'!#REF!)="","",('LC-CAD-HRMS'!#REF!))</f>
        <v>#REF!</v>
      </c>
      <c r="AN328" s="67" t="e">
        <f>IF(('LC-CAD-HRMS'!#REF!)="","",('LC-CAD-HRMS'!#REF!))</f>
        <v>#REF!</v>
      </c>
      <c r="AO328" s="67" t="e">
        <f>IF(('LC-CAD-HRMS'!#REF!)="","",('LC-CAD-HRMS'!#REF!))</f>
        <v>#REF!</v>
      </c>
      <c r="AP328" s="298" t="e">
        <f>IF(('LC-CAD-HRMS'!#REF!)="","",('LC-CAD-HRMS'!#REF!))</f>
        <v>#REF!</v>
      </c>
      <c r="AQ328" s="298" t="e">
        <f>IF(('LC-CAD-HRMS'!#REF!)="","",('LC-CAD-HRMS'!#REF!))</f>
        <v>#REF!</v>
      </c>
    </row>
    <row r="329" spans="1:43" ht="12.75" customHeight="1" x14ac:dyDescent="0.3">
      <c r="A329" s="122" t="s">
        <v>188</v>
      </c>
      <c r="B329" s="145" t="e">
        <f>IF(('LC-CAD-HRMS'!#REF!)="","",('LC-CAD-HRMS'!#REF!))</f>
        <v>#REF!</v>
      </c>
      <c r="C329" s="141" t="e">
        <f>IF(('LC-CAD-HRMS'!#REF!)="","",('LC-CAD-HRMS'!#REF!))</f>
        <v>#REF!</v>
      </c>
      <c r="D329" s="142" t="e">
        <f>IF(('LC-CAD-HRMS'!#REF!)="","",('LC-CAD-HRMS'!#REF!))</f>
        <v>#REF!</v>
      </c>
      <c r="E329" s="143" t="e">
        <f>IF(('LC-CAD-HRMS'!#REF!)="","",('LC-CAD-HRMS'!#REF!))</f>
        <v>#REF!</v>
      </c>
      <c r="F329" s="142" t="e">
        <f>IF(('LC-CAD-HRMS'!#REF!)="","",('LC-CAD-HRMS'!#REF!))</f>
        <v>#REF!</v>
      </c>
      <c r="G329" s="111" t="e">
        <f>IF(('LC-CAD-HRMS'!#REF!)="","",('LC-CAD-HRMS'!#REF!))</f>
        <v>#REF!</v>
      </c>
      <c r="H329" s="111" t="e">
        <f>IF(('LC-CAD-HRMS'!#REF!)="","",('LC-CAD-HRMS'!#REF!))</f>
        <v>#REF!</v>
      </c>
      <c r="I329" s="144" t="e">
        <f>IF(('LC-CAD-HRMS'!#REF!)="","",('LC-CAD-HRMS'!#REF!))</f>
        <v>#REF!</v>
      </c>
      <c r="J329" s="154" t="e">
        <f>IF(('LC-CAD-HRMS'!#REF!)="","",('LC-CAD-HRMS'!#REF!))</f>
        <v>#REF!</v>
      </c>
      <c r="K329" s="154" t="e">
        <f>IF(('LC-CAD-HRMS'!#REF!)="","",('LC-CAD-HRMS'!#REF!))</f>
        <v>#REF!</v>
      </c>
      <c r="L329" s="154" t="e">
        <f>IF(('LC-CAD-HRMS'!#REF!)="","",('LC-CAD-HRMS'!#REF!))</f>
        <v>#REF!</v>
      </c>
      <c r="M329" s="154" t="e">
        <f>IF(('LC-CAD-HRMS'!#REF!)="","",('LC-CAD-HRMS'!#REF!))</f>
        <v>#REF!</v>
      </c>
      <c r="N329" s="154" t="e">
        <f>IF(('LC-CAD-HRMS'!#REF!)="","",('LC-CAD-HRMS'!#REF!))</f>
        <v>#REF!</v>
      </c>
      <c r="O329" s="154" t="e">
        <f>IF(('LC-CAD-HRMS'!#REF!)="","",('LC-CAD-HRMS'!#REF!))</f>
        <v>#REF!</v>
      </c>
      <c r="P329" s="67" t="e">
        <f>IF(('LC-CAD-HRMS'!#REF!)="","",('LC-CAD-HRMS'!#REF!))</f>
        <v>#REF!</v>
      </c>
      <c r="Q329" s="67" t="e">
        <f>IF(('LC-CAD-HRMS'!#REF!)="","",('LC-CAD-HRMS'!#REF!))</f>
        <v>#REF!</v>
      </c>
      <c r="R329" s="67" t="e">
        <f>IF(('LC-CAD-HRMS'!#REF!)="","",('LC-CAD-HRMS'!#REF!))</f>
        <v>#REF!</v>
      </c>
      <c r="S329" s="67" t="e">
        <f>IF(('LC-CAD-HRMS'!#REF!)="","",('LC-CAD-HRMS'!#REF!))</f>
        <v>#REF!</v>
      </c>
      <c r="T329" s="67" t="e">
        <f>IF(('LC-CAD-HRMS'!#REF!)="","",('LC-CAD-HRMS'!#REF!))</f>
        <v>#REF!</v>
      </c>
      <c r="U329" s="67" t="e">
        <f>IF(('LC-CAD-HRMS'!#REF!)="","",('LC-CAD-HRMS'!#REF!))</f>
        <v>#REF!</v>
      </c>
      <c r="V329" s="67" t="e">
        <f>IF(('LC-CAD-HRMS'!#REF!)="","",('LC-CAD-HRMS'!#REF!))</f>
        <v>#REF!</v>
      </c>
      <c r="W329" s="67" t="e">
        <f>IF(('LC-CAD-HRMS'!#REF!)="","",('LC-CAD-HRMS'!#REF!))</f>
        <v>#REF!</v>
      </c>
      <c r="X329" s="67" t="e">
        <f>IF(('LC-CAD-HRMS'!#REF!)="","",('LC-CAD-HRMS'!#REF!))</f>
        <v>#REF!</v>
      </c>
      <c r="Y329" s="67" t="e">
        <f>IF(('LC-CAD-HRMS'!#REF!)="","",('LC-CAD-HRMS'!#REF!))</f>
        <v>#REF!</v>
      </c>
      <c r="Z329" s="67" t="e">
        <f>IF(('LC-CAD-HRMS'!#REF!)="","",('LC-CAD-HRMS'!#REF!))</f>
        <v>#REF!</v>
      </c>
      <c r="AA329" s="67" t="e">
        <f>IF(('LC-CAD-HRMS'!#REF!)="","",('LC-CAD-HRMS'!#REF!))</f>
        <v>#REF!</v>
      </c>
      <c r="AB329" s="67" t="e">
        <f>IF(('LC-CAD-HRMS'!#REF!)="","",('LC-CAD-HRMS'!#REF!))</f>
        <v>#REF!</v>
      </c>
      <c r="AC329" s="67" t="e">
        <f>IF(('LC-CAD-HRMS'!#REF!)="","",('LC-CAD-HRMS'!#REF!))</f>
        <v>#REF!</v>
      </c>
      <c r="AD329" s="67" t="e">
        <f>IF(('LC-CAD-HRMS'!#REF!)="","",('LC-CAD-HRMS'!#REF!))</f>
        <v>#REF!</v>
      </c>
      <c r="AE329" s="67" t="e">
        <f>IF(('LC-CAD-HRMS'!#REF!)="","",('LC-CAD-HRMS'!#REF!))</f>
        <v>#REF!</v>
      </c>
      <c r="AF329" s="67" t="e">
        <f>IF(('LC-CAD-HRMS'!#REF!)="","",('LC-CAD-HRMS'!#REF!))</f>
        <v>#REF!</v>
      </c>
      <c r="AG329" s="67" t="e">
        <f>IF(('LC-CAD-HRMS'!#REF!)="","",('LC-CAD-HRMS'!#REF!))</f>
        <v>#REF!</v>
      </c>
      <c r="AH329" s="67" t="e">
        <f>IF(('LC-CAD-HRMS'!#REF!)="","",('LC-CAD-HRMS'!#REF!))</f>
        <v>#REF!</v>
      </c>
      <c r="AI329" s="67" t="e">
        <f>IF(('LC-CAD-HRMS'!#REF!)="","",('LC-CAD-HRMS'!#REF!))</f>
        <v>#REF!</v>
      </c>
      <c r="AJ329" s="67" t="e">
        <f>IF(('LC-CAD-HRMS'!#REF!)="","",('LC-CAD-HRMS'!#REF!))</f>
        <v>#REF!</v>
      </c>
      <c r="AK329" s="67" t="e">
        <f>IF(('LC-CAD-HRMS'!#REF!)="","",('LC-CAD-HRMS'!#REF!))</f>
        <v>#REF!</v>
      </c>
      <c r="AL329" s="67" t="e">
        <f>IF(('LC-CAD-HRMS'!#REF!)="","",('LC-CAD-HRMS'!#REF!))</f>
        <v>#REF!</v>
      </c>
      <c r="AM329" s="67" t="e">
        <f>IF(('LC-CAD-HRMS'!#REF!)="","",('LC-CAD-HRMS'!#REF!))</f>
        <v>#REF!</v>
      </c>
      <c r="AN329" s="67" t="e">
        <f>IF(('LC-CAD-HRMS'!#REF!)="","",('LC-CAD-HRMS'!#REF!))</f>
        <v>#REF!</v>
      </c>
      <c r="AO329" s="67" t="e">
        <f>IF(('LC-CAD-HRMS'!#REF!)="","",('LC-CAD-HRMS'!#REF!))</f>
        <v>#REF!</v>
      </c>
      <c r="AP329" s="298" t="e">
        <f>IF(('LC-CAD-HRMS'!#REF!)="","",('LC-CAD-HRMS'!#REF!))</f>
        <v>#REF!</v>
      </c>
      <c r="AQ329" s="298" t="e">
        <f>IF(('LC-CAD-HRMS'!#REF!)="","",('LC-CAD-HRMS'!#REF!))</f>
        <v>#REF!</v>
      </c>
    </row>
    <row r="330" spans="1:43" ht="12.75" customHeight="1" x14ac:dyDescent="0.3">
      <c r="A330" s="122" t="s">
        <v>188</v>
      </c>
      <c r="B330" s="145" t="e">
        <f>IF(('LC-CAD-HRMS'!#REF!)="","",('LC-CAD-HRMS'!#REF!))</f>
        <v>#REF!</v>
      </c>
      <c r="C330" s="141" t="e">
        <f>IF(('LC-CAD-HRMS'!#REF!)="","",('LC-CAD-HRMS'!#REF!))</f>
        <v>#REF!</v>
      </c>
      <c r="D330" s="142" t="e">
        <f>IF(('LC-CAD-HRMS'!#REF!)="","",('LC-CAD-HRMS'!#REF!))</f>
        <v>#REF!</v>
      </c>
      <c r="E330" s="143" t="e">
        <f>IF(('LC-CAD-HRMS'!#REF!)="","",('LC-CAD-HRMS'!#REF!))</f>
        <v>#REF!</v>
      </c>
      <c r="F330" s="142" t="e">
        <f>IF(('LC-CAD-HRMS'!#REF!)="","",('LC-CAD-HRMS'!#REF!))</f>
        <v>#REF!</v>
      </c>
      <c r="G330" s="111" t="e">
        <f>IF(('LC-CAD-HRMS'!#REF!)="","",('LC-CAD-HRMS'!#REF!))</f>
        <v>#REF!</v>
      </c>
      <c r="H330" s="111" t="e">
        <f>IF(('LC-CAD-HRMS'!#REF!)="","",('LC-CAD-HRMS'!#REF!))</f>
        <v>#REF!</v>
      </c>
      <c r="I330" s="144" t="e">
        <f>IF(('LC-CAD-HRMS'!#REF!)="","",('LC-CAD-HRMS'!#REF!))</f>
        <v>#REF!</v>
      </c>
      <c r="J330" s="154" t="e">
        <f>IF(('LC-CAD-HRMS'!#REF!)="","",('LC-CAD-HRMS'!#REF!))</f>
        <v>#REF!</v>
      </c>
      <c r="K330" s="154" t="e">
        <f>IF(('LC-CAD-HRMS'!#REF!)="","",('LC-CAD-HRMS'!#REF!))</f>
        <v>#REF!</v>
      </c>
      <c r="L330" s="154" t="e">
        <f>IF(('LC-CAD-HRMS'!#REF!)="","",('LC-CAD-HRMS'!#REF!))</f>
        <v>#REF!</v>
      </c>
      <c r="M330" s="154" t="e">
        <f>IF(('LC-CAD-HRMS'!#REF!)="","",('LC-CAD-HRMS'!#REF!))</f>
        <v>#REF!</v>
      </c>
      <c r="N330" s="154" t="e">
        <f>IF(('LC-CAD-HRMS'!#REF!)="","",('LC-CAD-HRMS'!#REF!))</f>
        <v>#REF!</v>
      </c>
      <c r="O330" s="154" t="e">
        <f>IF(('LC-CAD-HRMS'!#REF!)="","",('LC-CAD-HRMS'!#REF!))</f>
        <v>#REF!</v>
      </c>
      <c r="P330" s="67" t="e">
        <f>IF(('LC-CAD-HRMS'!#REF!)="","",('LC-CAD-HRMS'!#REF!))</f>
        <v>#REF!</v>
      </c>
      <c r="Q330" s="67" t="e">
        <f>IF(('LC-CAD-HRMS'!#REF!)="","",('LC-CAD-HRMS'!#REF!))</f>
        <v>#REF!</v>
      </c>
      <c r="R330" s="67" t="e">
        <f>IF(('LC-CAD-HRMS'!#REF!)="","",('LC-CAD-HRMS'!#REF!))</f>
        <v>#REF!</v>
      </c>
      <c r="S330" s="67" t="e">
        <f>IF(('LC-CAD-HRMS'!#REF!)="","",('LC-CAD-HRMS'!#REF!))</f>
        <v>#REF!</v>
      </c>
      <c r="T330" s="67" t="e">
        <f>IF(('LC-CAD-HRMS'!#REF!)="","",('LC-CAD-HRMS'!#REF!))</f>
        <v>#REF!</v>
      </c>
      <c r="U330" s="67" t="e">
        <f>IF(('LC-CAD-HRMS'!#REF!)="","",('LC-CAD-HRMS'!#REF!))</f>
        <v>#REF!</v>
      </c>
      <c r="V330" s="67" t="e">
        <f>IF(('LC-CAD-HRMS'!#REF!)="","",('LC-CAD-HRMS'!#REF!))</f>
        <v>#REF!</v>
      </c>
      <c r="W330" s="67" t="e">
        <f>IF(('LC-CAD-HRMS'!#REF!)="","",('LC-CAD-HRMS'!#REF!))</f>
        <v>#REF!</v>
      </c>
      <c r="X330" s="67" t="e">
        <f>IF(('LC-CAD-HRMS'!#REF!)="","",('LC-CAD-HRMS'!#REF!))</f>
        <v>#REF!</v>
      </c>
      <c r="Y330" s="67" t="e">
        <f>IF(('LC-CAD-HRMS'!#REF!)="","",('LC-CAD-HRMS'!#REF!))</f>
        <v>#REF!</v>
      </c>
      <c r="Z330" s="67" t="e">
        <f>IF(('LC-CAD-HRMS'!#REF!)="","",('LC-CAD-HRMS'!#REF!))</f>
        <v>#REF!</v>
      </c>
      <c r="AA330" s="67" t="e">
        <f>IF(('LC-CAD-HRMS'!#REF!)="","",('LC-CAD-HRMS'!#REF!))</f>
        <v>#REF!</v>
      </c>
      <c r="AB330" s="67" t="e">
        <f>IF(('LC-CAD-HRMS'!#REF!)="","",('LC-CAD-HRMS'!#REF!))</f>
        <v>#REF!</v>
      </c>
      <c r="AC330" s="67" t="e">
        <f>IF(('LC-CAD-HRMS'!#REF!)="","",('LC-CAD-HRMS'!#REF!))</f>
        <v>#REF!</v>
      </c>
      <c r="AD330" s="67" t="e">
        <f>IF(('LC-CAD-HRMS'!#REF!)="","",('LC-CAD-HRMS'!#REF!))</f>
        <v>#REF!</v>
      </c>
      <c r="AE330" s="67" t="e">
        <f>IF(('LC-CAD-HRMS'!#REF!)="","",('LC-CAD-HRMS'!#REF!))</f>
        <v>#REF!</v>
      </c>
      <c r="AF330" s="67" t="e">
        <f>IF(('LC-CAD-HRMS'!#REF!)="","",('LC-CAD-HRMS'!#REF!))</f>
        <v>#REF!</v>
      </c>
      <c r="AG330" s="67" t="e">
        <f>IF(('LC-CAD-HRMS'!#REF!)="","",('LC-CAD-HRMS'!#REF!))</f>
        <v>#REF!</v>
      </c>
      <c r="AH330" s="67" t="e">
        <f>IF(('LC-CAD-HRMS'!#REF!)="","",('LC-CAD-HRMS'!#REF!))</f>
        <v>#REF!</v>
      </c>
      <c r="AI330" s="67" t="e">
        <f>IF(('LC-CAD-HRMS'!#REF!)="","",('LC-CAD-HRMS'!#REF!))</f>
        <v>#REF!</v>
      </c>
      <c r="AJ330" s="67" t="e">
        <f>IF(('LC-CAD-HRMS'!#REF!)="","",('LC-CAD-HRMS'!#REF!))</f>
        <v>#REF!</v>
      </c>
      <c r="AK330" s="67" t="e">
        <f>IF(('LC-CAD-HRMS'!#REF!)="","",('LC-CAD-HRMS'!#REF!))</f>
        <v>#REF!</v>
      </c>
      <c r="AL330" s="67" t="e">
        <f>IF(('LC-CAD-HRMS'!#REF!)="","",('LC-CAD-HRMS'!#REF!))</f>
        <v>#REF!</v>
      </c>
      <c r="AM330" s="67" t="e">
        <f>IF(('LC-CAD-HRMS'!#REF!)="","",('LC-CAD-HRMS'!#REF!))</f>
        <v>#REF!</v>
      </c>
      <c r="AN330" s="67" t="e">
        <f>IF(('LC-CAD-HRMS'!#REF!)="","",('LC-CAD-HRMS'!#REF!))</f>
        <v>#REF!</v>
      </c>
      <c r="AO330" s="67" t="e">
        <f>IF(('LC-CAD-HRMS'!#REF!)="","",('LC-CAD-HRMS'!#REF!))</f>
        <v>#REF!</v>
      </c>
      <c r="AP330" s="298" t="e">
        <f>IF(('LC-CAD-HRMS'!#REF!)="","",('LC-CAD-HRMS'!#REF!))</f>
        <v>#REF!</v>
      </c>
      <c r="AQ330" s="298" t="e">
        <f>IF(('LC-CAD-HRMS'!#REF!)="","",('LC-CAD-HRMS'!#REF!))</f>
        <v>#REF!</v>
      </c>
    </row>
    <row r="331" spans="1:43" ht="12.75" customHeight="1" x14ac:dyDescent="0.3">
      <c r="A331" s="122" t="s">
        <v>188</v>
      </c>
      <c r="B331" s="145" t="e">
        <f>IF(('LC-CAD-HRMS'!#REF!)="","",('LC-CAD-HRMS'!#REF!))</f>
        <v>#REF!</v>
      </c>
      <c r="C331" s="141" t="e">
        <f>IF(('LC-CAD-HRMS'!#REF!)="","",('LC-CAD-HRMS'!#REF!))</f>
        <v>#REF!</v>
      </c>
      <c r="D331" s="142" t="e">
        <f>IF(('LC-CAD-HRMS'!#REF!)="","",('LC-CAD-HRMS'!#REF!))</f>
        <v>#REF!</v>
      </c>
      <c r="E331" s="143" t="e">
        <f>IF(('LC-CAD-HRMS'!#REF!)="","",('LC-CAD-HRMS'!#REF!))</f>
        <v>#REF!</v>
      </c>
      <c r="F331" s="142" t="e">
        <f>IF(('LC-CAD-HRMS'!#REF!)="","",('LC-CAD-HRMS'!#REF!))</f>
        <v>#REF!</v>
      </c>
      <c r="G331" s="111" t="e">
        <f>IF(('LC-CAD-HRMS'!#REF!)="","",('LC-CAD-HRMS'!#REF!))</f>
        <v>#REF!</v>
      </c>
      <c r="H331" s="111" t="e">
        <f>IF(('LC-CAD-HRMS'!#REF!)="","",('LC-CAD-HRMS'!#REF!))</f>
        <v>#REF!</v>
      </c>
      <c r="I331" s="144" t="e">
        <f>IF(('LC-CAD-HRMS'!#REF!)="","",('LC-CAD-HRMS'!#REF!))</f>
        <v>#REF!</v>
      </c>
      <c r="J331" s="154" t="e">
        <f>IF(('LC-CAD-HRMS'!#REF!)="","",('LC-CAD-HRMS'!#REF!))</f>
        <v>#REF!</v>
      </c>
      <c r="K331" s="154" t="e">
        <f>IF(('LC-CAD-HRMS'!#REF!)="","",('LC-CAD-HRMS'!#REF!))</f>
        <v>#REF!</v>
      </c>
      <c r="L331" s="154" t="e">
        <f>IF(('LC-CAD-HRMS'!#REF!)="","",('LC-CAD-HRMS'!#REF!))</f>
        <v>#REF!</v>
      </c>
      <c r="M331" s="154" t="e">
        <f>IF(('LC-CAD-HRMS'!#REF!)="","",('LC-CAD-HRMS'!#REF!))</f>
        <v>#REF!</v>
      </c>
      <c r="N331" s="154" t="e">
        <f>IF(('LC-CAD-HRMS'!#REF!)="","",('LC-CAD-HRMS'!#REF!))</f>
        <v>#REF!</v>
      </c>
      <c r="O331" s="154" t="e">
        <f>IF(('LC-CAD-HRMS'!#REF!)="","",('LC-CAD-HRMS'!#REF!))</f>
        <v>#REF!</v>
      </c>
      <c r="P331" s="67" t="e">
        <f>IF(('LC-CAD-HRMS'!#REF!)="","",('LC-CAD-HRMS'!#REF!))</f>
        <v>#REF!</v>
      </c>
      <c r="Q331" s="67" t="e">
        <f>IF(('LC-CAD-HRMS'!#REF!)="","",('LC-CAD-HRMS'!#REF!))</f>
        <v>#REF!</v>
      </c>
      <c r="R331" s="67" t="e">
        <f>IF(('LC-CAD-HRMS'!#REF!)="","",('LC-CAD-HRMS'!#REF!))</f>
        <v>#REF!</v>
      </c>
      <c r="S331" s="67" t="e">
        <f>IF(('LC-CAD-HRMS'!#REF!)="","",('LC-CAD-HRMS'!#REF!))</f>
        <v>#REF!</v>
      </c>
      <c r="T331" s="67" t="e">
        <f>IF(('LC-CAD-HRMS'!#REF!)="","",('LC-CAD-HRMS'!#REF!))</f>
        <v>#REF!</v>
      </c>
      <c r="U331" s="67" t="e">
        <f>IF(('LC-CAD-HRMS'!#REF!)="","",('LC-CAD-HRMS'!#REF!))</f>
        <v>#REF!</v>
      </c>
      <c r="V331" s="67" t="e">
        <f>IF(('LC-CAD-HRMS'!#REF!)="","",('LC-CAD-HRMS'!#REF!))</f>
        <v>#REF!</v>
      </c>
      <c r="W331" s="67" t="e">
        <f>IF(('LC-CAD-HRMS'!#REF!)="","",('LC-CAD-HRMS'!#REF!))</f>
        <v>#REF!</v>
      </c>
      <c r="X331" s="67" t="e">
        <f>IF(('LC-CAD-HRMS'!#REF!)="","",('LC-CAD-HRMS'!#REF!))</f>
        <v>#REF!</v>
      </c>
      <c r="Y331" s="67" t="e">
        <f>IF(('LC-CAD-HRMS'!#REF!)="","",('LC-CAD-HRMS'!#REF!))</f>
        <v>#REF!</v>
      </c>
      <c r="Z331" s="67" t="e">
        <f>IF(('LC-CAD-HRMS'!#REF!)="","",('LC-CAD-HRMS'!#REF!))</f>
        <v>#REF!</v>
      </c>
      <c r="AA331" s="67" t="e">
        <f>IF(('LC-CAD-HRMS'!#REF!)="","",('LC-CAD-HRMS'!#REF!))</f>
        <v>#REF!</v>
      </c>
      <c r="AB331" s="67" t="e">
        <f>IF(('LC-CAD-HRMS'!#REF!)="","",('LC-CAD-HRMS'!#REF!))</f>
        <v>#REF!</v>
      </c>
      <c r="AC331" s="67" t="e">
        <f>IF(('LC-CAD-HRMS'!#REF!)="","",('LC-CAD-HRMS'!#REF!))</f>
        <v>#REF!</v>
      </c>
      <c r="AD331" s="67" t="e">
        <f>IF(('LC-CAD-HRMS'!#REF!)="","",('LC-CAD-HRMS'!#REF!))</f>
        <v>#REF!</v>
      </c>
      <c r="AE331" s="67" t="e">
        <f>IF(('LC-CAD-HRMS'!#REF!)="","",('LC-CAD-HRMS'!#REF!))</f>
        <v>#REF!</v>
      </c>
      <c r="AF331" s="67" t="e">
        <f>IF(('LC-CAD-HRMS'!#REF!)="","",('LC-CAD-HRMS'!#REF!))</f>
        <v>#REF!</v>
      </c>
      <c r="AG331" s="67" t="e">
        <f>IF(('LC-CAD-HRMS'!#REF!)="","",('LC-CAD-HRMS'!#REF!))</f>
        <v>#REF!</v>
      </c>
      <c r="AH331" s="67" t="e">
        <f>IF(('LC-CAD-HRMS'!#REF!)="","",('LC-CAD-HRMS'!#REF!))</f>
        <v>#REF!</v>
      </c>
      <c r="AI331" s="67" t="e">
        <f>IF(('LC-CAD-HRMS'!#REF!)="","",('LC-CAD-HRMS'!#REF!))</f>
        <v>#REF!</v>
      </c>
      <c r="AJ331" s="67" t="e">
        <f>IF(('LC-CAD-HRMS'!#REF!)="","",('LC-CAD-HRMS'!#REF!))</f>
        <v>#REF!</v>
      </c>
      <c r="AK331" s="67" t="e">
        <f>IF(('LC-CAD-HRMS'!#REF!)="","",('LC-CAD-HRMS'!#REF!))</f>
        <v>#REF!</v>
      </c>
      <c r="AL331" s="67" t="e">
        <f>IF(('LC-CAD-HRMS'!#REF!)="","",('LC-CAD-HRMS'!#REF!))</f>
        <v>#REF!</v>
      </c>
      <c r="AM331" s="67" t="e">
        <f>IF(('LC-CAD-HRMS'!#REF!)="","",('LC-CAD-HRMS'!#REF!))</f>
        <v>#REF!</v>
      </c>
      <c r="AN331" s="67" t="e">
        <f>IF(('LC-CAD-HRMS'!#REF!)="","",('LC-CAD-HRMS'!#REF!))</f>
        <v>#REF!</v>
      </c>
      <c r="AO331" s="67" t="e">
        <f>IF(('LC-CAD-HRMS'!#REF!)="","",('LC-CAD-HRMS'!#REF!))</f>
        <v>#REF!</v>
      </c>
      <c r="AP331" s="298" t="e">
        <f>IF(('LC-CAD-HRMS'!#REF!)="","",('LC-CAD-HRMS'!#REF!))</f>
        <v>#REF!</v>
      </c>
      <c r="AQ331" s="298" t="e">
        <f>IF(('LC-CAD-HRMS'!#REF!)="","",('LC-CAD-HRMS'!#REF!))</f>
        <v>#REF!</v>
      </c>
    </row>
    <row r="332" spans="1:43" ht="12.75" customHeight="1" x14ac:dyDescent="0.3">
      <c r="A332" s="122" t="s">
        <v>188</v>
      </c>
      <c r="B332" s="145" t="e">
        <f>IF(('LC-CAD-HRMS'!#REF!)="","",('LC-CAD-HRMS'!#REF!))</f>
        <v>#REF!</v>
      </c>
      <c r="C332" s="141" t="e">
        <f>IF(('LC-CAD-HRMS'!#REF!)="","",('LC-CAD-HRMS'!#REF!))</f>
        <v>#REF!</v>
      </c>
      <c r="D332" s="142" t="e">
        <f>IF(('LC-CAD-HRMS'!#REF!)="","",('LC-CAD-HRMS'!#REF!))</f>
        <v>#REF!</v>
      </c>
      <c r="E332" s="143" t="e">
        <f>IF(('LC-CAD-HRMS'!#REF!)="","",('LC-CAD-HRMS'!#REF!))</f>
        <v>#REF!</v>
      </c>
      <c r="F332" s="142" t="e">
        <f>IF(('LC-CAD-HRMS'!#REF!)="","",('LC-CAD-HRMS'!#REF!))</f>
        <v>#REF!</v>
      </c>
      <c r="G332" s="111" t="e">
        <f>IF(('LC-CAD-HRMS'!#REF!)="","",('LC-CAD-HRMS'!#REF!))</f>
        <v>#REF!</v>
      </c>
      <c r="H332" s="111" t="e">
        <f>IF(('LC-CAD-HRMS'!#REF!)="","",('LC-CAD-HRMS'!#REF!))</f>
        <v>#REF!</v>
      </c>
      <c r="I332" s="144" t="e">
        <f>IF(('LC-CAD-HRMS'!#REF!)="","",('LC-CAD-HRMS'!#REF!))</f>
        <v>#REF!</v>
      </c>
      <c r="J332" s="154" t="e">
        <f>IF(('LC-CAD-HRMS'!#REF!)="","",('LC-CAD-HRMS'!#REF!))</f>
        <v>#REF!</v>
      </c>
      <c r="K332" s="154" t="e">
        <f>IF(('LC-CAD-HRMS'!#REF!)="","",('LC-CAD-HRMS'!#REF!))</f>
        <v>#REF!</v>
      </c>
      <c r="L332" s="154" t="e">
        <f>IF(('LC-CAD-HRMS'!#REF!)="","",('LC-CAD-HRMS'!#REF!))</f>
        <v>#REF!</v>
      </c>
      <c r="M332" s="154" t="e">
        <f>IF(('LC-CAD-HRMS'!#REF!)="","",('LC-CAD-HRMS'!#REF!))</f>
        <v>#REF!</v>
      </c>
      <c r="N332" s="154" t="e">
        <f>IF(('LC-CAD-HRMS'!#REF!)="","",('LC-CAD-HRMS'!#REF!))</f>
        <v>#REF!</v>
      </c>
      <c r="O332" s="154" t="e">
        <f>IF(('LC-CAD-HRMS'!#REF!)="","",('LC-CAD-HRMS'!#REF!))</f>
        <v>#REF!</v>
      </c>
      <c r="P332" s="67" t="e">
        <f>IF(('LC-CAD-HRMS'!#REF!)="","",('LC-CAD-HRMS'!#REF!))</f>
        <v>#REF!</v>
      </c>
      <c r="Q332" s="67" t="e">
        <f>IF(('LC-CAD-HRMS'!#REF!)="","",('LC-CAD-HRMS'!#REF!))</f>
        <v>#REF!</v>
      </c>
      <c r="R332" s="67" t="e">
        <f>IF(('LC-CAD-HRMS'!#REF!)="","",('LC-CAD-HRMS'!#REF!))</f>
        <v>#REF!</v>
      </c>
      <c r="S332" s="67" t="e">
        <f>IF(('LC-CAD-HRMS'!#REF!)="","",('LC-CAD-HRMS'!#REF!))</f>
        <v>#REF!</v>
      </c>
      <c r="T332" s="67" t="e">
        <f>IF(('LC-CAD-HRMS'!#REF!)="","",('LC-CAD-HRMS'!#REF!))</f>
        <v>#REF!</v>
      </c>
      <c r="U332" s="67" t="e">
        <f>IF(('LC-CAD-HRMS'!#REF!)="","",('LC-CAD-HRMS'!#REF!))</f>
        <v>#REF!</v>
      </c>
      <c r="V332" s="67" t="e">
        <f>IF(('LC-CAD-HRMS'!#REF!)="","",('LC-CAD-HRMS'!#REF!))</f>
        <v>#REF!</v>
      </c>
      <c r="W332" s="67" t="e">
        <f>IF(('LC-CAD-HRMS'!#REF!)="","",('LC-CAD-HRMS'!#REF!))</f>
        <v>#REF!</v>
      </c>
      <c r="X332" s="67" t="e">
        <f>IF(('LC-CAD-HRMS'!#REF!)="","",('LC-CAD-HRMS'!#REF!))</f>
        <v>#REF!</v>
      </c>
      <c r="Y332" s="67" t="e">
        <f>IF(('LC-CAD-HRMS'!#REF!)="","",('LC-CAD-HRMS'!#REF!))</f>
        <v>#REF!</v>
      </c>
      <c r="Z332" s="67" t="e">
        <f>IF(('LC-CAD-HRMS'!#REF!)="","",('LC-CAD-HRMS'!#REF!))</f>
        <v>#REF!</v>
      </c>
      <c r="AA332" s="67" t="e">
        <f>IF(('LC-CAD-HRMS'!#REF!)="","",('LC-CAD-HRMS'!#REF!))</f>
        <v>#REF!</v>
      </c>
      <c r="AB332" s="67" t="e">
        <f>IF(('LC-CAD-HRMS'!#REF!)="","",('LC-CAD-HRMS'!#REF!))</f>
        <v>#REF!</v>
      </c>
      <c r="AC332" s="67" t="e">
        <f>IF(('LC-CAD-HRMS'!#REF!)="","",('LC-CAD-HRMS'!#REF!))</f>
        <v>#REF!</v>
      </c>
      <c r="AD332" s="67" t="e">
        <f>IF(('LC-CAD-HRMS'!#REF!)="","",('LC-CAD-HRMS'!#REF!))</f>
        <v>#REF!</v>
      </c>
      <c r="AE332" s="67" t="e">
        <f>IF(('LC-CAD-HRMS'!#REF!)="","",('LC-CAD-HRMS'!#REF!))</f>
        <v>#REF!</v>
      </c>
      <c r="AF332" s="67" t="e">
        <f>IF(('LC-CAD-HRMS'!#REF!)="","",('LC-CAD-HRMS'!#REF!))</f>
        <v>#REF!</v>
      </c>
      <c r="AG332" s="67" t="e">
        <f>IF(('LC-CAD-HRMS'!#REF!)="","",('LC-CAD-HRMS'!#REF!))</f>
        <v>#REF!</v>
      </c>
      <c r="AH332" s="67" t="e">
        <f>IF(('LC-CAD-HRMS'!#REF!)="","",('LC-CAD-HRMS'!#REF!))</f>
        <v>#REF!</v>
      </c>
      <c r="AI332" s="67" t="e">
        <f>IF(('LC-CAD-HRMS'!#REF!)="","",('LC-CAD-HRMS'!#REF!))</f>
        <v>#REF!</v>
      </c>
      <c r="AJ332" s="67" t="e">
        <f>IF(('LC-CAD-HRMS'!#REF!)="","",('LC-CAD-HRMS'!#REF!))</f>
        <v>#REF!</v>
      </c>
      <c r="AK332" s="67" t="e">
        <f>IF(('LC-CAD-HRMS'!#REF!)="","",('LC-CAD-HRMS'!#REF!))</f>
        <v>#REF!</v>
      </c>
      <c r="AL332" s="67" t="e">
        <f>IF(('LC-CAD-HRMS'!#REF!)="","",('LC-CAD-HRMS'!#REF!))</f>
        <v>#REF!</v>
      </c>
      <c r="AM332" s="67" t="e">
        <f>IF(('LC-CAD-HRMS'!#REF!)="","",('LC-CAD-HRMS'!#REF!))</f>
        <v>#REF!</v>
      </c>
      <c r="AN332" s="67" t="e">
        <f>IF(('LC-CAD-HRMS'!#REF!)="","",('LC-CAD-HRMS'!#REF!))</f>
        <v>#REF!</v>
      </c>
      <c r="AO332" s="67" t="e">
        <f>IF(('LC-CAD-HRMS'!#REF!)="","",('LC-CAD-HRMS'!#REF!))</f>
        <v>#REF!</v>
      </c>
      <c r="AP332" s="298" t="e">
        <f>IF(('LC-CAD-HRMS'!#REF!)="","",('LC-CAD-HRMS'!#REF!))</f>
        <v>#REF!</v>
      </c>
      <c r="AQ332" s="298" t="e">
        <f>IF(('LC-CAD-HRMS'!#REF!)="","",('LC-CAD-HRMS'!#REF!))</f>
        <v>#REF!</v>
      </c>
    </row>
    <row r="333" spans="1:43" ht="12.75" customHeight="1" x14ac:dyDescent="0.3">
      <c r="A333" s="122" t="s">
        <v>188</v>
      </c>
      <c r="B333" s="145" t="e">
        <f>IF(('LC-CAD-HRMS'!#REF!)="","",('LC-CAD-HRMS'!#REF!))</f>
        <v>#REF!</v>
      </c>
      <c r="C333" s="141" t="e">
        <f>IF(('LC-CAD-HRMS'!#REF!)="","",('LC-CAD-HRMS'!#REF!))</f>
        <v>#REF!</v>
      </c>
      <c r="D333" s="142" t="e">
        <f>IF(('LC-CAD-HRMS'!#REF!)="","",('LC-CAD-HRMS'!#REF!))</f>
        <v>#REF!</v>
      </c>
      <c r="E333" s="143" t="e">
        <f>IF(('LC-CAD-HRMS'!#REF!)="","",('LC-CAD-HRMS'!#REF!))</f>
        <v>#REF!</v>
      </c>
      <c r="F333" s="142" t="e">
        <f>IF(('LC-CAD-HRMS'!#REF!)="","",('LC-CAD-HRMS'!#REF!))</f>
        <v>#REF!</v>
      </c>
      <c r="G333" s="111" t="e">
        <f>IF(('LC-CAD-HRMS'!#REF!)="","",('LC-CAD-HRMS'!#REF!))</f>
        <v>#REF!</v>
      </c>
      <c r="H333" s="111" t="e">
        <f>IF(('LC-CAD-HRMS'!#REF!)="","",('LC-CAD-HRMS'!#REF!))</f>
        <v>#REF!</v>
      </c>
      <c r="I333" s="144" t="e">
        <f>IF(('LC-CAD-HRMS'!#REF!)="","",('LC-CAD-HRMS'!#REF!))</f>
        <v>#REF!</v>
      </c>
      <c r="J333" s="154" t="e">
        <f>IF(('LC-CAD-HRMS'!#REF!)="","",('LC-CAD-HRMS'!#REF!))</f>
        <v>#REF!</v>
      </c>
      <c r="K333" s="154" t="e">
        <f>IF(('LC-CAD-HRMS'!#REF!)="","",('LC-CAD-HRMS'!#REF!))</f>
        <v>#REF!</v>
      </c>
      <c r="L333" s="154" t="e">
        <f>IF(('LC-CAD-HRMS'!#REF!)="","",('LC-CAD-HRMS'!#REF!))</f>
        <v>#REF!</v>
      </c>
      <c r="M333" s="154" t="e">
        <f>IF(('LC-CAD-HRMS'!#REF!)="","",('LC-CAD-HRMS'!#REF!))</f>
        <v>#REF!</v>
      </c>
      <c r="N333" s="154" t="e">
        <f>IF(('LC-CAD-HRMS'!#REF!)="","",('LC-CAD-HRMS'!#REF!))</f>
        <v>#REF!</v>
      </c>
      <c r="O333" s="154" t="e">
        <f>IF(('LC-CAD-HRMS'!#REF!)="","",('LC-CAD-HRMS'!#REF!))</f>
        <v>#REF!</v>
      </c>
      <c r="P333" s="67" t="e">
        <f>IF(('LC-CAD-HRMS'!#REF!)="","",('LC-CAD-HRMS'!#REF!))</f>
        <v>#REF!</v>
      </c>
      <c r="Q333" s="67" t="e">
        <f>IF(('LC-CAD-HRMS'!#REF!)="","",('LC-CAD-HRMS'!#REF!))</f>
        <v>#REF!</v>
      </c>
      <c r="R333" s="67" t="e">
        <f>IF(('LC-CAD-HRMS'!#REF!)="","",('LC-CAD-HRMS'!#REF!))</f>
        <v>#REF!</v>
      </c>
      <c r="S333" s="67" t="e">
        <f>IF(('LC-CAD-HRMS'!#REF!)="","",('LC-CAD-HRMS'!#REF!))</f>
        <v>#REF!</v>
      </c>
      <c r="T333" s="67" t="e">
        <f>IF(('LC-CAD-HRMS'!#REF!)="","",('LC-CAD-HRMS'!#REF!))</f>
        <v>#REF!</v>
      </c>
      <c r="U333" s="67" t="e">
        <f>IF(('LC-CAD-HRMS'!#REF!)="","",('LC-CAD-HRMS'!#REF!))</f>
        <v>#REF!</v>
      </c>
      <c r="V333" s="67" t="e">
        <f>IF(('LC-CAD-HRMS'!#REF!)="","",('LC-CAD-HRMS'!#REF!))</f>
        <v>#REF!</v>
      </c>
      <c r="W333" s="67" t="e">
        <f>IF(('LC-CAD-HRMS'!#REF!)="","",('LC-CAD-HRMS'!#REF!))</f>
        <v>#REF!</v>
      </c>
      <c r="X333" s="67" t="e">
        <f>IF(('LC-CAD-HRMS'!#REF!)="","",('LC-CAD-HRMS'!#REF!))</f>
        <v>#REF!</v>
      </c>
      <c r="Y333" s="67" t="e">
        <f>IF(('LC-CAD-HRMS'!#REF!)="","",('LC-CAD-HRMS'!#REF!))</f>
        <v>#REF!</v>
      </c>
      <c r="Z333" s="67" t="e">
        <f>IF(('LC-CAD-HRMS'!#REF!)="","",('LC-CAD-HRMS'!#REF!))</f>
        <v>#REF!</v>
      </c>
      <c r="AA333" s="67" t="e">
        <f>IF(('LC-CAD-HRMS'!#REF!)="","",('LC-CAD-HRMS'!#REF!))</f>
        <v>#REF!</v>
      </c>
      <c r="AB333" s="67" t="e">
        <f>IF(('LC-CAD-HRMS'!#REF!)="","",('LC-CAD-HRMS'!#REF!))</f>
        <v>#REF!</v>
      </c>
      <c r="AC333" s="67" t="e">
        <f>IF(('LC-CAD-HRMS'!#REF!)="","",('LC-CAD-HRMS'!#REF!))</f>
        <v>#REF!</v>
      </c>
      <c r="AD333" s="67" t="e">
        <f>IF(('LC-CAD-HRMS'!#REF!)="","",('LC-CAD-HRMS'!#REF!))</f>
        <v>#REF!</v>
      </c>
      <c r="AE333" s="67" t="e">
        <f>IF(('LC-CAD-HRMS'!#REF!)="","",('LC-CAD-HRMS'!#REF!))</f>
        <v>#REF!</v>
      </c>
      <c r="AF333" s="67" t="e">
        <f>IF(('LC-CAD-HRMS'!#REF!)="","",('LC-CAD-HRMS'!#REF!))</f>
        <v>#REF!</v>
      </c>
      <c r="AG333" s="67" t="e">
        <f>IF(('LC-CAD-HRMS'!#REF!)="","",('LC-CAD-HRMS'!#REF!))</f>
        <v>#REF!</v>
      </c>
      <c r="AH333" s="67" t="e">
        <f>IF(('LC-CAD-HRMS'!#REF!)="","",('LC-CAD-HRMS'!#REF!))</f>
        <v>#REF!</v>
      </c>
      <c r="AI333" s="67" t="e">
        <f>IF(('LC-CAD-HRMS'!#REF!)="","",('LC-CAD-HRMS'!#REF!))</f>
        <v>#REF!</v>
      </c>
      <c r="AJ333" s="67" t="e">
        <f>IF(('LC-CAD-HRMS'!#REF!)="","",('LC-CAD-HRMS'!#REF!))</f>
        <v>#REF!</v>
      </c>
      <c r="AK333" s="67" t="e">
        <f>IF(('LC-CAD-HRMS'!#REF!)="","",('LC-CAD-HRMS'!#REF!))</f>
        <v>#REF!</v>
      </c>
      <c r="AL333" s="67" t="e">
        <f>IF(('LC-CAD-HRMS'!#REF!)="","",('LC-CAD-HRMS'!#REF!))</f>
        <v>#REF!</v>
      </c>
      <c r="AM333" s="67" t="e">
        <f>IF(('LC-CAD-HRMS'!#REF!)="","",('LC-CAD-HRMS'!#REF!))</f>
        <v>#REF!</v>
      </c>
      <c r="AN333" s="67" t="e">
        <f>IF(('LC-CAD-HRMS'!#REF!)="","",('LC-CAD-HRMS'!#REF!))</f>
        <v>#REF!</v>
      </c>
      <c r="AO333" s="67" t="e">
        <f>IF(('LC-CAD-HRMS'!#REF!)="","",('LC-CAD-HRMS'!#REF!))</f>
        <v>#REF!</v>
      </c>
      <c r="AP333" s="298" t="e">
        <f>IF(('LC-CAD-HRMS'!#REF!)="","",('LC-CAD-HRMS'!#REF!))</f>
        <v>#REF!</v>
      </c>
      <c r="AQ333" s="298" t="e">
        <f>IF(('LC-CAD-HRMS'!#REF!)="","",('LC-CAD-HRMS'!#REF!))</f>
        <v>#REF!</v>
      </c>
    </row>
    <row r="334" spans="1:43" ht="12.75" customHeight="1" x14ac:dyDescent="0.3">
      <c r="A334" s="122" t="s">
        <v>188</v>
      </c>
      <c r="B334" s="145" t="e">
        <f>IF(('LC-CAD-HRMS'!#REF!)="","",('LC-CAD-HRMS'!#REF!))</f>
        <v>#REF!</v>
      </c>
      <c r="C334" s="141" t="e">
        <f>IF(('LC-CAD-HRMS'!#REF!)="","",('LC-CAD-HRMS'!#REF!))</f>
        <v>#REF!</v>
      </c>
      <c r="D334" s="142" t="e">
        <f>IF(('LC-CAD-HRMS'!#REF!)="","",('LC-CAD-HRMS'!#REF!))</f>
        <v>#REF!</v>
      </c>
      <c r="E334" s="143" t="e">
        <f>IF(('LC-CAD-HRMS'!#REF!)="","",('LC-CAD-HRMS'!#REF!))</f>
        <v>#REF!</v>
      </c>
      <c r="F334" s="142" t="e">
        <f>IF(('LC-CAD-HRMS'!#REF!)="","",('LC-CAD-HRMS'!#REF!))</f>
        <v>#REF!</v>
      </c>
      <c r="G334" s="111" t="e">
        <f>IF(('LC-CAD-HRMS'!#REF!)="","",('LC-CAD-HRMS'!#REF!))</f>
        <v>#REF!</v>
      </c>
      <c r="H334" s="111" t="e">
        <f>IF(('LC-CAD-HRMS'!#REF!)="","",('LC-CAD-HRMS'!#REF!))</f>
        <v>#REF!</v>
      </c>
      <c r="I334" s="144" t="e">
        <f>IF(('LC-CAD-HRMS'!#REF!)="","",('LC-CAD-HRMS'!#REF!))</f>
        <v>#REF!</v>
      </c>
      <c r="J334" s="154" t="e">
        <f>IF(('LC-CAD-HRMS'!#REF!)="","",('LC-CAD-HRMS'!#REF!))</f>
        <v>#REF!</v>
      </c>
      <c r="K334" s="154" t="e">
        <f>IF(('LC-CAD-HRMS'!#REF!)="","",('LC-CAD-HRMS'!#REF!))</f>
        <v>#REF!</v>
      </c>
      <c r="L334" s="154" t="e">
        <f>IF(('LC-CAD-HRMS'!#REF!)="","",('LC-CAD-HRMS'!#REF!))</f>
        <v>#REF!</v>
      </c>
      <c r="M334" s="154" t="e">
        <f>IF(('LC-CAD-HRMS'!#REF!)="","",('LC-CAD-HRMS'!#REF!))</f>
        <v>#REF!</v>
      </c>
      <c r="N334" s="154" t="e">
        <f>IF(('LC-CAD-HRMS'!#REF!)="","",('LC-CAD-HRMS'!#REF!))</f>
        <v>#REF!</v>
      </c>
      <c r="O334" s="154" t="e">
        <f>IF(('LC-CAD-HRMS'!#REF!)="","",('LC-CAD-HRMS'!#REF!))</f>
        <v>#REF!</v>
      </c>
      <c r="P334" s="67" t="e">
        <f>IF(('LC-CAD-HRMS'!#REF!)="","",('LC-CAD-HRMS'!#REF!))</f>
        <v>#REF!</v>
      </c>
      <c r="Q334" s="67" t="e">
        <f>IF(('LC-CAD-HRMS'!#REF!)="","",('LC-CAD-HRMS'!#REF!))</f>
        <v>#REF!</v>
      </c>
      <c r="R334" s="67" t="e">
        <f>IF(('LC-CAD-HRMS'!#REF!)="","",('LC-CAD-HRMS'!#REF!))</f>
        <v>#REF!</v>
      </c>
      <c r="S334" s="67" t="e">
        <f>IF(('LC-CAD-HRMS'!#REF!)="","",('LC-CAD-HRMS'!#REF!))</f>
        <v>#REF!</v>
      </c>
      <c r="T334" s="67" t="e">
        <f>IF(('LC-CAD-HRMS'!#REF!)="","",('LC-CAD-HRMS'!#REF!))</f>
        <v>#REF!</v>
      </c>
      <c r="U334" s="67" t="e">
        <f>IF(('LC-CAD-HRMS'!#REF!)="","",('LC-CAD-HRMS'!#REF!))</f>
        <v>#REF!</v>
      </c>
      <c r="V334" s="67" t="e">
        <f>IF(('LC-CAD-HRMS'!#REF!)="","",('LC-CAD-HRMS'!#REF!))</f>
        <v>#REF!</v>
      </c>
      <c r="W334" s="67" t="e">
        <f>IF(('LC-CAD-HRMS'!#REF!)="","",('LC-CAD-HRMS'!#REF!))</f>
        <v>#REF!</v>
      </c>
      <c r="X334" s="67" t="e">
        <f>IF(('LC-CAD-HRMS'!#REF!)="","",('LC-CAD-HRMS'!#REF!))</f>
        <v>#REF!</v>
      </c>
      <c r="Y334" s="67" t="e">
        <f>IF(('LC-CAD-HRMS'!#REF!)="","",('LC-CAD-HRMS'!#REF!))</f>
        <v>#REF!</v>
      </c>
      <c r="Z334" s="67" t="e">
        <f>IF(('LC-CAD-HRMS'!#REF!)="","",('LC-CAD-HRMS'!#REF!))</f>
        <v>#REF!</v>
      </c>
      <c r="AA334" s="67" t="e">
        <f>IF(('LC-CAD-HRMS'!#REF!)="","",('LC-CAD-HRMS'!#REF!))</f>
        <v>#REF!</v>
      </c>
      <c r="AB334" s="67" t="e">
        <f>IF(('LC-CAD-HRMS'!#REF!)="","",('LC-CAD-HRMS'!#REF!))</f>
        <v>#REF!</v>
      </c>
      <c r="AC334" s="67" t="e">
        <f>IF(('LC-CAD-HRMS'!#REF!)="","",('LC-CAD-HRMS'!#REF!))</f>
        <v>#REF!</v>
      </c>
      <c r="AD334" s="67" t="e">
        <f>IF(('LC-CAD-HRMS'!#REF!)="","",('LC-CAD-HRMS'!#REF!))</f>
        <v>#REF!</v>
      </c>
      <c r="AE334" s="67" t="e">
        <f>IF(('LC-CAD-HRMS'!#REF!)="","",('LC-CAD-HRMS'!#REF!))</f>
        <v>#REF!</v>
      </c>
      <c r="AF334" s="67" t="e">
        <f>IF(('LC-CAD-HRMS'!#REF!)="","",('LC-CAD-HRMS'!#REF!))</f>
        <v>#REF!</v>
      </c>
      <c r="AG334" s="67" t="e">
        <f>IF(('LC-CAD-HRMS'!#REF!)="","",('LC-CAD-HRMS'!#REF!))</f>
        <v>#REF!</v>
      </c>
      <c r="AH334" s="67" t="e">
        <f>IF(('LC-CAD-HRMS'!#REF!)="","",('LC-CAD-HRMS'!#REF!))</f>
        <v>#REF!</v>
      </c>
      <c r="AI334" s="67" t="e">
        <f>IF(('LC-CAD-HRMS'!#REF!)="","",('LC-CAD-HRMS'!#REF!))</f>
        <v>#REF!</v>
      </c>
      <c r="AJ334" s="67" t="e">
        <f>IF(('LC-CAD-HRMS'!#REF!)="","",('LC-CAD-HRMS'!#REF!))</f>
        <v>#REF!</v>
      </c>
      <c r="AK334" s="67" t="e">
        <f>IF(('LC-CAD-HRMS'!#REF!)="","",('LC-CAD-HRMS'!#REF!))</f>
        <v>#REF!</v>
      </c>
      <c r="AL334" s="67" t="e">
        <f>IF(('LC-CAD-HRMS'!#REF!)="","",('LC-CAD-HRMS'!#REF!))</f>
        <v>#REF!</v>
      </c>
      <c r="AM334" s="67" t="e">
        <f>IF(('LC-CAD-HRMS'!#REF!)="","",('LC-CAD-HRMS'!#REF!))</f>
        <v>#REF!</v>
      </c>
      <c r="AN334" s="67" t="e">
        <f>IF(('LC-CAD-HRMS'!#REF!)="","",('LC-CAD-HRMS'!#REF!))</f>
        <v>#REF!</v>
      </c>
      <c r="AO334" s="67" t="e">
        <f>IF(('LC-CAD-HRMS'!#REF!)="","",('LC-CAD-HRMS'!#REF!))</f>
        <v>#REF!</v>
      </c>
      <c r="AP334" s="298" t="e">
        <f>IF(('LC-CAD-HRMS'!#REF!)="","",('LC-CAD-HRMS'!#REF!))</f>
        <v>#REF!</v>
      </c>
      <c r="AQ334" s="298" t="e">
        <f>IF(('LC-CAD-HRMS'!#REF!)="","",('LC-CAD-HRMS'!#REF!))</f>
        <v>#REF!</v>
      </c>
    </row>
    <row r="335" spans="1:43" ht="12.75" customHeight="1" x14ac:dyDescent="0.3">
      <c r="A335" s="122" t="s">
        <v>188</v>
      </c>
      <c r="B335" s="145" t="e">
        <f>IF(('LC-CAD-HRMS'!#REF!)="","",('LC-CAD-HRMS'!#REF!))</f>
        <v>#REF!</v>
      </c>
      <c r="C335" s="141" t="e">
        <f>IF(('LC-CAD-HRMS'!#REF!)="","",('LC-CAD-HRMS'!#REF!))</f>
        <v>#REF!</v>
      </c>
      <c r="D335" s="142" t="e">
        <f>IF(('LC-CAD-HRMS'!#REF!)="","",('LC-CAD-HRMS'!#REF!))</f>
        <v>#REF!</v>
      </c>
      <c r="E335" s="143" t="e">
        <f>IF(('LC-CAD-HRMS'!#REF!)="","",('LC-CAD-HRMS'!#REF!))</f>
        <v>#REF!</v>
      </c>
      <c r="F335" s="142" t="e">
        <f>IF(('LC-CAD-HRMS'!#REF!)="","",('LC-CAD-HRMS'!#REF!))</f>
        <v>#REF!</v>
      </c>
      <c r="G335" s="111" t="e">
        <f>IF(('LC-CAD-HRMS'!#REF!)="","",('LC-CAD-HRMS'!#REF!))</f>
        <v>#REF!</v>
      </c>
      <c r="H335" s="111" t="e">
        <f>IF(('LC-CAD-HRMS'!#REF!)="","",('LC-CAD-HRMS'!#REF!))</f>
        <v>#REF!</v>
      </c>
      <c r="I335" s="144" t="e">
        <f>IF(('LC-CAD-HRMS'!#REF!)="","",('LC-CAD-HRMS'!#REF!))</f>
        <v>#REF!</v>
      </c>
      <c r="J335" s="154" t="e">
        <f>IF(('LC-CAD-HRMS'!#REF!)="","",('LC-CAD-HRMS'!#REF!))</f>
        <v>#REF!</v>
      </c>
      <c r="K335" s="154" t="e">
        <f>IF(('LC-CAD-HRMS'!#REF!)="","",('LC-CAD-HRMS'!#REF!))</f>
        <v>#REF!</v>
      </c>
      <c r="L335" s="154" t="e">
        <f>IF(('LC-CAD-HRMS'!#REF!)="","",('LC-CAD-HRMS'!#REF!))</f>
        <v>#REF!</v>
      </c>
      <c r="M335" s="154" t="e">
        <f>IF(('LC-CAD-HRMS'!#REF!)="","",('LC-CAD-HRMS'!#REF!))</f>
        <v>#REF!</v>
      </c>
      <c r="N335" s="154" t="e">
        <f>IF(('LC-CAD-HRMS'!#REF!)="","",('LC-CAD-HRMS'!#REF!))</f>
        <v>#REF!</v>
      </c>
      <c r="O335" s="154" t="e">
        <f>IF(('LC-CAD-HRMS'!#REF!)="","",('LC-CAD-HRMS'!#REF!))</f>
        <v>#REF!</v>
      </c>
      <c r="P335" s="67" t="e">
        <f>IF(('LC-CAD-HRMS'!#REF!)="","",('LC-CAD-HRMS'!#REF!))</f>
        <v>#REF!</v>
      </c>
      <c r="Q335" s="67" t="e">
        <f>IF(('LC-CAD-HRMS'!#REF!)="","",('LC-CAD-HRMS'!#REF!))</f>
        <v>#REF!</v>
      </c>
      <c r="R335" s="67" t="e">
        <f>IF(('LC-CAD-HRMS'!#REF!)="","",('LC-CAD-HRMS'!#REF!))</f>
        <v>#REF!</v>
      </c>
      <c r="S335" s="67" t="e">
        <f>IF(('LC-CAD-HRMS'!#REF!)="","",('LC-CAD-HRMS'!#REF!))</f>
        <v>#REF!</v>
      </c>
      <c r="T335" s="67" t="e">
        <f>IF(('LC-CAD-HRMS'!#REF!)="","",('LC-CAD-HRMS'!#REF!))</f>
        <v>#REF!</v>
      </c>
      <c r="U335" s="67" t="e">
        <f>IF(('LC-CAD-HRMS'!#REF!)="","",('LC-CAD-HRMS'!#REF!))</f>
        <v>#REF!</v>
      </c>
      <c r="V335" s="67" t="e">
        <f>IF(('LC-CAD-HRMS'!#REF!)="","",('LC-CAD-HRMS'!#REF!))</f>
        <v>#REF!</v>
      </c>
      <c r="W335" s="67" t="e">
        <f>IF(('LC-CAD-HRMS'!#REF!)="","",('LC-CAD-HRMS'!#REF!))</f>
        <v>#REF!</v>
      </c>
      <c r="X335" s="67" t="e">
        <f>IF(('LC-CAD-HRMS'!#REF!)="","",('LC-CAD-HRMS'!#REF!))</f>
        <v>#REF!</v>
      </c>
      <c r="Y335" s="67" t="e">
        <f>IF(('LC-CAD-HRMS'!#REF!)="","",('LC-CAD-HRMS'!#REF!))</f>
        <v>#REF!</v>
      </c>
      <c r="Z335" s="67" t="e">
        <f>IF(('LC-CAD-HRMS'!#REF!)="","",('LC-CAD-HRMS'!#REF!))</f>
        <v>#REF!</v>
      </c>
      <c r="AA335" s="67" t="e">
        <f>IF(('LC-CAD-HRMS'!#REF!)="","",('LC-CAD-HRMS'!#REF!))</f>
        <v>#REF!</v>
      </c>
      <c r="AB335" s="67" t="e">
        <f>IF(('LC-CAD-HRMS'!#REF!)="","",('LC-CAD-HRMS'!#REF!))</f>
        <v>#REF!</v>
      </c>
      <c r="AC335" s="67" t="e">
        <f>IF(('LC-CAD-HRMS'!#REF!)="","",('LC-CAD-HRMS'!#REF!))</f>
        <v>#REF!</v>
      </c>
      <c r="AD335" s="67" t="e">
        <f>IF(('LC-CAD-HRMS'!#REF!)="","",('LC-CAD-HRMS'!#REF!))</f>
        <v>#REF!</v>
      </c>
      <c r="AE335" s="67" t="e">
        <f>IF(('LC-CAD-HRMS'!#REF!)="","",('LC-CAD-HRMS'!#REF!))</f>
        <v>#REF!</v>
      </c>
      <c r="AF335" s="67" t="e">
        <f>IF(('LC-CAD-HRMS'!#REF!)="","",('LC-CAD-HRMS'!#REF!))</f>
        <v>#REF!</v>
      </c>
      <c r="AG335" s="67" t="e">
        <f>IF(('LC-CAD-HRMS'!#REF!)="","",('LC-CAD-HRMS'!#REF!))</f>
        <v>#REF!</v>
      </c>
      <c r="AH335" s="67" t="e">
        <f>IF(('LC-CAD-HRMS'!#REF!)="","",('LC-CAD-HRMS'!#REF!))</f>
        <v>#REF!</v>
      </c>
      <c r="AI335" s="67" t="e">
        <f>IF(('LC-CAD-HRMS'!#REF!)="","",('LC-CAD-HRMS'!#REF!))</f>
        <v>#REF!</v>
      </c>
      <c r="AJ335" s="67" t="e">
        <f>IF(('LC-CAD-HRMS'!#REF!)="","",('LC-CAD-HRMS'!#REF!))</f>
        <v>#REF!</v>
      </c>
      <c r="AK335" s="67" t="e">
        <f>IF(('LC-CAD-HRMS'!#REF!)="","",('LC-CAD-HRMS'!#REF!))</f>
        <v>#REF!</v>
      </c>
      <c r="AL335" s="67" t="e">
        <f>IF(('LC-CAD-HRMS'!#REF!)="","",('LC-CAD-HRMS'!#REF!))</f>
        <v>#REF!</v>
      </c>
      <c r="AM335" s="67" t="e">
        <f>IF(('LC-CAD-HRMS'!#REF!)="","",('LC-CAD-HRMS'!#REF!))</f>
        <v>#REF!</v>
      </c>
      <c r="AN335" s="67" t="e">
        <f>IF(('LC-CAD-HRMS'!#REF!)="","",('LC-CAD-HRMS'!#REF!))</f>
        <v>#REF!</v>
      </c>
      <c r="AO335" s="67" t="e">
        <f>IF(('LC-CAD-HRMS'!#REF!)="","",('LC-CAD-HRMS'!#REF!))</f>
        <v>#REF!</v>
      </c>
      <c r="AP335" s="298" t="e">
        <f>IF(('LC-CAD-HRMS'!#REF!)="","",('LC-CAD-HRMS'!#REF!))</f>
        <v>#REF!</v>
      </c>
      <c r="AQ335" s="298" t="e">
        <f>IF(('LC-CAD-HRMS'!#REF!)="","",('LC-CAD-HRMS'!#REF!))</f>
        <v>#REF!</v>
      </c>
    </row>
    <row r="336" spans="1:43" ht="12.75" customHeight="1" x14ac:dyDescent="0.3">
      <c r="A336" s="122" t="s">
        <v>188</v>
      </c>
      <c r="B336" s="145" t="e">
        <f>IF(('LC-CAD-HRMS'!#REF!)="","",('LC-CAD-HRMS'!#REF!))</f>
        <v>#REF!</v>
      </c>
      <c r="C336" s="141" t="e">
        <f>IF(('LC-CAD-HRMS'!#REF!)="","",('LC-CAD-HRMS'!#REF!))</f>
        <v>#REF!</v>
      </c>
      <c r="D336" s="142" t="e">
        <f>IF(('LC-CAD-HRMS'!#REF!)="","",('LC-CAD-HRMS'!#REF!))</f>
        <v>#REF!</v>
      </c>
      <c r="E336" s="143" t="e">
        <f>IF(('LC-CAD-HRMS'!#REF!)="","",('LC-CAD-HRMS'!#REF!))</f>
        <v>#REF!</v>
      </c>
      <c r="F336" s="142" t="e">
        <f>IF(('LC-CAD-HRMS'!#REF!)="","",('LC-CAD-HRMS'!#REF!))</f>
        <v>#REF!</v>
      </c>
      <c r="G336" s="111" t="e">
        <f>IF(('LC-CAD-HRMS'!#REF!)="","",('LC-CAD-HRMS'!#REF!))</f>
        <v>#REF!</v>
      </c>
      <c r="H336" s="111" t="e">
        <f>IF(('LC-CAD-HRMS'!#REF!)="","",('LC-CAD-HRMS'!#REF!))</f>
        <v>#REF!</v>
      </c>
      <c r="I336" s="144" t="e">
        <f>IF(('LC-CAD-HRMS'!#REF!)="","",('LC-CAD-HRMS'!#REF!))</f>
        <v>#REF!</v>
      </c>
      <c r="J336" s="154" t="e">
        <f>IF(('LC-CAD-HRMS'!#REF!)="","",('LC-CAD-HRMS'!#REF!))</f>
        <v>#REF!</v>
      </c>
      <c r="K336" s="154" t="e">
        <f>IF(('LC-CAD-HRMS'!#REF!)="","",('LC-CAD-HRMS'!#REF!))</f>
        <v>#REF!</v>
      </c>
      <c r="L336" s="154" t="e">
        <f>IF(('LC-CAD-HRMS'!#REF!)="","",('LC-CAD-HRMS'!#REF!))</f>
        <v>#REF!</v>
      </c>
      <c r="M336" s="154" t="e">
        <f>IF(('LC-CAD-HRMS'!#REF!)="","",('LC-CAD-HRMS'!#REF!))</f>
        <v>#REF!</v>
      </c>
      <c r="N336" s="154" t="e">
        <f>IF(('LC-CAD-HRMS'!#REF!)="","",('LC-CAD-HRMS'!#REF!))</f>
        <v>#REF!</v>
      </c>
      <c r="O336" s="154" t="e">
        <f>IF(('LC-CAD-HRMS'!#REF!)="","",('LC-CAD-HRMS'!#REF!))</f>
        <v>#REF!</v>
      </c>
      <c r="P336" s="67" t="e">
        <f>IF(('LC-CAD-HRMS'!#REF!)="","",('LC-CAD-HRMS'!#REF!))</f>
        <v>#REF!</v>
      </c>
      <c r="Q336" s="67" t="e">
        <f>IF(('LC-CAD-HRMS'!#REF!)="","",('LC-CAD-HRMS'!#REF!))</f>
        <v>#REF!</v>
      </c>
      <c r="R336" s="67" t="e">
        <f>IF(('LC-CAD-HRMS'!#REF!)="","",('LC-CAD-HRMS'!#REF!))</f>
        <v>#REF!</v>
      </c>
      <c r="S336" s="67" t="e">
        <f>IF(('LC-CAD-HRMS'!#REF!)="","",('LC-CAD-HRMS'!#REF!))</f>
        <v>#REF!</v>
      </c>
      <c r="T336" s="67" t="e">
        <f>IF(('LC-CAD-HRMS'!#REF!)="","",('LC-CAD-HRMS'!#REF!))</f>
        <v>#REF!</v>
      </c>
      <c r="U336" s="67" t="e">
        <f>IF(('LC-CAD-HRMS'!#REF!)="","",('LC-CAD-HRMS'!#REF!))</f>
        <v>#REF!</v>
      </c>
      <c r="V336" s="67" t="e">
        <f>IF(('LC-CAD-HRMS'!#REF!)="","",('LC-CAD-HRMS'!#REF!))</f>
        <v>#REF!</v>
      </c>
      <c r="W336" s="67" t="e">
        <f>IF(('LC-CAD-HRMS'!#REF!)="","",('LC-CAD-HRMS'!#REF!))</f>
        <v>#REF!</v>
      </c>
      <c r="X336" s="67" t="e">
        <f>IF(('LC-CAD-HRMS'!#REF!)="","",('LC-CAD-HRMS'!#REF!))</f>
        <v>#REF!</v>
      </c>
      <c r="Y336" s="67" t="e">
        <f>IF(('LC-CAD-HRMS'!#REF!)="","",('LC-CAD-HRMS'!#REF!))</f>
        <v>#REF!</v>
      </c>
      <c r="Z336" s="67" t="e">
        <f>IF(('LC-CAD-HRMS'!#REF!)="","",('LC-CAD-HRMS'!#REF!))</f>
        <v>#REF!</v>
      </c>
      <c r="AA336" s="67" t="e">
        <f>IF(('LC-CAD-HRMS'!#REF!)="","",('LC-CAD-HRMS'!#REF!))</f>
        <v>#REF!</v>
      </c>
      <c r="AB336" s="67" t="e">
        <f>IF(('LC-CAD-HRMS'!#REF!)="","",('LC-CAD-HRMS'!#REF!))</f>
        <v>#REF!</v>
      </c>
      <c r="AC336" s="67" t="e">
        <f>IF(('LC-CAD-HRMS'!#REF!)="","",('LC-CAD-HRMS'!#REF!))</f>
        <v>#REF!</v>
      </c>
      <c r="AD336" s="67" t="e">
        <f>IF(('LC-CAD-HRMS'!#REF!)="","",('LC-CAD-HRMS'!#REF!))</f>
        <v>#REF!</v>
      </c>
      <c r="AE336" s="67" t="e">
        <f>IF(('LC-CAD-HRMS'!#REF!)="","",('LC-CAD-HRMS'!#REF!))</f>
        <v>#REF!</v>
      </c>
      <c r="AF336" s="67" t="e">
        <f>IF(('LC-CAD-HRMS'!#REF!)="","",('LC-CAD-HRMS'!#REF!))</f>
        <v>#REF!</v>
      </c>
      <c r="AG336" s="67" t="e">
        <f>IF(('LC-CAD-HRMS'!#REF!)="","",('LC-CAD-HRMS'!#REF!))</f>
        <v>#REF!</v>
      </c>
      <c r="AH336" s="67" t="e">
        <f>IF(('LC-CAD-HRMS'!#REF!)="","",('LC-CAD-HRMS'!#REF!))</f>
        <v>#REF!</v>
      </c>
      <c r="AI336" s="67" t="e">
        <f>IF(('LC-CAD-HRMS'!#REF!)="","",('LC-CAD-HRMS'!#REF!))</f>
        <v>#REF!</v>
      </c>
      <c r="AJ336" s="67" t="e">
        <f>IF(('LC-CAD-HRMS'!#REF!)="","",('LC-CAD-HRMS'!#REF!))</f>
        <v>#REF!</v>
      </c>
      <c r="AK336" s="67" t="e">
        <f>IF(('LC-CAD-HRMS'!#REF!)="","",('LC-CAD-HRMS'!#REF!))</f>
        <v>#REF!</v>
      </c>
      <c r="AL336" s="67" t="e">
        <f>IF(('LC-CAD-HRMS'!#REF!)="","",('LC-CAD-HRMS'!#REF!))</f>
        <v>#REF!</v>
      </c>
      <c r="AM336" s="67" t="e">
        <f>IF(('LC-CAD-HRMS'!#REF!)="","",('LC-CAD-HRMS'!#REF!))</f>
        <v>#REF!</v>
      </c>
      <c r="AN336" s="67" t="e">
        <f>IF(('LC-CAD-HRMS'!#REF!)="","",('LC-CAD-HRMS'!#REF!))</f>
        <v>#REF!</v>
      </c>
      <c r="AO336" s="67" t="e">
        <f>IF(('LC-CAD-HRMS'!#REF!)="","",('LC-CAD-HRMS'!#REF!))</f>
        <v>#REF!</v>
      </c>
      <c r="AP336" s="298" t="e">
        <f>IF(('LC-CAD-HRMS'!#REF!)="","",('LC-CAD-HRMS'!#REF!))</f>
        <v>#REF!</v>
      </c>
      <c r="AQ336" s="298" t="e">
        <f>IF(('LC-CAD-HRMS'!#REF!)="","",('LC-CAD-HRMS'!#REF!))</f>
        <v>#REF!</v>
      </c>
    </row>
    <row r="337" spans="1:43" ht="12.75" customHeight="1" x14ac:dyDescent="0.3">
      <c r="A337" s="122" t="s">
        <v>188</v>
      </c>
      <c r="B337" s="145" t="e">
        <f>IF(('LC-CAD-HRMS'!#REF!)="","",('LC-CAD-HRMS'!#REF!))</f>
        <v>#REF!</v>
      </c>
      <c r="C337" s="141" t="e">
        <f>IF(('LC-CAD-HRMS'!#REF!)="","",('LC-CAD-HRMS'!#REF!))</f>
        <v>#REF!</v>
      </c>
      <c r="D337" s="142" t="e">
        <f>IF(('LC-CAD-HRMS'!#REF!)="","",('LC-CAD-HRMS'!#REF!))</f>
        <v>#REF!</v>
      </c>
      <c r="E337" s="143" t="e">
        <f>IF(('LC-CAD-HRMS'!#REF!)="","",('LC-CAD-HRMS'!#REF!))</f>
        <v>#REF!</v>
      </c>
      <c r="F337" s="142" t="e">
        <f>IF(('LC-CAD-HRMS'!#REF!)="","",('LC-CAD-HRMS'!#REF!))</f>
        <v>#REF!</v>
      </c>
      <c r="G337" s="111" t="e">
        <f>IF(('LC-CAD-HRMS'!#REF!)="","",('LC-CAD-HRMS'!#REF!))</f>
        <v>#REF!</v>
      </c>
      <c r="H337" s="111" t="e">
        <f>IF(('LC-CAD-HRMS'!#REF!)="","",('LC-CAD-HRMS'!#REF!))</f>
        <v>#REF!</v>
      </c>
      <c r="I337" s="144" t="e">
        <f>IF(('LC-CAD-HRMS'!#REF!)="","",('LC-CAD-HRMS'!#REF!))</f>
        <v>#REF!</v>
      </c>
      <c r="J337" s="154" t="e">
        <f>IF(('LC-CAD-HRMS'!#REF!)="","",('LC-CAD-HRMS'!#REF!))</f>
        <v>#REF!</v>
      </c>
      <c r="K337" s="154" t="e">
        <f>IF(('LC-CAD-HRMS'!#REF!)="","",('LC-CAD-HRMS'!#REF!))</f>
        <v>#REF!</v>
      </c>
      <c r="L337" s="154" t="e">
        <f>IF(('LC-CAD-HRMS'!#REF!)="","",('LC-CAD-HRMS'!#REF!))</f>
        <v>#REF!</v>
      </c>
      <c r="M337" s="154" t="e">
        <f>IF(('LC-CAD-HRMS'!#REF!)="","",('LC-CAD-HRMS'!#REF!))</f>
        <v>#REF!</v>
      </c>
      <c r="N337" s="154" t="e">
        <f>IF(('LC-CAD-HRMS'!#REF!)="","",('LC-CAD-HRMS'!#REF!))</f>
        <v>#REF!</v>
      </c>
      <c r="O337" s="154" t="e">
        <f>IF(('LC-CAD-HRMS'!#REF!)="","",('LC-CAD-HRMS'!#REF!))</f>
        <v>#REF!</v>
      </c>
      <c r="P337" s="67" t="e">
        <f>IF(('LC-CAD-HRMS'!#REF!)="","",('LC-CAD-HRMS'!#REF!))</f>
        <v>#REF!</v>
      </c>
      <c r="Q337" s="67" t="e">
        <f>IF(('LC-CAD-HRMS'!#REF!)="","",('LC-CAD-HRMS'!#REF!))</f>
        <v>#REF!</v>
      </c>
      <c r="R337" s="67" t="e">
        <f>IF(('LC-CAD-HRMS'!#REF!)="","",('LC-CAD-HRMS'!#REF!))</f>
        <v>#REF!</v>
      </c>
      <c r="S337" s="67" t="e">
        <f>IF(('LC-CAD-HRMS'!#REF!)="","",('LC-CAD-HRMS'!#REF!))</f>
        <v>#REF!</v>
      </c>
      <c r="T337" s="67" t="e">
        <f>IF(('LC-CAD-HRMS'!#REF!)="","",('LC-CAD-HRMS'!#REF!))</f>
        <v>#REF!</v>
      </c>
      <c r="U337" s="67" t="e">
        <f>IF(('LC-CAD-HRMS'!#REF!)="","",('LC-CAD-HRMS'!#REF!))</f>
        <v>#REF!</v>
      </c>
      <c r="V337" s="67" t="e">
        <f>IF(('LC-CAD-HRMS'!#REF!)="","",('LC-CAD-HRMS'!#REF!))</f>
        <v>#REF!</v>
      </c>
      <c r="W337" s="67" t="e">
        <f>IF(('LC-CAD-HRMS'!#REF!)="","",('LC-CAD-HRMS'!#REF!))</f>
        <v>#REF!</v>
      </c>
      <c r="X337" s="67" t="e">
        <f>IF(('LC-CAD-HRMS'!#REF!)="","",('LC-CAD-HRMS'!#REF!))</f>
        <v>#REF!</v>
      </c>
      <c r="Y337" s="67" t="e">
        <f>IF(('LC-CAD-HRMS'!#REF!)="","",('LC-CAD-HRMS'!#REF!))</f>
        <v>#REF!</v>
      </c>
      <c r="Z337" s="67" t="e">
        <f>IF(('LC-CAD-HRMS'!#REF!)="","",('LC-CAD-HRMS'!#REF!))</f>
        <v>#REF!</v>
      </c>
      <c r="AA337" s="67" t="e">
        <f>IF(('LC-CAD-HRMS'!#REF!)="","",('LC-CAD-HRMS'!#REF!))</f>
        <v>#REF!</v>
      </c>
      <c r="AB337" s="67" t="e">
        <f>IF(('LC-CAD-HRMS'!#REF!)="","",('LC-CAD-HRMS'!#REF!))</f>
        <v>#REF!</v>
      </c>
      <c r="AC337" s="67" t="e">
        <f>IF(('LC-CAD-HRMS'!#REF!)="","",('LC-CAD-HRMS'!#REF!))</f>
        <v>#REF!</v>
      </c>
      <c r="AD337" s="67" t="e">
        <f>IF(('LC-CAD-HRMS'!#REF!)="","",('LC-CAD-HRMS'!#REF!))</f>
        <v>#REF!</v>
      </c>
      <c r="AE337" s="67" t="e">
        <f>IF(('LC-CAD-HRMS'!#REF!)="","",('LC-CAD-HRMS'!#REF!))</f>
        <v>#REF!</v>
      </c>
      <c r="AF337" s="67" t="e">
        <f>IF(('LC-CAD-HRMS'!#REF!)="","",('LC-CAD-HRMS'!#REF!))</f>
        <v>#REF!</v>
      </c>
      <c r="AG337" s="67" t="e">
        <f>IF(('LC-CAD-HRMS'!#REF!)="","",('LC-CAD-HRMS'!#REF!))</f>
        <v>#REF!</v>
      </c>
      <c r="AH337" s="67" t="e">
        <f>IF(('LC-CAD-HRMS'!#REF!)="","",('LC-CAD-HRMS'!#REF!))</f>
        <v>#REF!</v>
      </c>
      <c r="AI337" s="67" t="e">
        <f>IF(('LC-CAD-HRMS'!#REF!)="","",('LC-CAD-HRMS'!#REF!))</f>
        <v>#REF!</v>
      </c>
      <c r="AJ337" s="67" t="e">
        <f>IF(('LC-CAD-HRMS'!#REF!)="","",('LC-CAD-HRMS'!#REF!))</f>
        <v>#REF!</v>
      </c>
      <c r="AK337" s="67" t="e">
        <f>IF(('LC-CAD-HRMS'!#REF!)="","",('LC-CAD-HRMS'!#REF!))</f>
        <v>#REF!</v>
      </c>
      <c r="AL337" s="67" t="e">
        <f>IF(('LC-CAD-HRMS'!#REF!)="","",('LC-CAD-HRMS'!#REF!))</f>
        <v>#REF!</v>
      </c>
      <c r="AM337" s="67" t="e">
        <f>IF(('LC-CAD-HRMS'!#REF!)="","",('LC-CAD-HRMS'!#REF!))</f>
        <v>#REF!</v>
      </c>
      <c r="AN337" s="67" t="e">
        <f>IF(('LC-CAD-HRMS'!#REF!)="","",('LC-CAD-HRMS'!#REF!))</f>
        <v>#REF!</v>
      </c>
      <c r="AO337" s="67" t="e">
        <f>IF(('LC-CAD-HRMS'!#REF!)="","",('LC-CAD-HRMS'!#REF!))</f>
        <v>#REF!</v>
      </c>
      <c r="AP337" s="298" t="e">
        <f>IF(('LC-CAD-HRMS'!#REF!)="","",('LC-CAD-HRMS'!#REF!))</f>
        <v>#REF!</v>
      </c>
      <c r="AQ337" s="298" t="e">
        <f>IF(('LC-CAD-HRMS'!#REF!)="","",('LC-CAD-HRMS'!#REF!))</f>
        <v>#REF!</v>
      </c>
    </row>
    <row r="338" spans="1:43" ht="12.75" customHeight="1" x14ac:dyDescent="0.3">
      <c r="A338" s="122" t="s">
        <v>188</v>
      </c>
      <c r="B338" s="145" t="e">
        <f>IF(('LC-CAD-HRMS'!#REF!)="","",('LC-CAD-HRMS'!#REF!))</f>
        <v>#REF!</v>
      </c>
      <c r="C338" s="141" t="e">
        <f>IF(('LC-CAD-HRMS'!#REF!)="","",('LC-CAD-HRMS'!#REF!))</f>
        <v>#REF!</v>
      </c>
      <c r="D338" s="142" t="e">
        <f>IF(('LC-CAD-HRMS'!#REF!)="","",('LC-CAD-HRMS'!#REF!))</f>
        <v>#REF!</v>
      </c>
      <c r="E338" s="143" t="e">
        <f>IF(('LC-CAD-HRMS'!#REF!)="","",('LC-CAD-HRMS'!#REF!))</f>
        <v>#REF!</v>
      </c>
      <c r="F338" s="142" t="e">
        <f>IF(('LC-CAD-HRMS'!#REF!)="","",('LC-CAD-HRMS'!#REF!))</f>
        <v>#REF!</v>
      </c>
      <c r="G338" s="111" t="e">
        <f>IF(('LC-CAD-HRMS'!#REF!)="","",('LC-CAD-HRMS'!#REF!))</f>
        <v>#REF!</v>
      </c>
      <c r="H338" s="111" t="e">
        <f>IF(('LC-CAD-HRMS'!#REF!)="","",('LC-CAD-HRMS'!#REF!))</f>
        <v>#REF!</v>
      </c>
      <c r="I338" s="144" t="e">
        <f>IF(('LC-CAD-HRMS'!#REF!)="","",('LC-CAD-HRMS'!#REF!))</f>
        <v>#REF!</v>
      </c>
      <c r="J338" s="154" t="e">
        <f>IF(('LC-CAD-HRMS'!#REF!)="","",('LC-CAD-HRMS'!#REF!))</f>
        <v>#REF!</v>
      </c>
      <c r="K338" s="154" t="e">
        <f>IF(('LC-CAD-HRMS'!#REF!)="","",('LC-CAD-HRMS'!#REF!))</f>
        <v>#REF!</v>
      </c>
      <c r="L338" s="154" t="e">
        <f>IF(('LC-CAD-HRMS'!#REF!)="","",('LC-CAD-HRMS'!#REF!))</f>
        <v>#REF!</v>
      </c>
      <c r="M338" s="154" t="e">
        <f>IF(('LC-CAD-HRMS'!#REF!)="","",('LC-CAD-HRMS'!#REF!))</f>
        <v>#REF!</v>
      </c>
      <c r="N338" s="154" t="e">
        <f>IF(('LC-CAD-HRMS'!#REF!)="","",('LC-CAD-HRMS'!#REF!))</f>
        <v>#REF!</v>
      </c>
      <c r="O338" s="154" t="e">
        <f>IF(('LC-CAD-HRMS'!#REF!)="","",('LC-CAD-HRMS'!#REF!))</f>
        <v>#REF!</v>
      </c>
      <c r="P338" s="67" t="e">
        <f>IF(('LC-CAD-HRMS'!#REF!)="","",('LC-CAD-HRMS'!#REF!))</f>
        <v>#REF!</v>
      </c>
      <c r="Q338" s="67" t="e">
        <f>IF(('LC-CAD-HRMS'!#REF!)="","",('LC-CAD-HRMS'!#REF!))</f>
        <v>#REF!</v>
      </c>
      <c r="R338" s="67" t="e">
        <f>IF(('LC-CAD-HRMS'!#REF!)="","",('LC-CAD-HRMS'!#REF!))</f>
        <v>#REF!</v>
      </c>
      <c r="S338" s="67" t="e">
        <f>IF(('LC-CAD-HRMS'!#REF!)="","",('LC-CAD-HRMS'!#REF!))</f>
        <v>#REF!</v>
      </c>
      <c r="T338" s="67" t="e">
        <f>IF(('LC-CAD-HRMS'!#REF!)="","",('LC-CAD-HRMS'!#REF!))</f>
        <v>#REF!</v>
      </c>
      <c r="U338" s="67" t="e">
        <f>IF(('LC-CAD-HRMS'!#REF!)="","",('LC-CAD-HRMS'!#REF!))</f>
        <v>#REF!</v>
      </c>
      <c r="V338" s="67" t="e">
        <f>IF(('LC-CAD-HRMS'!#REF!)="","",('LC-CAD-HRMS'!#REF!))</f>
        <v>#REF!</v>
      </c>
      <c r="W338" s="67" t="e">
        <f>IF(('LC-CAD-HRMS'!#REF!)="","",('LC-CAD-HRMS'!#REF!))</f>
        <v>#REF!</v>
      </c>
      <c r="X338" s="67" t="e">
        <f>IF(('LC-CAD-HRMS'!#REF!)="","",('LC-CAD-HRMS'!#REF!))</f>
        <v>#REF!</v>
      </c>
      <c r="Y338" s="67" t="e">
        <f>IF(('LC-CAD-HRMS'!#REF!)="","",('LC-CAD-HRMS'!#REF!))</f>
        <v>#REF!</v>
      </c>
      <c r="Z338" s="67" t="e">
        <f>IF(('LC-CAD-HRMS'!#REF!)="","",('LC-CAD-HRMS'!#REF!))</f>
        <v>#REF!</v>
      </c>
      <c r="AA338" s="67" t="e">
        <f>IF(('LC-CAD-HRMS'!#REF!)="","",('LC-CAD-HRMS'!#REF!))</f>
        <v>#REF!</v>
      </c>
      <c r="AB338" s="67" t="e">
        <f>IF(('LC-CAD-HRMS'!#REF!)="","",('LC-CAD-HRMS'!#REF!))</f>
        <v>#REF!</v>
      </c>
      <c r="AC338" s="67" t="e">
        <f>IF(('LC-CAD-HRMS'!#REF!)="","",('LC-CAD-HRMS'!#REF!))</f>
        <v>#REF!</v>
      </c>
      <c r="AD338" s="67" t="e">
        <f>IF(('LC-CAD-HRMS'!#REF!)="","",('LC-CAD-HRMS'!#REF!))</f>
        <v>#REF!</v>
      </c>
      <c r="AE338" s="67" t="e">
        <f>IF(('LC-CAD-HRMS'!#REF!)="","",('LC-CAD-HRMS'!#REF!))</f>
        <v>#REF!</v>
      </c>
      <c r="AF338" s="67" t="e">
        <f>IF(('LC-CAD-HRMS'!#REF!)="","",('LC-CAD-HRMS'!#REF!))</f>
        <v>#REF!</v>
      </c>
      <c r="AG338" s="67" t="e">
        <f>IF(('LC-CAD-HRMS'!#REF!)="","",('LC-CAD-HRMS'!#REF!))</f>
        <v>#REF!</v>
      </c>
      <c r="AH338" s="67" t="e">
        <f>IF(('LC-CAD-HRMS'!#REF!)="","",('LC-CAD-HRMS'!#REF!))</f>
        <v>#REF!</v>
      </c>
      <c r="AI338" s="67" t="e">
        <f>IF(('LC-CAD-HRMS'!#REF!)="","",('LC-CAD-HRMS'!#REF!))</f>
        <v>#REF!</v>
      </c>
      <c r="AJ338" s="67" t="e">
        <f>IF(('LC-CAD-HRMS'!#REF!)="","",('LC-CAD-HRMS'!#REF!))</f>
        <v>#REF!</v>
      </c>
      <c r="AK338" s="67" t="e">
        <f>IF(('LC-CAD-HRMS'!#REF!)="","",('LC-CAD-HRMS'!#REF!))</f>
        <v>#REF!</v>
      </c>
      <c r="AL338" s="67" t="e">
        <f>IF(('LC-CAD-HRMS'!#REF!)="","",('LC-CAD-HRMS'!#REF!))</f>
        <v>#REF!</v>
      </c>
      <c r="AM338" s="67" t="e">
        <f>IF(('LC-CAD-HRMS'!#REF!)="","",('LC-CAD-HRMS'!#REF!))</f>
        <v>#REF!</v>
      </c>
      <c r="AN338" s="67" t="e">
        <f>IF(('LC-CAD-HRMS'!#REF!)="","",('LC-CAD-HRMS'!#REF!))</f>
        <v>#REF!</v>
      </c>
      <c r="AO338" s="67" t="e">
        <f>IF(('LC-CAD-HRMS'!#REF!)="","",('LC-CAD-HRMS'!#REF!))</f>
        <v>#REF!</v>
      </c>
      <c r="AP338" s="298" t="e">
        <f>IF(('LC-CAD-HRMS'!#REF!)="","",('LC-CAD-HRMS'!#REF!))</f>
        <v>#REF!</v>
      </c>
      <c r="AQ338" s="298" t="e">
        <f>IF(('LC-CAD-HRMS'!#REF!)="","",('LC-CAD-HRMS'!#REF!))</f>
        <v>#REF!</v>
      </c>
    </row>
    <row r="339" spans="1:43" ht="12.75" customHeight="1" x14ac:dyDescent="0.3">
      <c r="A339" s="122" t="s">
        <v>188</v>
      </c>
      <c r="B339" s="145" t="e">
        <f>IF(('LC-CAD-HRMS'!#REF!)="","",('LC-CAD-HRMS'!#REF!))</f>
        <v>#REF!</v>
      </c>
      <c r="C339" s="141" t="e">
        <f>IF(('LC-CAD-HRMS'!#REF!)="","",('LC-CAD-HRMS'!#REF!))</f>
        <v>#REF!</v>
      </c>
      <c r="D339" s="142" t="e">
        <f>IF(('LC-CAD-HRMS'!#REF!)="","",('LC-CAD-HRMS'!#REF!))</f>
        <v>#REF!</v>
      </c>
      <c r="E339" s="143" t="e">
        <f>IF(('LC-CAD-HRMS'!#REF!)="","",('LC-CAD-HRMS'!#REF!))</f>
        <v>#REF!</v>
      </c>
      <c r="F339" s="142" t="e">
        <f>IF(('LC-CAD-HRMS'!#REF!)="","",('LC-CAD-HRMS'!#REF!))</f>
        <v>#REF!</v>
      </c>
      <c r="G339" s="111" t="e">
        <f>IF(('LC-CAD-HRMS'!#REF!)="","",('LC-CAD-HRMS'!#REF!))</f>
        <v>#REF!</v>
      </c>
      <c r="H339" s="111" t="e">
        <f>IF(('LC-CAD-HRMS'!#REF!)="","",('LC-CAD-HRMS'!#REF!))</f>
        <v>#REF!</v>
      </c>
      <c r="I339" s="144" t="e">
        <f>IF(('LC-CAD-HRMS'!#REF!)="","",('LC-CAD-HRMS'!#REF!))</f>
        <v>#REF!</v>
      </c>
      <c r="J339" s="154" t="e">
        <f>IF(('LC-CAD-HRMS'!#REF!)="","",('LC-CAD-HRMS'!#REF!))</f>
        <v>#REF!</v>
      </c>
      <c r="K339" s="154" t="e">
        <f>IF(('LC-CAD-HRMS'!#REF!)="","",('LC-CAD-HRMS'!#REF!))</f>
        <v>#REF!</v>
      </c>
      <c r="L339" s="154" t="e">
        <f>IF(('LC-CAD-HRMS'!#REF!)="","",('LC-CAD-HRMS'!#REF!))</f>
        <v>#REF!</v>
      </c>
      <c r="M339" s="154" t="e">
        <f>IF(('LC-CAD-HRMS'!#REF!)="","",('LC-CAD-HRMS'!#REF!))</f>
        <v>#REF!</v>
      </c>
      <c r="N339" s="154" t="e">
        <f>IF(('LC-CAD-HRMS'!#REF!)="","",('LC-CAD-HRMS'!#REF!))</f>
        <v>#REF!</v>
      </c>
      <c r="O339" s="154" t="e">
        <f>IF(('LC-CAD-HRMS'!#REF!)="","",('LC-CAD-HRMS'!#REF!))</f>
        <v>#REF!</v>
      </c>
      <c r="P339" s="67" t="e">
        <f>IF(('LC-CAD-HRMS'!#REF!)="","",('LC-CAD-HRMS'!#REF!))</f>
        <v>#REF!</v>
      </c>
      <c r="Q339" s="67" t="e">
        <f>IF(('LC-CAD-HRMS'!#REF!)="","",('LC-CAD-HRMS'!#REF!))</f>
        <v>#REF!</v>
      </c>
      <c r="R339" s="67" t="e">
        <f>IF(('LC-CAD-HRMS'!#REF!)="","",('LC-CAD-HRMS'!#REF!))</f>
        <v>#REF!</v>
      </c>
      <c r="S339" s="67" t="e">
        <f>IF(('LC-CAD-HRMS'!#REF!)="","",('LC-CAD-HRMS'!#REF!))</f>
        <v>#REF!</v>
      </c>
      <c r="T339" s="67" t="e">
        <f>IF(('LC-CAD-HRMS'!#REF!)="","",('LC-CAD-HRMS'!#REF!))</f>
        <v>#REF!</v>
      </c>
      <c r="U339" s="67" t="e">
        <f>IF(('LC-CAD-HRMS'!#REF!)="","",('LC-CAD-HRMS'!#REF!))</f>
        <v>#REF!</v>
      </c>
      <c r="V339" s="67" t="e">
        <f>IF(('LC-CAD-HRMS'!#REF!)="","",('LC-CAD-HRMS'!#REF!))</f>
        <v>#REF!</v>
      </c>
      <c r="W339" s="67" t="e">
        <f>IF(('LC-CAD-HRMS'!#REF!)="","",('LC-CAD-HRMS'!#REF!))</f>
        <v>#REF!</v>
      </c>
      <c r="X339" s="67" t="e">
        <f>IF(('LC-CAD-HRMS'!#REF!)="","",('LC-CAD-HRMS'!#REF!))</f>
        <v>#REF!</v>
      </c>
      <c r="Y339" s="67" t="e">
        <f>IF(('LC-CAD-HRMS'!#REF!)="","",('LC-CAD-HRMS'!#REF!))</f>
        <v>#REF!</v>
      </c>
      <c r="Z339" s="67" t="e">
        <f>IF(('LC-CAD-HRMS'!#REF!)="","",('LC-CAD-HRMS'!#REF!))</f>
        <v>#REF!</v>
      </c>
      <c r="AA339" s="67" t="e">
        <f>IF(('LC-CAD-HRMS'!#REF!)="","",('LC-CAD-HRMS'!#REF!))</f>
        <v>#REF!</v>
      </c>
      <c r="AB339" s="67" t="e">
        <f>IF(('LC-CAD-HRMS'!#REF!)="","",('LC-CAD-HRMS'!#REF!))</f>
        <v>#REF!</v>
      </c>
      <c r="AC339" s="67" t="e">
        <f>IF(('LC-CAD-HRMS'!#REF!)="","",('LC-CAD-HRMS'!#REF!))</f>
        <v>#REF!</v>
      </c>
      <c r="AD339" s="67" t="e">
        <f>IF(('LC-CAD-HRMS'!#REF!)="","",('LC-CAD-HRMS'!#REF!))</f>
        <v>#REF!</v>
      </c>
      <c r="AE339" s="67" t="e">
        <f>IF(('LC-CAD-HRMS'!#REF!)="","",('LC-CAD-HRMS'!#REF!))</f>
        <v>#REF!</v>
      </c>
      <c r="AF339" s="67" t="e">
        <f>IF(('LC-CAD-HRMS'!#REF!)="","",('LC-CAD-HRMS'!#REF!))</f>
        <v>#REF!</v>
      </c>
      <c r="AG339" s="67" t="e">
        <f>IF(('LC-CAD-HRMS'!#REF!)="","",('LC-CAD-HRMS'!#REF!))</f>
        <v>#REF!</v>
      </c>
      <c r="AH339" s="67" t="e">
        <f>IF(('LC-CAD-HRMS'!#REF!)="","",('LC-CAD-HRMS'!#REF!))</f>
        <v>#REF!</v>
      </c>
      <c r="AI339" s="67" t="e">
        <f>IF(('LC-CAD-HRMS'!#REF!)="","",('LC-CAD-HRMS'!#REF!))</f>
        <v>#REF!</v>
      </c>
      <c r="AJ339" s="67" t="e">
        <f>IF(('LC-CAD-HRMS'!#REF!)="","",('LC-CAD-HRMS'!#REF!))</f>
        <v>#REF!</v>
      </c>
      <c r="AK339" s="67" t="e">
        <f>IF(('LC-CAD-HRMS'!#REF!)="","",('LC-CAD-HRMS'!#REF!))</f>
        <v>#REF!</v>
      </c>
      <c r="AL339" s="67" t="e">
        <f>IF(('LC-CAD-HRMS'!#REF!)="","",('LC-CAD-HRMS'!#REF!))</f>
        <v>#REF!</v>
      </c>
      <c r="AM339" s="67" t="e">
        <f>IF(('LC-CAD-HRMS'!#REF!)="","",('LC-CAD-HRMS'!#REF!))</f>
        <v>#REF!</v>
      </c>
      <c r="AN339" s="67" t="e">
        <f>IF(('LC-CAD-HRMS'!#REF!)="","",('LC-CAD-HRMS'!#REF!))</f>
        <v>#REF!</v>
      </c>
      <c r="AO339" s="67" t="e">
        <f>IF(('LC-CAD-HRMS'!#REF!)="","",('LC-CAD-HRMS'!#REF!))</f>
        <v>#REF!</v>
      </c>
      <c r="AP339" s="298" t="e">
        <f>IF(('LC-CAD-HRMS'!#REF!)="","",('LC-CAD-HRMS'!#REF!))</f>
        <v>#REF!</v>
      </c>
      <c r="AQ339" s="298" t="e">
        <f>IF(('LC-CAD-HRMS'!#REF!)="","",('LC-CAD-HRMS'!#REF!))</f>
        <v>#REF!</v>
      </c>
    </row>
    <row r="340" spans="1:43" ht="12.75" customHeight="1" x14ac:dyDescent="0.3">
      <c r="A340" s="122" t="s">
        <v>188</v>
      </c>
      <c r="B340" s="145" t="e">
        <f>IF(('LC-CAD-HRMS'!#REF!)="","",('LC-CAD-HRMS'!#REF!))</f>
        <v>#REF!</v>
      </c>
      <c r="C340" s="141" t="e">
        <f>IF(('LC-CAD-HRMS'!#REF!)="","",('LC-CAD-HRMS'!#REF!))</f>
        <v>#REF!</v>
      </c>
      <c r="D340" s="142" t="e">
        <f>IF(('LC-CAD-HRMS'!#REF!)="","",('LC-CAD-HRMS'!#REF!))</f>
        <v>#REF!</v>
      </c>
      <c r="E340" s="143" t="e">
        <f>IF(('LC-CAD-HRMS'!#REF!)="","",('LC-CAD-HRMS'!#REF!))</f>
        <v>#REF!</v>
      </c>
      <c r="F340" s="142" t="e">
        <f>IF(('LC-CAD-HRMS'!#REF!)="","",('LC-CAD-HRMS'!#REF!))</f>
        <v>#REF!</v>
      </c>
      <c r="G340" s="111" t="e">
        <f>IF(('LC-CAD-HRMS'!#REF!)="","",('LC-CAD-HRMS'!#REF!))</f>
        <v>#REF!</v>
      </c>
      <c r="H340" s="111" t="e">
        <f>IF(('LC-CAD-HRMS'!#REF!)="","",('LC-CAD-HRMS'!#REF!))</f>
        <v>#REF!</v>
      </c>
      <c r="I340" s="144" t="e">
        <f>IF(('LC-CAD-HRMS'!#REF!)="","",('LC-CAD-HRMS'!#REF!))</f>
        <v>#REF!</v>
      </c>
      <c r="J340" s="154" t="e">
        <f>IF(('LC-CAD-HRMS'!#REF!)="","",('LC-CAD-HRMS'!#REF!))</f>
        <v>#REF!</v>
      </c>
      <c r="K340" s="154" t="e">
        <f>IF(('LC-CAD-HRMS'!#REF!)="","",('LC-CAD-HRMS'!#REF!))</f>
        <v>#REF!</v>
      </c>
      <c r="L340" s="154" t="e">
        <f>IF(('LC-CAD-HRMS'!#REF!)="","",('LC-CAD-HRMS'!#REF!))</f>
        <v>#REF!</v>
      </c>
      <c r="M340" s="154" t="e">
        <f>IF(('LC-CAD-HRMS'!#REF!)="","",('LC-CAD-HRMS'!#REF!))</f>
        <v>#REF!</v>
      </c>
      <c r="N340" s="154" t="e">
        <f>IF(('LC-CAD-HRMS'!#REF!)="","",('LC-CAD-HRMS'!#REF!))</f>
        <v>#REF!</v>
      </c>
      <c r="O340" s="154" t="e">
        <f>IF(('LC-CAD-HRMS'!#REF!)="","",('LC-CAD-HRMS'!#REF!))</f>
        <v>#REF!</v>
      </c>
      <c r="P340" s="67" t="e">
        <f>IF(('LC-CAD-HRMS'!#REF!)="","",('LC-CAD-HRMS'!#REF!))</f>
        <v>#REF!</v>
      </c>
      <c r="Q340" s="67" t="e">
        <f>IF(('LC-CAD-HRMS'!#REF!)="","",('LC-CAD-HRMS'!#REF!))</f>
        <v>#REF!</v>
      </c>
      <c r="R340" s="67" t="e">
        <f>IF(('LC-CAD-HRMS'!#REF!)="","",('LC-CAD-HRMS'!#REF!))</f>
        <v>#REF!</v>
      </c>
      <c r="S340" s="67" t="e">
        <f>IF(('LC-CAD-HRMS'!#REF!)="","",('LC-CAD-HRMS'!#REF!))</f>
        <v>#REF!</v>
      </c>
      <c r="T340" s="67" t="e">
        <f>IF(('LC-CAD-HRMS'!#REF!)="","",('LC-CAD-HRMS'!#REF!))</f>
        <v>#REF!</v>
      </c>
      <c r="U340" s="67" t="e">
        <f>IF(('LC-CAD-HRMS'!#REF!)="","",('LC-CAD-HRMS'!#REF!))</f>
        <v>#REF!</v>
      </c>
      <c r="V340" s="67" t="e">
        <f>IF(('LC-CAD-HRMS'!#REF!)="","",('LC-CAD-HRMS'!#REF!))</f>
        <v>#REF!</v>
      </c>
      <c r="W340" s="67" t="e">
        <f>IF(('LC-CAD-HRMS'!#REF!)="","",('LC-CAD-HRMS'!#REF!))</f>
        <v>#REF!</v>
      </c>
      <c r="X340" s="67" t="e">
        <f>IF(('LC-CAD-HRMS'!#REF!)="","",('LC-CAD-HRMS'!#REF!))</f>
        <v>#REF!</v>
      </c>
      <c r="Y340" s="67" t="e">
        <f>IF(('LC-CAD-HRMS'!#REF!)="","",('LC-CAD-HRMS'!#REF!))</f>
        <v>#REF!</v>
      </c>
      <c r="Z340" s="67" t="e">
        <f>IF(('LC-CAD-HRMS'!#REF!)="","",('LC-CAD-HRMS'!#REF!))</f>
        <v>#REF!</v>
      </c>
      <c r="AA340" s="67" t="e">
        <f>IF(('LC-CAD-HRMS'!#REF!)="","",('LC-CAD-HRMS'!#REF!))</f>
        <v>#REF!</v>
      </c>
      <c r="AB340" s="67" t="e">
        <f>IF(('LC-CAD-HRMS'!#REF!)="","",('LC-CAD-HRMS'!#REF!))</f>
        <v>#REF!</v>
      </c>
      <c r="AC340" s="67" t="e">
        <f>IF(('LC-CAD-HRMS'!#REF!)="","",('LC-CAD-HRMS'!#REF!))</f>
        <v>#REF!</v>
      </c>
      <c r="AD340" s="67" t="e">
        <f>IF(('LC-CAD-HRMS'!#REF!)="","",('LC-CAD-HRMS'!#REF!))</f>
        <v>#REF!</v>
      </c>
      <c r="AE340" s="67" t="e">
        <f>IF(('LC-CAD-HRMS'!#REF!)="","",('LC-CAD-HRMS'!#REF!))</f>
        <v>#REF!</v>
      </c>
      <c r="AF340" s="67" t="e">
        <f>IF(('LC-CAD-HRMS'!#REF!)="","",('LC-CAD-HRMS'!#REF!))</f>
        <v>#REF!</v>
      </c>
      <c r="AG340" s="67" t="e">
        <f>IF(('LC-CAD-HRMS'!#REF!)="","",('LC-CAD-HRMS'!#REF!))</f>
        <v>#REF!</v>
      </c>
      <c r="AH340" s="67" t="e">
        <f>IF(('LC-CAD-HRMS'!#REF!)="","",('LC-CAD-HRMS'!#REF!))</f>
        <v>#REF!</v>
      </c>
      <c r="AI340" s="67" t="e">
        <f>IF(('LC-CAD-HRMS'!#REF!)="","",('LC-CAD-HRMS'!#REF!))</f>
        <v>#REF!</v>
      </c>
      <c r="AJ340" s="67" t="e">
        <f>IF(('LC-CAD-HRMS'!#REF!)="","",('LC-CAD-HRMS'!#REF!))</f>
        <v>#REF!</v>
      </c>
      <c r="AK340" s="67" t="e">
        <f>IF(('LC-CAD-HRMS'!#REF!)="","",('LC-CAD-HRMS'!#REF!))</f>
        <v>#REF!</v>
      </c>
      <c r="AL340" s="67" t="e">
        <f>IF(('LC-CAD-HRMS'!#REF!)="","",('LC-CAD-HRMS'!#REF!))</f>
        <v>#REF!</v>
      </c>
      <c r="AM340" s="67" t="e">
        <f>IF(('LC-CAD-HRMS'!#REF!)="","",('LC-CAD-HRMS'!#REF!))</f>
        <v>#REF!</v>
      </c>
      <c r="AN340" s="67" t="e">
        <f>IF(('LC-CAD-HRMS'!#REF!)="","",('LC-CAD-HRMS'!#REF!))</f>
        <v>#REF!</v>
      </c>
      <c r="AO340" s="67" t="e">
        <f>IF(('LC-CAD-HRMS'!#REF!)="","",('LC-CAD-HRMS'!#REF!))</f>
        <v>#REF!</v>
      </c>
      <c r="AP340" s="298" t="e">
        <f>IF(('LC-CAD-HRMS'!#REF!)="","",('LC-CAD-HRMS'!#REF!))</f>
        <v>#REF!</v>
      </c>
      <c r="AQ340" s="298" t="e">
        <f>IF(('LC-CAD-HRMS'!#REF!)="","",('LC-CAD-HRMS'!#REF!))</f>
        <v>#REF!</v>
      </c>
    </row>
    <row r="341" spans="1:43" ht="12.75" customHeight="1" x14ac:dyDescent="0.3">
      <c r="A341" s="122" t="s">
        <v>188</v>
      </c>
      <c r="B341" s="145" t="e">
        <f>IF(('LC-CAD-HRMS'!#REF!)="","",('LC-CAD-HRMS'!#REF!))</f>
        <v>#REF!</v>
      </c>
      <c r="C341" s="141" t="e">
        <f>IF(('LC-CAD-HRMS'!#REF!)="","",('LC-CAD-HRMS'!#REF!))</f>
        <v>#REF!</v>
      </c>
      <c r="D341" s="142" t="e">
        <f>IF(('LC-CAD-HRMS'!#REF!)="","",('LC-CAD-HRMS'!#REF!))</f>
        <v>#REF!</v>
      </c>
      <c r="E341" s="143" t="e">
        <f>IF(('LC-CAD-HRMS'!#REF!)="","",('LC-CAD-HRMS'!#REF!))</f>
        <v>#REF!</v>
      </c>
      <c r="F341" s="142" t="e">
        <f>IF(('LC-CAD-HRMS'!#REF!)="","",('LC-CAD-HRMS'!#REF!))</f>
        <v>#REF!</v>
      </c>
      <c r="G341" s="111" t="e">
        <f>IF(('LC-CAD-HRMS'!#REF!)="","",('LC-CAD-HRMS'!#REF!))</f>
        <v>#REF!</v>
      </c>
      <c r="H341" s="111" t="e">
        <f>IF(('LC-CAD-HRMS'!#REF!)="","",('LC-CAD-HRMS'!#REF!))</f>
        <v>#REF!</v>
      </c>
      <c r="I341" s="144" t="e">
        <f>IF(('LC-CAD-HRMS'!#REF!)="","",('LC-CAD-HRMS'!#REF!))</f>
        <v>#REF!</v>
      </c>
      <c r="J341" s="154" t="e">
        <f>IF(('LC-CAD-HRMS'!#REF!)="","",('LC-CAD-HRMS'!#REF!))</f>
        <v>#REF!</v>
      </c>
      <c r="K341" s="154" t="e">
        <f>IF(('LC-CAD-HRMS'!#REF!)="","",('LC-CAD-HRMS'!#REF!))</f>
        <v>#REF!</v>
      </c>
      <c r="L341" s="154" t="e">
        <f>IF(('LC-CAD-HRMS'!#REF!)="","",('LC-CAD-HRMS'!#REF!))</f>
        <v>#REF!</v>
      </c>
      <c r="M341" s="154" t="e">
        <f>IF(('LC-CAD-HRMS'!#REF!)="","",('LC-CAD-HRMS'!#REF!))</f>
        <v>#REF!</v>
      </c>
      <c r="N341" s="154" t="e">
        <f>IF(('LC-CAD-HRMS'!#REF!)="","",('LC-CAD-HRMS'!#REF!))</f>
        <v>#REF!</v>
      </c>
      <c r="O341" s="154" t="e">
        <f>IF(('LC-CAD-HRMS'!#REF!)="","",('LC-CAD-HRMS'!#REF!))</f>
        <v>#REF!</v>
      </c>
      <c r="P341" s="67" t="e">
        <f>IF(('LC-CAD-HRMS'!#REF!)="","",('LC-CAD-HRMS'!#REF!))</f>
        <v>#REF!</v>
      </c>
      <c r="Q341" s="67" t="e">
        <f>IF(('LC-CAD-HRMS'!#REF!)="","",('LC-CAD-HRMS'!#REF!))</f>
        <v>#REF!</v>
      </c>
      <c r="R341" s="67" t="e">
        <f>IF(('LC-CAD-HRMS'!#REF!)="","",('LC-CAD-HRMS'!#REF!))</f>
        <v>#REF!</v>
      </c>
      <c r="S341" s="67" t="e">
        <f>IF(('LC-CAD-HRMS'!#REF!)="","",('LC-CAD-HRMS'!#REF!))</f>
        <v>#REF!</v>
      </c>
      <c r="T341" s="67" t="e">
        <f>IF(('LC-CAD-HRMS'!#REF!)="","",('LC-CAD-HRMS'!#REF!))</f>
        <v>#REF!</v>
      </c>
      <c r="U341" s="67" t="e">
        <f>IF(('LC-CAD-HRMS'!#REF!)="","",('LC-CAD-HRMS'!#REF!))</f>
        <v>#REF!</v>
      </c>
      <c r="V341" s="67" t="e">
        <f>IF(('LC-CAD-HRMS'!#REF!)="","",('LC-CAD-HRMS'!#REF!))</f>
        <v>#REF!</v>
      </c>
      <c r="W341" s="67" t="e">
        <f>IF(('LC-CAD-HRMS'!#REF!)="","",('LC-CAD-HRMS'!#REF!))</f>
        <v>#REF!</v>
      </c>
      <c r="X341" s="67" t="e">
        <f>IF(('LC-CAD-HRMS'!#REF!)="","",('LC-CAD-HRMS'!#REF!))</f>
        <v>#REF!</v>
      </c>
      <c r="Y341" s="67" t="e">
        <f>IF(('LC-CAD-HRMS'!#REF!)="","",('LC-CAD-HRMS'!#REF!))</f>
        <v>#REF!</v>
      </c>
      <c r="Z341" s="67" t="e">
        <f>IF(('LC-CAD-HRMS'!#REF!)="","",('LC-CAD-HRMS'!#REF!))</f>
        <v>#REF!</v>
      </c>
      <c r="AA341" s="67" t="e">
        <f>IF(('LC-CAD-HRMS'!#REF!)="","",('LC-CAD-HRMS'!#REF!))</f>
        <v>#REF!</v>
      </c>
      <c r="AB341" s="67" t="e">
        <f>IF(('LC-CAD-HRMS'!#REF!)="","",('LC-CAD-HRMS'!#REF!))</f>
        <v>#REF!</v>
      </c>
      <c r="AC341" s="67" t="e">
        <f>IF(('LC-CAD-HRMS'!#REF!)="","",('LC-CAD-HRMS'!#REF!))</f>
        <v>#REF!</v>
      </c>
      <c r="AD341" s="67" t="e">
        <f>IF(('LC-CAD-HRMS'!#REF!)="","",('LC-CAD-HRMS'!#REF!))</f>
        <v>#REF!</v>
      </c>
      <c r="AE341" s="67" t="e">
        <f>IF(('LC-CAD-HRMS'!#REF!)="","",('LC-CAD-HRMS'!#REF!))</f>
        <v>#REF!</v>
      </c>
      <c r="AF341" s="67" t="e">
        <f>IF(('LC-CAD-HRMS'!#REF!)="","",('LC-CAD-HRMS'!#REF!))</f>
        <v>#REF!</v>
      </c>
      <c r="AG341" s="67" t="e">
        <f>IF(('LC-CAD-HRMS'!#REF!)="","",('LC-CAD-HRMS'!#REF!))</f>
        <v>#REF!</v>
      </c>
      <c r="AH341" s="67" t="e">
        <f>IF(('LC-CAD-HRMS'!#REF!)="","",('LC-CAD-HRMS'!#REF!))</f>
        <v>#REF!</v>
      </c>
      <c r="AI341" s="67" t="e">
        <f>IF(('LC-CAD-HRMS'!#REF!)="","",('LC-CAD-HRMS'!#REF!))</f>
        <v>#REF!</v>
      </c>
      <c r="AJ341" s="67" t="e">
        <f>IF(('LC-CAD-HRMS'!#REF!)="","",('LC-CAD-HRMS'!#REF!))</f>
        <v>#REF!</v>
      </c>
      <c r="AK341" s="67" t="e">
        <f>IF(('LC-CAD-HRMS'!#REF!)="","",('LC-CAD-HRMS'!#REF!))</f>
        <v>#REF!</v>
      </c>
      <c r="AL341" s="67" t="e">
        <f>IF(('LC-CAD-HRMS'!#REF!)="","",('LC-CAD-HRMS'!#REF!))</f>
        <v>#REF!</v>
      </c>
      <c r="AM341" s="67" t="e">
        <f>IF(('LC-CAD-HRMS'!#REF!)="","",('LC-CAD-HRMS'!#REF!))</f>
        <v>#REF!</v>
      </c>
      <c r="AN341" s="67" t="e">
        <f>IF(('LC-CAD-HRMS'!#REF!)="","",('LC-CAD-HRMS'!#REF!))</f>
        <v>#REF!</v>
      </c>
      <c r="AO341" s="67" t="e">
        <f>IF(('LC-CAD-HRMS'!#REF!)="","",('LC-CAD-HRMS'!#REF!))</f>
        <v>#REF!</v>
      </c>
      <c r="AP341" s="298" t="e">
        <f>IF(('LC-CAD-HRMS'!#REF!)="","",('LC-CAD-HRMS'!#REF!))</f>
        <v>#REF!</v>
      </c>
      <c r="AQ341" s="298" t="e">
        <f>IF(('LC-CAD-HRMS'!#REF!)="","",('LC-CAD-HRMS'!#REF!))</f>
        <v>#REF!</v>
      </c>
    </row>
    <row r="342" spans="1:43" ht="12.75" customHeight="1" x14ac:dyDescent="0.3">
      <c r="A342" s="122" t="s">
        <v>188</v>
      </c>
      <c r="B342" s="145" t="e">
        <f>IF(('LC-CAD-HRMS'!#REF!)="","",('LC-CAD-HRMS'!#REF!))</f>
        <v>#REF!</v>
      </c>
      <c r="C342" s="141" t="e">
        <f>IF(('LC-CAD-HRMS'!#REF!)="","",('LC-CAD-HRMS'!#REF!))</f>
        <v>#REF!</v>
      </c>
      <c r="D342" s="142" t="e">
        <f>IF(('LC-CAD-HRMS'!#REF!)="","",('LC-CAD-HRMS'!#REF!))</f>
        <v>#REF!</v>
      </c>
      <c r="E342" s="143" t="e">
        <f>IF(('LC-CAD-HRMS'!#REF!)="","",('LC-CAD-HRMS'!#REF!))</f>
        <v>#REF!</v>
      </c>
      <c r="F342" s="142" t="e">
        <f>IF(('LC-CAD-HRMS'!#REF!)="","",('LC-CAD-HRMS'!#REF!))</f>
        <v>#REF!</v>
      </c>
      <c r="G342" s="111" t="e">
        <f>IF(('LC-CAD-HRMS'!#REF!)="","",('LC-CAD-HRMS'!#REF!))</f>
        <v>#REF!</v>
      </c>
      <c r="H342" s="111" t="e">
        <f>IF(('LC-CAD-HRMS'!#REF!)="","",('LC-CAD-HRMS'!#REF!))</f>
        <v>#REF!</v>
      </c>
      <c r="I342" s="144" t="e">
        <f>IF(('LC-CAD-HRMS'!#REF!)="","",('LC-CAD-HRMS'!#REF!))</f>
        <v>#REF!</v>
      </c>
      <c r="J342" s="154" t="e">
        <f>IF(('LC-CAD-HRMS'!#REF!)="","",('LC-CAD-HRMS'!#REF!))</f>
        <v>#REF!</v>
      </c>
      <c r="K342" s="154" t="e">
        <f>IF(('LC-CAD-HRMS'!#REF!)="","",('LC-CAD-HRMS'!#REF!))</f>
        <v>#REF!</v>
      </c>
      <c r="L342" s="154" t="e">
        <f>IF(('LC-CAD-HRMS'!#REF!)="","",('LC-CAD-HRMS'!#REF!))</f>
        <v>#REF!</v>
      </c>
      <c r="M342" s="154" t="e">
        <f>IF(('LC-CAD-HRMS'!#REF!)="","",('LC-CAD-HRMS'!#REF!))</f>
        <v>#REF!</v>
      </c>
      <c r="N342" s="154" t="e">
        <f>IF(('LC-CAD-HRMS'!#REF!)="","",('LC-CAD-HRMS'!#REF!))</f>
        <v>#REF!</v>
      </c>
      <c r="O342" s="154" t="e">
        <f>IF(('LC-CAD-HRMS'!#REF!)="","",('LC-CAD-HRMS'!#REF!))</f>
        <v>#REF!</v>
      </c>
      <c r="P342" s="67" t="e">
        <f>IF(('LC-CAD-HRMS'!#REF!)="","",('LC-CAD-HRMS'!#REF!))</f>
        <v>#REF!</v>
      </c>
      <c r="Q342" s="67" t="e">
        <f>IF(('LC-CAD-HRMS'!#REF!)="","",('LC-CAD-HRMS'!#REF!))</f>
        <v>#REF!</v>
      </c>
      <c r="R342" s="67" t="e">
        <f>IF(('LC-CAD-HRMS'!#REF!)="","",('LC-CAD-HRMS'!#REF!))</f>
        <v>#REF!</v>
      </c>
      <c r="S342" s="67" t="e">
        <f>IF(('LC-CAD-HRMS'!#REF!)="","",('LC-CAD-HRMS'!#REF!))</f>
        <v>#REF!</v>
      </c>
      <c r="T342" s="67" t="e">
        <f>IF(('LC-CAD-HRMS'!#REF!)="","",('LC-CAD-HRMS'!#REF!))</f>
        <v>#REF!</v>
      </c>
      <c r="U342" s="67" t="e">
        <f>IF(('LC-CAD-HRMS'!#REF!)="","",('LC-CAD-HRMS'!#REF!))</f>
        <v>#REF!</v>
      </c>
      <c r="V342" s="67" t="e">
        <f>IF(('LC-CAD-HRMS'!#REF!)="","",('LC-CAD-HRMS'!#REF!))</f>
        <v>#REF!</v>
      </c>
      <c r="W342" s="67" t="e">
        <f>IF(('LC-CAD-HRMS'!#REF!)="","",('LC-CAD-HRMS'!#REF!))</f>
        <v>#REF!</v>
      </c>
      <c r="X342" s="67" t="e">
        <f>IF(('LC-CAD-HRMS'!#REF!)="","",('LC-CAD-HRMS'!#REF!))</f>
        <v>#REF!</v>
      </c>
      <c r="Y342" s="67" t="e">
        <f>IF(('LC-CAD-HRMS'!#REF!)="","",('LC-CAD-HRMS'!#REF!))</f>
        <v>#REF!</v>
      </c>
      <c r="Z342" s="67" t="e">
        <f>IF(('LC-CAD-HRMS'!#REF!)="","",('LC-CAD-HRMS'!#REF!))</f>
        <v>#REF!</v>
      </c>
      <c r="AA342" s="67" t="e">
        <f>IF(('LC-CAD-HRMS'!#REF!)="","",('LC-CAD-HRMS'!#REF!))</f>
        <v>#REF!</v>
      </c>
      <c r="AB342" s="67" t="e">
        <f>IF(('LC-CAD-HRMS'!#REF!)="","",('LC-CAD-HRMS'!#REF!))</f>
        <v>#REF!</v>
      </c>
      <c r="AC342" s="67" t="e">
        <f>IF(('LC-CAD-HRMS'!#REF!)="","",('LC-CAD-HRMS'!#REF!))</f>
        <v>#REF!</v>
      </c>
      <c r="AD342" s="67" t="e">
        <f>IF(('LC-CAD-HRMS'!#REF!)="","",('LC-CAD-HRMS'!#REF!))</f>
        <v>#REF!</v>
      </c>
      <c r="AE342" s="67" t="e">
        <f>IF(('LC-CAD-HRMS'!#REF!)="","",('LC-CAD-HRMS'!#REF!))</f>
        <v>#REF!</v>
      </c>
      <c r="AF342" s="67" t="e">
        <f>IF(('LC-CAD-HRMS'!#REF!)="","",('LC-CAD-HRMS'!#REF!))</f>
        <v>#REF!</v>
      </c>
      <c r="AG342" s="67" t="e">
        <f>IF(('LC-CAD-HRMS'!#REF!)="","",('LC-CAD-HRMS'!#REF!))</f>
        <v>#REF!</v>
      </c>
      <c r="AH342" s="67" t="e">
        <f>IF(('LC-CAD-HRMS'!#REF!)="","",('LC-CAD-HRMS'!#REF!))</f>
        <v>#REF!</v>
      </c>
      <c r="AI342" s="67" t="e">
        <f>IF(('LC-CAD-HRMS'!#REF!)="","",('LC-CAD-HRMS'!#REF!))</f>
        <v>#REF!</v>
      </c>
      <c r="AJ342" s="67" t="e">
        <f>IF(('LC-CAD-HRMS'!#REF!)="","",('LC-CAD-HRMS'!#REF!))</f>
        <v>#REF!</v>
      </c>
      <c r="AK342" s="67" t="e">
        <f>IF(('LC-CAD-HRMS'!#REF!)="","",('LC-CAD-HRMS'!#REF!))</f>
        <v>#REF!</v>
      </c>
      <c r="AL342" s="67" t="e">
        <f>IF(('LC-CAD-HRMS'!#REF!)="","",('LC-CAD-HRMS'!#REF!))</f>
        <v>#REF!</v>
      </c>
      <c r="AM342" s="67" t="e">
        <f>IF(('LC-CAD-HRMS'!#REF!)="","",('LC-CAD-HRMS'!#REF!))</f>
        <v>#REF!</v>
      </c>
      <c r="AN342" s="67" t="e">
        <f>IF(('LC-CAD-HRMS'!#REF!)="","",('LC-CAD-HRMS'!#REF!))</f>
        <v>#REF!</v>
      </c>
      <c r="AO342" s="67" t="e">
        <f>IF(('LC-CAD-HRMS'!#REF!)="","",('LC-CAD-HRMS'!#REF!))</f>
        <v>#REF!</v>
      </c>
      <c r="AP342" s="298" t="e">
        <f>IF(('LC-CAD-HRMS'!#REF!)="","",('LC-CAD-HRMS'!#REF!))</f>
        <v>#REF!</v>
      </c>
      <c r="AQ342" s="298" t="e">
        <f>IF(('LC-CAD-HRMS'!#REF!)="","",('LC-CAD-HRMS'!#REF!))</f>
        <v>#REF!</v>
      </c>
    </row>
    <row r="343" spans="1:43" ht="12.75" customHeight="1" x14ac:dyDescent="0.3">
      <c r="A343" s="122" t="s">
        <v>188</v>
      </c>
      <c r="B343" s="145" t="e">
        <f>IF(('LC-CAD-HRMS'!#REF!)="","",('LC-CAD-HRMS'!#REF!))</f>
        <v>#REF!</v>
      </c>
      <c r="C343" s="141" t="e">
        <f>IF(('LC-CAD-HRMS'!#REF!)="","",('LC-CAD-HRMS'!#REF!))</f>
        <v>#REF!</v>
      </c>
      <c r="D343" s="142" t="e">
        <f>IF(('LC-CAD-HRMS'!#REF!)="","",('LC-CAD-HRMS'!#REF!))</f>
        <v>#REF!</v>
      </c>
      <c r="E343" s="143" t="e">
        <f>IF(('LC-CAD-HRMS'!#REF!)="","",('LC-CAD-HRMS'!#REF!))</f>
        <v>#REF!</v>
      </c>
      <c r="F343" s="142" t="e">
        <f>IF(('LC-CAD-HRMS'!#REF!)="","",('LC-CAD-HRMS'!#REF!))</f>
        <v>#REF!</v>
      </c>
      <c r="G343" s="111" t="e">
        <f>IF(('LC-CAD-HRMS'!#REF!)="","",('LC-CAD-HRMS'!#REF!))</f>
        <v>#REF!</v>
      </c>
      <c r="H343" s="111" t="e">
        <f>IF(('LC-CAD-HRMS'!#REF!)="","",('LC-CAD-HRMS'!#REF!))</f>
        <v>#REF!</v>
      </c>
      <c r="I343" s="144" t="e">
        <f>IF(('LC-CAD-HRMS'!#REF!)="","",('LC-CAD-HRMS'!#REF!))</f>
        <v>#REF!</v>
      </c>
      <c r="J343" s="154" t="e">
        <f>IF(('LC-CAD-HRMS'!#REF!)="","",('LC-CAD-HRMS'!#REF!))</f>
        <v>#REF!</v>
      </c>
      <c r="K343" s="154" t="e">
        <f>IF(('LC-CAD-HRMS'!#REF!)="","",('LC-CAD-HRMS'!#REF!))</f>
        <v>#REF!</v>
      </c>
      <c r="L343" s="154" t="e">
        <f>IF(('LC-CAD-HRMS'!#REF!)="","",('LC-CAD-HRMS'!#REF!))</f>
        <v>#REF!</v>
      </c>
      <c r="M343" s="154" t="e">
        <f>IF(('LC-CAD-HRMS'!#REF!)="","",('LC-CAD-HRMS'!#REF!))</f>
        <v>#REF!</v>
      </c>
      <c r="N343" s="154" t="e">
        <f>IF(('LC-CAD-HRMS'!#REF!)="","",('LC-CAD-HRMS'!#REF!))</f>
        <v>#REF!</v>
      </c>
      <c r="O343" s="154" t="e">
        <f>IF(('LC-CAD-HRMS'!#REF!)="","",('LC-CAD-HRMS'!#REF!))</f>
        <v>#REF!</v>
      </c>
      <c r="P343" s="67" t="e">
        <f>IF(('LC-CAD-HRMS'!#REF!)="","",('LC-CAD-HRMS'!#REF!))</f>
        <v>#REF!</v>
      </c>
      <c r="Q343" s="67" t="e">
        <f>IF(('LC-CAD-HRMS'!#REF!)="","",('LC-CAD-HRMS'!#REF!))</f>
        <v>#REF!</v>
      </c>
      <c r="R343" s="67" t="e">
        <f>IF(('LC-CAD-HRMS'!#REF!)="","",('LC-CAD-HRMS'!#REF!))</f>
        <v>#REF!</v>
      </c>
      <c r="S343" s="67" t="e">
        <f>IF(('LC-CAD-HRMS'!#REF!)="","",('LC-CAD-HRMS'!#REF!))</f>
        <v>#REF!</v>
      </c>
      <c r="T343" s="67" t="e">
        <f>IF(('LC-CAD-HRMS'!#REF!)="","",('LC-CAD-HRMS'!#REF!))</f>
        <v>#REF!</v>
      </c>
      <c r="U343" s="67" t="e">
        <f>IF(('LC-CAD-HRMS'!#REF!)="","",('LC-CAD-HRMS'!#REF!))</f>
        <v>#REF!</v>
      </c>
      <c r="V343" s="67" t="e">
        <f>IF(('LC-CAD-HRMS'!#REF!)="","",('LC-CAD-HRMS'!#REF!))</f>
        <v>#REF!</v>
      </c>
      <c r="W343" s="67" t="e">
        <f>IF(('LC-CAD-HRMS'!#REF!)="","",('LC-CAD-HRMS'!#REF!))</f>
        <v>#REF!</v>
      </c>
      <c r="X343" s="67" t="e">
        <f>IF(('LC-CAD-HRMS'!#REF!)="","",('LC-CAD-HRMS'!#REF!))</f>
        <v>#REF!</v>
      </c>
      <c r="Y343" s="67" t="e">
        <f>IF(('LC-CAD-HRMS'!#REF!)="","",('LC-CAD-HRMS'!#REF!))</f>
        <v>#REF!</v>
      </c>
      <c r="Z343" s="67" t="e">
        <f>IF(('LC-CAD-HRMS'!#REF!)="","",('LC-CAD-HRMS'!#REF!))</f>
        <v>#REF!</v>
      </c>
      <c r="AA343" s="67" t="e">
        <f>IF(('LC-CAD-HRMS'!#REF!)="","",('LC-CAD-HRMS'!#REF!))</f>
        <v>#REF!</v>
      </c>
      <c r="AB343" s="67" t="e">
        <f>IF(('LC-CAD-HRMS'!#REF!)="","",('LC-CAD-HRMS'!#REF!))</f>
        <v>#REF!</v>
      </c>
      <c r="AC343" s="67" t="e">
        <f>IF(('LC-CAD-HRMS'!#REF!)="","",('LC-CAD-HRMS'!#REF!))</f>
        <v>#REF!</v>
      </c>
      <c r="AD343" s="67" t="e">
        <f>IF(('LC-CAD-HRMS'!#REF!)="","",('LC-CAD-HRMS'!#REF!))</f>
        <v>#REF!</v>
      </c>
      <c r="AE343" s="67" t="e">
        <f>IF(('LC-CAD-HRMS'!#REF!)="","",('LC-CAD-HRMS'!#REF!))</f>
        <v>#REF!</v>
      </c>
      <c r="AF343" s="67" t="e">
        <f>IF(('LC-CAD-HRMS'!#REF!)="","",('LC-CAD-HRMS'!#REF!))</f>
        <v>#REF!</v>
      </c>
      <c r="AG343" s="67" t="e">
        <f>IF(('LC-CAD-HRMS'!#REF!)="","",('LC-CAD-HRMS'!#REF!))</f>
        <v>#REF!</v>
      </c>
      <c r="AH343" s="67" t="e">
        <f>IF(('LC-CAD-HRMS'!#REF!)="","",('LC-CAD-HRMS'!#REF!))</f>
        <v>#REF!</v>
      </c>
      <c r="AI343" s="67" t="e">
        <f>IF(('LC-CAD-HRMS'!#REF!)="","",('LC-CAD-HRMS'!#REF!))</f>
        <v>#REF!</v>
      </c>
      <c r="AJ343" s="67" t="e">
        <f>IF(('LC-CAD-HRMS'!#REF!)="","",('LC-CAD-HRMS'!#REF!))</f>
        <v>#REF!</v>
      </c>
      <c r="AK343" s="67" t="e">
        <f>IF(('LC-CAD-HRMS'!#REF!)="","",('LC-CAD-HRMS'!#REF!))</f>
        <v>#REF!</v>
      </c>
      <c r="AL343" s="67" t="e">
        <f>IF(('LC-CAD-HRMS'!#REF!)="","",('LC-CAD-HRMS'!#REF!))</f>
        <v>#REF!</v>
      </c>
      <c r="AM343" s="67" t="e">
        <f>IF(('LC-CAD-HRMS'!#REF!)="","",('LC-CAD-HRMS'!#REF!))</f>
        <v>#REF!</v>
      </c>
      <c r="AN343" s="67" t="e">
        <f>IF(('LC-CAD-HRMS'!#REF!)="","",('LC-CAD-HRMS'!#REF!))</f>
        <v>#REF!</v>
      </c>
      <c r="AO343" s="67" t="e">
        <f>IF(('LC-CAD-HRMS'!#REF!)="","",('LC-CAD-HRMS'!#REF!))</f>
        <v>#REF!</v>
      </c>
      <c r="AP343" s="298" t="e">
        <f>IF(('LC-CAD-HRMS'!#REF!)="","",('LC-CAD-HRMS'!#REF!))</f>
        <v>#REF!</v>
      </c>
      <c r="AQ343" s="298" t="e">
        <f>IF(('LC-CAD-HRMS'!#REF!)="","",('LC-CAD-HRMS'!#REF!))</f>
        <v>#REF!</v>
      </c>
    </row>
    <row r="344" spans="1:43" ht="12.75" customHeight="1" x14ac:dyDescent="0.3">
      <c r="A344" s="122" t="s">
        <v>188</v>
      </c>
      <c r="B344" s="145" t="e">
        <f>IF(('LC-CAD-HRMS'!#REF!)="","",('LC-CAD-HRMS'!#REF!))</f>
        <v>#REF!</v>
      </c>
      <c r="C344" s="141" t="e">
        <f>IF(('LC-CAD-HRMS'!#REF!)="","",('LC-CAD-HRMS'!#REF!))</f>
        <v>#REF!</v>
      </c>
      <c r="D344" s="142" t="e">
        <f>IF(('LC-CAD-HRMS'!#REF!)="","",('LC-CAD-HRMS'!#REF!))</f>
        <v>#REF!</v>
      </c>
      <c r="E344" s="143" t="e">
        <f>IF(('LC-CAD-HRMS'!#REF!)="","",('LC-CAD-HRMS'!#REF!))</f>
        <v>#REF!</v>
      </c>
      <c r="F344" s="142" t="e">
        <f>IF(('LC-CAD-HRMS'!#REF!)="","",('LC-CAD-HRMS'!#REF!))</f>
        <v>#REF!</v>
      </c>
      <c r="G344" s="111" t="e">
        <f>IF(('LC-CAD-HRMS'!#REF!)="","",('LC-CAD-HRMS'!#REF!))</f>
        <v>#REF!</v>
      </c>
      <c r="H344" s="111" t="e">
        <f>IF(('LC-CAD-HRMS'!#REF!)="","",('LC-CAD-HRMS'!#REF!))</f>
        <v>#REF!</v>
      </c>
      <c r="I344" s="144" t="e">
        <f>IF(('LC-CAD-HRMS'!#REF!)="","",('LC-CAD-HRMS'!#REF!))</f>
        <v>#REF!</v>
      </c>
      <c r="J344" s="154" t="e">
        <f>IF(('LC-CAD-HRMS'!#REF!)="","",('LC-CAD-HRMS'!#REF!))</f>
        <v>#REF!</v>
      </c>
      <c r="K344" s="154" t="e">
        <f>IF(('LC-CAD-HRMS'!#REF!)="","",('LC-CAD-HRMS'!#REF!))</f>
        <v>#REF!</v>
      </c>
      <c r="L344" s="154" t="e">
        <f>IF(('LC-CAD-HRMS'!#REF!)="","",('LC-CAD-HRMS'!#REF!))</f>
        <v>#REF!</v>
      </c>
      <c r="M344" s="154" t="e">
        <f>IF(('LC-CAD-HRMS'!#REF!)="","",('LC-CAD-HRMS'!#REF!))</f>
        <v>#REF!</v>
      </c>
      <c r="N344" s="154" t="e">
        <f>IF(('LC-CAD-HRMS'!#REF!)="","",('LC-CAD-HRMS'!#REF!))</f>
        <v>#REF!</v>
      </c>
      <c r="O344" s="154" t="e">
        <f>IF(('LC-CAD-HRMS'!#REF!)="","",('LC-CAD-HRMS'!#REF!))</f>
        <v>#REF!</v>
      </c>
      <c r="P344" s="67" t="e">
        <f>IF(('LC-CAD-HRMS'!#REF!)="","",('LC-CAD-HRMS'!#REF!))</f>
        <v>#REF!</v>
      </c>
      <c r="Q344" s="67" t="e">
        <f>IF(('LC-CAD-HRMS'!#REF!)="","",('LC-CAD-HRMS'!#REF!))</f>
        <v>#REF!</v>
      </c>
      <c r="R344" s="67" t="e">
        <f>IF(('LC-CAD-HRMS'!#REF!)="","",('LC-CAD-HRMS'!#REF!))</f>
        <v>#REF!</v>
      </c>
      <c r="S344" s="67" t="e">
        <f>IF(('LC-CAD-HRMS'!#REF!)="","",('LC-CAD-HRMS'!#REF!))</f>
        <v>#REF!</v>
      </c>
      <c r="T344" s="67" t="e">
        <f>IF(('LC-CAD-HRMS'!#REF!)="","",('LC-CAD-HRMS'!#REF!))</f>
        <v>#REF!</v>
      </c>
      <c r="U344" s="67" t="e">
        <f>IF(('LC-CAD-HRMS'!#REF!)="","",('LC-CAD-HRMS'!#REF!))</f>
        <v>#REF!</v>
      </c>
      <c r="V344" s="67" t="e">
        <f>IF(('LC-CAD-HRMS'!#REF!)="","",('LC-CAD-HRMS'!#REF!))</f>
        <v>#REF!</v>
      </c>
      <c r="W344" s="67" t="e">
        <f>IF(('LC-CAD-HRMS'!#REF!)="","",('LC-CAD-HRMS'!#REF!))</f>
        <v>#REF!</v>
      </c>
      <c r="X344" s="67" t="e">
        <f>IF(('LC-CAD-HRMS'!#REF!)="","",('LC-CAD-HRMS'!#REF!))</f>
        <v>#REF!</v>
      </c>
      <c r="Y344" s="67" t="e">
        <f>IF(('LC-CAD-HRMS'!#REF!)="","",('LC-CAD-HRMS'!#REF!))</f>
        <v>#REF!</v>
      </c>
      <c r="Z344" s="67" t="e">
        <f>IF(('LC-CAD-HRMS'!#REF!)="","",('LC-CAD-HRMS'!#REF!))</f>
        <v>#REF!</v>
      </c>
      <c r="AA344" s="67" t="e">
        <f>IF(('LC-CAD-HRMS'!#REF!)="","",('LC-CAD-HRMS'!#REF!))</f>
        <v>#REF!</v>
      </c>
      <c r="AB344" s="67" t="e">
        <f>IF(('LC-CAD-HRMS'!#REF!)="","",('LC-CAD-HRMS'!#REF!))</f>
        <v>#REF!</v>
      </c>
      <c r="AC344" s="67" t="e">
        <f>IF(('LC-CAD-HRMS'!#REF!)="","",('LC-CAD-HRMS'!#REF!))</f>
        <v>#REF!</v>
      </c>
      <c r="AD344" s="67" t="e">
        <f>IF(('LC-CAD-HRMS'!#REF!)="","",('LC-CAD-HRMS'!#REF!))</f>
        <v>#REF!</v>
      </c>
      <c r="AE344" s="67" t="e">
        <f>IF(('LC-CAD-HRMS'!#REF!)="","",('LC-CAD-HRMS'!#REF!))</f>
        <v>#REF!</v>
      </c>
      <c r="AF344" s="67" t="e">
        <f>IF(('LC-CAD-HRMS'!#REF!)="","",('LC-CAD-HRMS'!#REF!))</f>
        <v>#REF!</v>
      </c>
      <c r="AG344" s="67" t="e">
        <f>IF(('LC-CAD-HRMS'!#REF!)="","",('LC-CAD-HRMS'!#REF!))</f>
        <v>#REF!</v>
      </c>
      <c r="AH344" s="67" t="e">
        <f>IF(('LC-CAD-HRMS'!#REF!)="","",('LC-CAD-HRMS'!#REF!))</f>
        <v>#REF!</v>
      </c>
      <c r="AI344" s="67" t="e">
        <f>IF(('LC-CAD-HRMS'!#REF!)="","",('LC-CAD-HRMS'!#REF!))</f>
        <v>#REF!</v>
      </c>
      <c r="AJ344" s="67" t="e">
        <f>IF(('LC-CAD-HRMS'!#REF!)="","",('LC-CAD-HRMS'!#REF!))</f>
        <v>#REF!</v>
      </c>
      <c r="AK344" s="67" t="e">
        <f>IF(('LC-CAD-HRMS'!#REF!)="","",('LC-CAD-HRMS'!#REF!))</f>
        <v>#REF!</v>
      </c>
      <c r="AL344" s="67" t="e">
        <f>IF(('LC-CAD-HRMS'!#REF!)="","",('LC-CAD-HRMS'!#REF!))</f>
        <v>#REF!</v>
      </c>
      <c r="AM344" s="67" t="e">
        <f>IF(('LC-CAD-HRMS'!#REF!)="","",('LC-CAD-HRMS'!#REF!))</f>
        <v>#REF!</v>
      </c>
      <c r="AN344" s="67" t="e">
        <f>IF(('LC-CAD-HRMS'!#REF!)="","",('LC-CAD-HRMS'!#REF!))</f>
        <v>#REF!</v>
      </c>
      <c r="AO344" s="67" t="e">
        <f>IF(('LC-CAD-HRMS'!#REF!)="","",('LC-CAD-HRMS'!#REF!))</f>
        <v>#REF!</v>
      </c>
      <c r="AP344" s="298" t="e">
        <f>IF(('LC-CAD-HRMS'!#REF!)="","",('LC-CAD-HRMS'!#REF!))</f>
        <v>#REF!</v>
      </c>
      <c r="AQ344" s="298" t="e">
        <f>IF(('LC-CAD-HRMS'!#REF!)="","",('LC-CAD-HRMS'!#REF!))</f>
        <v>#REF!</v>
      </c>
    </row>
    <row r="345" spans="1:43" ht="12.75" customHeight="1" x14ac:dyDescent="0.3">
      <c r="A345" s="122" t="s">
        <v>188</v>
      </c>
      <c r="B345" s="145" t="e">
        <f>IF(('LC-CAD-HRMS'!#REF!)="","",('LC-CAD-HRMS'!#REF!))</f>
        <v>#REF!</v>
      </c>
      <c r="C345" s="141" t="e">
        <f>IF(('LC-CAD-HRMS'!#REF!)="","",('LC-CAD-HRMS'!#REF!))</f>
        <v>#REF!</v>
      </c>
      <c r="D345" s="142" t="e">
        <f>IF(('LC-CAD-HRMS'!#REF!)="","",('LC-CAD-HRMS'!#REF!))</f>
        <v>#REF!</v>
      </c>
      <c r="E345" s="143" t="e">
        <f>IF(('LC-CAD-HRMS'!#REF!)="","",('LC-CAD-HRMS'!#REF!))</f>
        <v>#REF!</v>
      </c>
      <c r="F345" s="142" t="e">
        <f>IF(('LC-CAD-HRMS'!#REF!)="","",('LC-CAD-HRMS'!#REF!))</f>
        <v>#REF!</v>
      </c>
      <c r="G345" s="111" t="e">
        <f>IF(('LC-CAD-HRMS'!#REF!)="","",('LC-CAD-HRMS'!#REF!))</f>
        <v>#REF!</v>
      </c>
      <c r="H345" s="111" t="e">
        <f>IF(('LC-CAD-HRMS'!#REF!)="","",('LC-CAD-HRMS'!#REF!))</f>
        <v>#REF!</v>
      </c>
      <c r="I345" s="144" t="e">
        <f>IF(('LC-CAD-HRMS'!#REF!)="","",('LC-CAD-HRMS'!#REF!))</f>
        <v>#REF!</v>
      </c>
      <c r="J345" s="154" t="e">
        <f>IF(('LC-CAD-HRMS'!#REF!)="","",('LC-CAD-HRMS'!#REF!))</f>
        <v>#REF!</v>
      </c>
      <c r="K345" s="154" t="e">
        <f>IF(('LC-CAD-HRMS'!#REF!)="","",('LC-CAD-HRMS'!#REF!))</f>
        <v>#REF!</v>
      </c>
      <c r="L345" s="154" t="e">
        <f>IF(('LC-CAD-HRMS'!#REF!)="","",('LC-CAD-HRMS'!#REF!))</f>
        <v>#REF!</v>
      </c>
      <c r="M345" s="154" t="e">
        <f>IF(('LC-CAD-HRMS'!#REF!)="","",('LC-CAD-HRMS'!#REF!))</f>
        <v>#REF!</v>
      </c>
      <c r="N345" s="154" t="e">
        <f>IF(('LC-CAD-HRMS'!#REF!)="","",('LC-CAD-HRMS'!#REF!))</f>
        <v>#REF!</v>
      </c>
      <c r="O345" s="154" t="e">
        <f>IF(('LC-CAD-HRMS'!#REF!)="","",('LC-CAD-HRMS'!#REF!))</f>
        <v>#REF!</v>
      </c>
      <c r="P345" s="67" t="e">
        <f>IF(('LC-CAD-HRMS'!#REF!)="","",('LC-CAD-HRMS'!#REF!))</f>
        <v>#REF!</v>
      </c>
      <c r="Q345" s="67" t="e">
        <f>IF(('LC-CAD-HRMS'!#REF!)="","",('LC-CAD-HRMS'!#REF!))</f>
        <v>#REF!</v>
      </c>
      <c r="R345" s="67" t="e">
        <f>IF(('LC-CAD-HRMS'!#REF!)="","",('LC-CAD-HRMS'!#REF!))</f>
        <v>#REF!</v>
      </c>
      <c r="S345" s="67" t="e">
        <f>IF(('LC-CAD-HRMS'!#REF!)="","",('LC-CAD-HRMS'!#REF!))</f>
        <v>#REF!</v>
      </c>
      <c r="T345" s="67" t="e">
        <f>IF(('LC-CAD-HRMS'!#REF!)="","",('LC-CAD-HRMS'!#REF!))</f>
        <v>#REF!</v>
      </c>
      <c r="U345" s="67" t="e">
        <f>IF(('LC-CAD-HRMS'!#REF!)="","",('LC-CAD-HRMS'!#REF!))</f>
        <v>#REF!</v>
      </c>
      <c r="V345" s="67" t="e">
        <f>IF(('LC-CAD-HRMS'!#REF!)="","",('LC-CAD-HRMS'!#REF!))</f>
        <v>#REF!</v>
      </c>
      <c r="W345" s="67" t="e">
        <f>IF(('LC-CAD-HRMS'!#REF!)="","",('LC-CAD-HRMS'!#REF!))</f>
        <v>#REF!</v>
      </c>
      <c r="X345" s="67" t="e">
        <f>IF(('LC-CAD-HRMS'!#REF!)="","",('LC-CAD-HRMS'!#REF!))</f>
        <v>#REF!</v>
      </c>
      <c r="Y345" s="67" t="e">
        <f>IF(('LC-CAD-HRMS'!#REF!)="","",('LC-CAD-HRMS'!#REF!))</f>
        <v>#REF!</v>
      </c>
      <c r="Z345" s="67" t="e">
        <f>IF(('LC-CAD-HRMS'!#REF!)="","",('LC-CAD-HRMS'!#REF!))</f>
        <v>#REF!</v>
      </c>
      <c r="AA345" s="67" t="e">
        <f>IF(('LC-CAD-HRMS'!#REF!)="","",('LC-CAD-HRMS'!#REF!))</f>
        <v>#REF!</v>
      </c>
      <c r="AB345" s="67" t="e">
        <f>IF(('LC-CAD-HRMS'!#REF!)="","",('LC-CAD-HRMS'!#REF!))</f>
        <v>#REF!</v>
      </c>
      <c r="AC345" s="67" t="e">
        <f>IF(('LC-CAD-HRMS'!#REF!)="","",('LC-CAD-HRMS'!#REF!))</f>
        <v>#REF!</v>
      </c>
      <c r="AD345" s="67" t="e">
        <f>IF(('LC-CAD-HRMS'!#REF!)="","",('LC-CAD-HRMS'!#REF!))</f>
        <v>#REF!</v>
      </c>
      <c r="AE345" s="67" t="e">
        <f>IF(('LC-CAD-HRMS'!#REF!)="","",('LC-CAD-HRMS'!#REF!))</f>
        <v>#REF!</v>
      </c>
      <c r="AF345" s="67" t="e">
        <f>IF(('LC-CAD-HRMS'!#REF!)="","",('LC-CAD-HRMS'!#REF!))</f>
        <v>#REF!</v>
      </c>
      <c r="AG345" s="67" t="e">
        <f>IF(('LC-CAD-HRMS'!#REF!)="","",('LC-CAD-HRMS'!#REF!))</f>
        <v>#REF!</v>
      </c>
      <c r="AH345" s="67" t="e">
        <f>IF(('LC-CAD-HRMS'!#REF!)="","",('LC-CAD-HRMS'!#REF!))</f>
        <v>#REF!</v>
      </c>
      <c r="AI345" s="67" t="e">
        <f>IF(('LC-CAD-HRMS'!#REF!)="","",('LC-CAD-HRMS'!#REF!))</f>
        <v>#REF!</v>
      </c>
      <c r="AJ345" s="67" t="e">
        <f>IF(('LC-CAD-HRMS'!#REF!)="","",('LC-CAD-HRMS'!#REF!))</f>
        <v>#REF!</v>
      </c>
      <c r="AK345" s="67" t="e">
        <f>IF(('LC-CAD-HRMS'!#REF!)="","",('LC-CAD-HRMS'!#REF!))</f>
        <v>#REF!</v>
      </c>
      <c r="AL345" s="67" t="e">
        <f>IF(('LC-CAD-HRMS'!#REF!)="","",('LC-CAD-HRMS'!#REF!))</f>
        <v>#REF!</v>
      </c>
      <c r="AM345" s="67" t="e">
        <f>IF(('LC-CAD-HRMS'!#REF!)="","",('LC-CAD-HRMS'!#REF!))</f>
        <v>#REF!</v>
      </c>
      <c r="AN345" s="67" t="e">
        <f>IF(('LC-CAD-HRMS'!#REF!)="","",('LC-CAD-HRMS'!#REF!))</f>
        <v>#REF!</v>
      </c>
      <c r="AO345" s="67" t="e">
        <f>IF(('LC-CAD-HRMS'!#REF!)="","",('LC-CAD-HRMS'!#REF!))</f>
        <v>#REF!</v>
      </c>
      <c r="AP345" s="298" t="e">
        <f>IF(('LC-CAD-HRMS'!#REF!)="","",('LC-CAD-HRMS'!#REF!))</f>
        <v>#REF!</v>
      </c>
      <c r="AQ345" s="298" t="e">
        <f>IF(('LC-CAD-HRMS'!#REF!)="","",('LC-CAD-HRMS'!#REF!))</f>
        <v>#REF!</v>
      </c>
    </row>
    <row r="346" spans="1:43" ht="12.75" customHeight="1" x14ac:dyDescent="0.3">
      <c r="A346" s="122" t="s">
        <v>188</v>
      </c>
      <c r="B346" s="145" t="e">
        <f>IF(('LC-CAD-HRMS'!#REF!)="","",('LC-CAD-HRMS'!#REF!))</f>
        <v>#REF!</v>
      </c>
      <c r="C346" s="141" t="e">
        <f>IF(('LC-CAD-HRMS'!#REF!)="","",('LC-CAD-HRMS'!#REF!))</f>
        <v>#REF!</v>
      </c>
      <c r="D346" s="142" t="e">
        <f>IF(('LC-CAD-HRMS'!#REF!)="","",('LC-CAD-HRMS'!#REF!))</f>
        <v>#REF!</v>
      </c>
      <c r="E346" s="143" t="e">
        <f>IF(('LC-CAD-HRMS'!#REF!)="","",('LC-CAD-HRMS'!#REF!))</f>
        <v>#REF!</v>
      </c>
      <c r="F346" s="142" t="e">
        <f>IF(('LC-CAD-HRMS'!#REF!)="","",('LC-CAD-HRMS'!#REF!))</f>
        <v>#REF!</v>
      </c>
      <c r="G346" s="111" t="e">
        <f>IF(('LC-CAD-HRMS'!#REF!)="","",('LC-CAD-HRMS'!#REF!))</f>
        <v>#REF!</v>
      </c>
      <c r="H346" s="111" t="e">
        <f>IF(('LC-CAD-HRMS'!#REF!)="","",('LC-CAD-HRMS'!#REF!))</f>
        <v>#REF!</v>
      </c>
      <c r="I346" s="144" t="e">
        <f>IF(('LC-CAD-HRMS'!#REF!)="","",('LC-CAD-HRMS'!#REF!))</f>
        <v>#REF!</v>
      </c>
      <c r="J346" s="154" t="e">
        <f>IF(('LC-CAD-HRMS'!#REF!)="","",('LC-CAD-HRMS'!#REF!))</f>
        <v>#REF!</v>
      </c>
      <c r="K346" s="154" t="e">
        <f>IF(('LC-CAD-HRMS'!#REF!)="","",('LC-CAD-HRMS'!#REF!))</f>
        <v>#REF!</v>
      </c>
      <c r="L346" s="154" t="e">
        <f>IF(('LC-CAD-HRMS'!#REF!)="","",('LC-CAD-HRMS'!#REF!))</f>
        <v>#REF!</v>
      </c>
      <c r="M346" s="154" t="e">
        <f>IF(('LC-CAD-HRMS'!#REF!)="","",('LC-CAD-HRMS'!#REF!))</f>
        <v>#REF!</v>
      </c>
      <c r="N346" s="154" t="e">
        <f>IF(('LC-CAD-HRMS'!#REF!)="","",('LC-CAD-HRMS'!#REF!))</f>
        <v>#REF!</v>
      </c>
      <c r="O346" s="154" t="e">
        <f>IF(('LC-CAD-HRMS'!#REF!)="","",('LC-CAD-HRMS'!#REF!))</f>
        <v>#REF!</v>
      </c>
      <c r="P346" s="67" t="e">
        <f>IF(('LC-CAD-HRMS'!#REF!)="","",('LC-CAD-HRMS'!#REF!))</f>
        <v>#REF!</v>
      </c>
      <c r="Q346" s="67" t="e">
        <f>IF(('LC-CAD-HRMS'!#REF!)="","",('LC-CAD-HRMS'!#REF!))</f>
        <v>#REF!</v>
      </c>
      <c r="R346" s="67" t="e">
        <f>IF(('LC-CAD-HRMS'!#REF!)="","",('LC-CAD-HRMS'!#REF!))</f>
        <v>#REF!</v>
      </c>
      <c r="S346" s="67" t="e">
        <f>IF(('LC-CAD-HRMS'!#REF!)="","",('LC-CAD-HRMS'!#REF!))</f>
        <v>#REF!</v>
      </c>
      <c r="T346" s="67" t="e">
        <f>IF(('LC-CAD-HRMS'!#REF!)="","",('LC-CAD-HRMS'!#REF!))</f>
        <v>#REF!</v>
      </c>
      <c r="U346" s="67" t="e">
        <f>IF(('LC-CAD-HRMS'!#REF!)="","",('LC-CAD-HRMS'!#REF!))</f>
        <v>#REF!</v>
      </c>
      <c r="V346" s="67" t="e">
        <f>IF(('LC-CAD-HRMS'!#REF!)="","",('LC-CAD-HRMS'!#REF!))</f>
        <v>#REF!</v>
      </c>
      <c r="W346" s="67" t="e">
        <f>IF(('LC-CAD-HRMS'!#REF!)="","",('LC-CAD-HRMS'!#REF!))</f>
        <v>#REF!</v>
      </c>
      <c r="X346" s="67" t="e">
        <f>IF(('LC-CAD-HRMS'!#REF!)="","",('LC-CAD-HRMS'!#REF!))</f>
        <v>#REF!</v>
      </c>
      <c r="Y346" s="67" t="e">
        <f>IF(('LC-CAD-HRMS'!#REF!)="","",('LC-CAD-HRMS'!#REF!))</f>
        <v>#REF!</v>
      </c>
      <c r="Z346" s="67" t="e">
        <f>IF(('LC-CAD-HRMS'!#REF!)="","",('LC-CAD-HRMS'!#REF!))</f>
        <v>#REF!</v>
      </c>
      <c r="AA346" s="67" t="e">
        <f>IF(('LC-CAD-HRMS'!#REF!)="","",('LC-CAD-HRMS'!#REF!))</f>
        <v>#REF!</v>
      </c>
      <c r="AB346" s="67" t="e">
        <f>IF(('LC-CAD-HRMS'!#REF!)="","",('LC-CAD-HRMS'!#REF!))</f>
        <v>#REF!</v>
      </c>
      <c r="AC346" s="67" t="e">
        <f>IF(('LC-CAD-HRMS'!#REF!)="","",('LC-CAD-HRMS'!#REF!))</f>
        <v>#REF!</v>
      </c>
      <c r="AD346" s="67" t="e">
        <f>IF(('LC-CAD-HRMS'!#REF!)="","",('LC-CAD-HRMS'!#REF!))</f>
        <v>#REF!</v>
      </c>
      <c r="AE346" s="67" t="e">
        <f>IF(('LC-CAD-HRMS'!#REF!)="","",('LC-CAD-HRMS'!#REF!))</f>
        <v>#REF!</v>
      </c>
      <c r="AF346" s="67" t="e">
        <f>IF(('LC-CAD-HRMS'!#REF!)="","",('LC-CAD-HRMS'!#REF!))</f>
        <v>#REF!</v>
      </c>
      <c r="AG346" s="67" t="e">
        <f>IF(('LC-CAD-HRMS'!#REF!)="","",('LC-CAD-HRMS'!#REF!))</f>
        <v>#REF!</v>
      </c>
      <c r="AH346" s="67" t="e">
        <f>IF(('LC-CAD-HRMS'!#REF!)="","",('LC-CAD-HRMS'!#REF!))</f>
        <v>#REF!</v>
      </c>
      <c r="AI346" s="67" t="e">
        <f>IF(('LC-CAD-HRMS'!#REF!)="","",('LC-CAD-HRMS'!#REF!))</f>
        <v>#REF!</v>
      </c>
      <c r="AJ346" s="67" t="e">
        <f>IF(('LC-CAD-HRMS'!#REF!)="","",('LC-CAD-HRMS'!#REF!))</f>
        <v>#REF!</v>
      </c>
      <c r="AK346" s="67" t="e">
        <f>IF(('LC-CAD-HRMS'!#REF!)="","",('LC-CAD-HRMS'!#REF!))</f>
        <v>#REF!</v>
      </c>
      <c r="AL346" s="67" t="e">
        <f>IF(('LC-CAD-HRMS'!#REF!)="","",('LC-CAD-HRMS'!#REF!))</f>
        <v>#REF!</v>
      </c>
      <c r="AM346" s="67" t="e">
        <f>IF(('LC-CAD-HRMS'!#REF!)="","",('LC-CAD-HRMS'!#REF!))</f>
        <v>#REF!</v>
      </c>
      <c r="AN346" s="67" t="e">
        <f>IF(('LC-CAD-HRMS'!#REF!)="","",('LC-CAD-HRMS'!#REF!))</f>
        <v>#REF!</v>
      </c>
      <c r="AO346" s="67" t="e">
        <f>IF(('LC-CAD-HRMS'!#REF!)="","",('LC-CAD-HRMS'!#REF!))</f>
        <v>#REF!</v>
      </c>
      <c r="AP346" s="298" t="e">
        <f>IF(('LC-CAD-HRMS'!#REF!)="","",('LC-CAD-HRMS'!#REF!))</f>
        <v>#REF!</v>
      </c>
      <c r="AQ346" s="298" t="e">
        <f>IF(('LC-CAD-HRMS'!#REF!)="","",('LC-CAD-HRMS'!#REF!))</f>
        <v>#REF!</v>
      </c>
    </row>
    <row r="347" spans="1:43" ht="12.75" customHeight="1" x14ac:dyDescent="0.3">
      <c r="A347" s="122" t="s">
        <v>188</v>
      </c>
      <c r="B347" s="145" t="e">
        <f>IF(('LC-CAD-HRMS'!#REF!)="","",('LC-CAD-HRMS'!#REF!))</f>
        <v>#REF!</v>
      </c>
      <c r="C347" s="141" t="e">
        <f>IF(('LC-CAD-HRMS'!#REF!)="","",('LC-CAD-HRMS'!#REF!))</f>
        <v>#REF!</v>
      </c>
      <c r="D347" s="142" t="e">
        <f>IF(('LC-CAD-HRMS'!#REF!)="","",('LC-CAD-HRMS'!#REF!))</f>
        <v>#REF!</v>
      </c>
      <c r="E347" s="143" t="e">
        <f>IF(('LC-CAD-HRMS'!#REF!)="","",('LC-CAD-HRMS'!#REF!))</f>
        <v>#REF!</v>
      </c>
      <c r="F347" s="142" t="e">
        <f>IF(('LC-CAD-HRMS'!#REF!)="","",('LC-CAD-HRMS'!#REF!))</f>
        <v>#REF!</v>
      </c>
      <c r="G347" s="111" t="e">
        <f>IF(('LC-CAD-HRMS'!#REF!)="","",('LC-CAD-HRMS'!#REF!))</f>
        <v>#REF!</v>
      </c>
      <c r="H347" s="111" t="e">
        <f>IF(('LC-CAD-HRMS'!#REF!)="","",('LC-CAD-HRMS'!#REF!))</f>
        <v>#REF!</v>
      </c>
      <c r="I347" s="144" t="e">
        <f>IF(('LC-CAD-HRMS'!#REF!)="","",('LC-CAD-HRMS'!#REF!))</f>
        <v>#REF!</v>
      </c>
      <c r="J347" s="154" t="e">
        <f>IF(('LC-CAD-HRMS'!#REF!)="","",('LC-CAD-HRMS'!#REF!))</f>
        <v>#REF!</v>
      </c>
      <c r="K347" s="154" t="e">
        <f>IF(('LC-CAD-HRMS'!#REF!)="","",('LC-CAD-HRMS'!#REF!))</f>
        <v>#REF!</v>
      </c>
      <c r="L347" s="154" t="e">
        <f>IF(('LC-CAD-HRMS'!#REF!)="","",('LC-CAD-HRMS'!#REF!))</f>
        <v>#REF!</v>
      </c>
      <c r="M347" s="154" t="e">
        <f>IF(('LC-CAD-HRMS'!#REF!)="","",('LC-CAD-HRMS'!#REF!))</f>
        <v>#REF!</v>
      </c>
      <c r="N347" s="154" t="e">
        <f>IF(('LC-CAD-HRMS'!#REF!)="","",('LC-CAD-HRMS'!#REF!))</f>
        <v>#REF!</v>
      </c>
      <c r="O347" s="154" t="e">
        <f>IF(('LC-CAD-HRMS'!#REF!)="","",('LC-CAD-HRMS'!#REF!))</f>
        <v>#REF!</v>
      </c>
      <c r="P347" s="67" t="e">
        <f>IF(('LC-CAD-HRMS'!#REF!)="","",('LC-CAD-HRMS'!#REF!))</f>
        <v>#REF!</v>
      </c>
      <c r="Q347" s="67" t="e">
        <f>IF(('LC-CAD-HRMS'!#REF!)="","",('LC-CAD-HRMS'!#REF!))</f>
        <v>#REF!</v>
      </c>
      <c r="R347" s="67" t="e">
        <f>IF(('LC-CAD-HRMS'!#REF!)="","",('LC-CAD-HRMS'!#REF!))</f>
        <v>#REF!</v>
      </c>
      <c r="S347" s="67" t="e">
        <f>IF(('LC-CAD-HRMS'!#REF!)="","",('LC-CAD-HRMS'!#REF!))</f>
        <v>#REF!</v>
      </c>
      <c r="T347" s="67" t="e">
        <f>IF(('LC-CAD-HRMS'!#REF!)="","",('LC-CAD-HRMS'!#REF!))</f>
        <v>#REF!</v>
      </c>
      <c r="U347" s="67" t="e">
        <f>IF(('LC-CAD-HRMS'!#REF!)="","",('LC-CAD-HRMS'!#REF!))</f>
        <v>#REF!</v>
      </c>
      <c r="V347" s="67" t="e">
        <f>IF(('LC-CAD-HRMS'!#REF!)="","",('LC-CAD-HRMS'!#REF!))</f>
        <v>#REF!</v>
      </c>
      <c r="W347" s="67" t="e">
        <f>IF(('LC-CAD-HRMS'!#REF!)="","",('LC-CAD-HRMS'!#REF!))</f>
        <v>#REF!</v>
      </c>
      <c r="X347" s="67" t="e">
        <f>IF(('LC-CAD-HRMS'!#REF!)="","",('LC-CAD-HRMS'!#REF!))</f>
        <v>#REF!</v>
      </c>
      <c r="Y347" s="67" t="e">
        <f>IF(('LC-CAD-HRMS'!#REF!)="","",('LC-CAD-HRMS'!#REF!))</f>
        <v>#REF!</v>
      </c>
      <c r="Z347" s="67" t="e">
        <f>IF(('LC-CAD-HRMS'!#REF!)="","",('LC-CAD-HRMS'!#REF!))</f>
        <v>#REF!</v>
      </c>
      <c r="AA347" s="67" t="e">
        <f>IF(('LC-CAD-HRMS'!#REF!)="","",('LC-CAD-HRMS'!#REF!))</f>
        <v>#REF!</v>
      </c>
      <c r="AB347" s="67" t="e">
        <f>IF(('LC-CAD-HRMS'!#REF!)="","",('LC-CAD-HRMS'!#REF!))</f>
        <v>#REF!</v>
      </c>
      <c r="AC347" s="67" t="e">
        <f>IF(('LC-CAD-HRMS'!#REF!)="","",('LC-CAD-HRMS'!#REF!))</f>
        <v>#REF!</v>
      </c>
      <c r="AD347" s="67" t="e">
        <f>IF(('LC-CAD-HRMS'!#REF!)="","",('LC-CAD-HRMS'!#REF!))</f>
        <v>#REF!</v>
      </c>
      <c r="AE347" s="67" t="e">
        <f>IF(('LC-CAD-HRMS'!#REF!)="","",('LC-CAD-HRMS'!#REF!))</f>
        <v>#REF!</v>
      </c>
      <c r="AF347" s="67" t="e">
        <f>IF(('LC-CAD-HRMS'!#REF!)="","",('LC-CAD-HRMS'!#REF!))</f>
        <v>#REF!</v>
      </c>
      <c r="AG347" s="67" t="e">
        <f>IF(('LC-CAD-HRMS'!#REF!)="","",('LC-CAD-HRMS'!#REF!))</f>
        <v>#REF!</v>
      </c>
      <c r="AH347" s="67" t="e">
        <f>IF(('LC-CAD-HRMS'!#REF!)="","",('LC-CAD-HRMS'!#REF!))</f>
        <v>#REF!</v>
      </c>
      <c r="AI347" s="67" t="e">
        <f>IF(('LC-CAD-HRMS'!#REF!)="","",('LC-CAD-HRMS'!#REF!))</f>
        <v>#REF!</v>
      </c>
      <c r="AJ347" s="67" t="e">
        <f>IF(('LC-CAD-HRMS'!#REF!)="","",('LC-CAD-HRMS'!#REF!))</f>
        <v>#REF!</v>
      </c>
      <c r="AK347" s="67" t="e">
        <f>IF(('LC-CAD-HRMS'!#REF!)="","",('LC-CAD-HRMS'!#REF!))</f>
        <v>#REF!</v>
      </c>
      <c r="AL347" s="67" t="e">
        <f>IF(('LC-CAD-HRMS'!#REF!)="","",('LC-CAD-HRMS'!#REF!))</f>
        <v>#REF!</v>
      </c>
      <c r="AM347" s="67" t="e">
        <f>IF(('LC-CAD-HRMS'!#REF!)="","",('LC-CAD-HRMS'!#REF!))</f>
        <v>#REF!</v>
      </c>
      <c r="AN347" s="67" t="e">
        <f>IF(('LC-CAD-HRMS'!#REF!)="","",('LC-CAD-HRMS'!#REF!))</f>
        <v>#REF!</v>
      </c>
      <c r="AO347" s="67" t="e">
        <f>IF(('LC-CAD-HRMS'!#REF!)="","",('LC-CAD-HRMS'!#REF!))</f>
        <v>#REF!</v>
      </c>
      <c r="AP347" s="298" t="e">
        <f>IF(('LC-CAD-HRMS'!#REF!)="","",('LC-CAD-HRMS'!#REF!))</f>
        <v>#REF!</v>
      </c>
      <c r="AQ347" s="298" t="e">
        <f>IF(('LC-CAD-HRMS'!#REF!)="","",('LC-CAD-HRMS'!#REF!))</f>
        <v>#REF!</v>
      </c>
    </row>
    <row r="348" spans="1:43" ht="12.75" customHeight="1" x14ac:dyDescent="0.3">
      <c r="A348" s="122" t="s">
        <v>188</v>
      </c>
      <c r="B348" s="145" t="e">
        <f>IF(('LC-CAD-HRMS'!#REF!)="","",('LC-CAD-HRMS'!#REF!))</f>
        <v>#REF!</v>
      </c>
      <c r="C348" s="141" t="e">
        <f>IF(('LC-CAD-HRMS'!#REF!)="","",('LC-CAD-HRMS'!#REF!))</f>
        <v>#REF!</v>
      </c>
      <c r="D348" s="142" t="e">
        <f>IF(('LC-CAD-HRMS'!#REF!)="","",('LC-CAD-HRMS'!#REF!))</f>
        <v>#REF!</v>
      </c>
      <c r="E348" s="143" t="e">
        <f>IF(('LC-CAD-HRMS'!#REF!)="","",('LC-CAD-HRMS'!#REF!))</f>
        <v>#REF!</v>
      </c>
      <c r="F348" s="142" t="e">
        <f>IF(('LC-CAD-HRMS'!#REF!)="","",('LC-CAD-HRMS'!#REF!))</f>
        <v>#REF!</v>
      </c>
      <c r="G348" s="111" t="e">
        <f>IF(('LC-CAD-HRMS'!#REF!)="","",('LC-CAD-HRMS'!#REF!))</f>
        <v>#REF!</v>
      </c>
      <c r="H348" s="111" t="e">
        <f>IF(('LC-CAD-HRMS'!#REF!)="","",('LC-CAD-HRMS'!#REF!))</f>
        <v>#REF!</v>
      </c>
      <c r="I348" s="144" t="e">
        <f>IF(('LC-CAD-HRMS'!#REF!)="","",('LC-CAD-HRMS'!#REF!))</f>
        <v>#REF!</v>
      </c>
      <c r="J348" s="154" t="e">
        <f>IF(('LC-CAD-HRMS'!#REF!)="","",('LC-CAD-HRMS'!#REF!))</f>
        <v>#REF!</v>
      </c>
      <c r="K348" s="154" t="e">
        <f>IF(('LC-CAD-HRMS'!#REF!)="","",('LC-CAD-HRMS'!#REF!))</f>
        <v>#REF!</v>
      </c>
      <c r="L348" s="154" t="e">
        <f>IF(('LC-CAD-HRMS'!#REF!)="","",('LC-CAD-HRMS'!#REF!))</f>
        <v>#REF!</v>
      </c>
      <c r="M348" s="154" t="e">
        <f>IF(('LC-CAD-HRMS'!#REF!)="","",('LC-CAD-HRMS'!#REF!))</f>
        <v>#REF!</v>
      </c>
      <c r="N348" s="154" t="e">
        <f>IF(('LC-CAD-HRMS'!#REF!)="","",('LC-CAD-HRMS'!#REF!))</f>
        <v>#REF!</v>
      </c>
      <c r="O348" s="154" t="e">
        <f>IF(('LC-CAD-HRMS'!#REF!)="","",('LC-CAD-HRMS'!#REF!))</f>
        <v>#REF!</v>
      </c>
      <c r="P348" s="67" t="e">
        <f>IF(('LC-CAD-HRMS'!#REF!)="","",('LC-CAD-HRMS'!#REF!))</f>
        <v>#REF!</v>
      </c>
      <c r="Q348" s="67" t="e">
        <f>IF(('LC-CAD-HRMS'!#REF!)="","",('LC-CAD-HRMS'!#REF!))</f>
        <v>#REF!</v>
      </c>
      <c r="R348" s="67" t="e">
        <f>IF(('LC-CAD-HRMS'!#REF!)="","",('LC-CAD-HRMS'!#REF!))</f>
        <v>#REF!</v>
      </c>
      <c r="S348" s="67" t="e">
        <f>IF(('LC-CAD-HRMS'!#REF!)="","",('LC-CAD-HRMS'!#REF!))</f>
        <v>#REF!</v>
      </c>
      <c r="T348" s="67" t="e">
        <f>IF(('LC-CAD-HRMS'!#REF!)="","",('LC-CAD-HRMS'!#REF!))</f>
        <v>#REF!</v>
      </c>
      <c r="U348" s="67" t="e">
        <f>IF(('LC-CAD-HRMS'!#REF!)="","",('LC-CAD-HRMS'!#REF!))</f>
        <v>#REF!</v>
      </c>
      <c r="V348" s="67" t="e">
        <f>IF(('LC-CAD-HRMS'!#REF!)="","",('LC-CAD-HRMS'!#REF!))</f>
        <v>#REF!</v>
      </c>
      <c r="W348" s="67" t="e">
        <f>IF(('LC-CAD-HRMS'!#REF!)="","",('LC-CAD-HRMS'!#REF!))</f>
        <v>#REF!</v>
      </c>
      <c r="X348" s="67" t="e">
        <f>IF(('LC-CAD-HRMS'!#REF!)="","",('LC-CAD-HRMS'!#REF!))</f>
        <v>#REF!</v>
      </c>
      <c r="Y348" s="67" t="e">
        <f>IF(('LC-CAD-HRMS'!#REF!)="","",('LC-CAD-HRMS'!#REF!))</f>
        <v>#REF!</v>
      </c>
      <c r="Z348" s="67" t="e">
        <f>IF(('LC-CAD-HRMS'!#REF!)="","",('LC-CAD-HRMS'!#REF!))</f>
        <v>#REF!</v>
      </c>
      <c r="AA348" s="67" t="e">
        <f>IF(('LC-CAD-HRMS'!#REF!)="","",('LC-CAD-HRMS'!#REF!))</f>
        <v>#REF!</v>
      </c>
      <c r="AB348" s="67" t="e">
        <f>IF(('LC-CAD-HRMS'!#REF!)="","",('LC-CAD-HRMS'!#REF!))</f>
        <v>#REF!</v>
      </c>
      <c r="AC348" s="67" t="e">
        <f>IF(('LC-CAD-HRMS'!#REF!)="","",('LC-CAD-HRMS'!#REF!))</f>
        <v>#REF!</v>
      </c>
      <c r="AD348" s="67" t="e">
        <f>IF(('LC-CAD-HRMS'!#REF!)="","",('LC-CAD-HRMS'!#REF!))</f>
        <v>#REF!</v>
      </c>
      <c r="AE348" s="67" t="e">
        <f>IF(('LC-CAD-HRMS'!#REF!)="","",('LC-CAD-HRMS'!#REF!))</f>
        <v>#REF!</v>
      </c>
      <c r="AF348" s="67" t="e">
        <f>IF(('LC-CAD-HRMS'!#REF!)="","",('LC-CAD-HRMS'!#REF!))</f>
        <v>#REF!</v>
      </c>
      <c r="AG348" s="67" t="e">
        <f>IF(('LC-CAD-HRMS'!#REF!)="","",('LC-CAD-HRMS'!#REF!))</f>
        <v>#REF!</v>
      </c>
      <c r="AH348" s="67" t="e">
        <f>IF(('LC-CAD-HRMS'!#REF!)="","",('LC-CAD-HRMS'!#REF!))</f>
        <v>#REF!</v>
      </c>
      <c r="AI348" s="67" t="e">
        <f>IF(('LC-CAD-HRMS'!#REF!)="","",('LC-CAD-HRMS'!#REF!))</f>
        <v>#REF!</v>
      </c>
      <c r="AJ348" s="67" t="e">
        <f>IF(('LC-CAD-HRMS'!#REF!)="","",('LC-CAD-HRMS'!#REF!))</f>
        <v>#REF!</v>
      </c>
      <c r="AK348" s="67" t="e">
        <f>IF(('LC-CAD-HRMS'!#REF!)="","",('LC-CAD-HRMS'!#REF!))</f>
        <v>#REF!</v>
      </c>
      <c r="AL348" s="67" t="e">
        <f>IF(('LC-CAD-HRMS'!#REF!)="","",('LC-CAD-HRMS'!#REF!))</f>
        <v>#REF!</v>
      </c>
      <c r="AM348" s="67" t="e">
        <f>IF(('LC-CAD-HRMS'!#REF!)="","",('LC-CAD-HRMS'!#REF!))</f>
        <v>#REF!</v>
      </c>
      <c r="AN348" s="67" t="e">
        <f>IF(('LC-CAD-HRMS'!#REF!)="","",('LC-CAD-HRMS'!#REF!))</f>
        <v>#REF!</v>
      </c>
      <c r="AO348" s="67" t="e">
        <f>IF(('LC-CAD-HRMS'!#REF!)="","",('LC-CAD-HRMS'!#REF!))</f>
        <v>#REF!</v>
      </c>
      <c r="AP348" s="298" t="e">
        <f>IF(('LC-CAD-HRMS'!#REF!)="","",('LC-CAD-HRMS'!#REF!))</f>
        <v>#REF!</v>
      </c>
      <c r="AQ348" s="298" t="e">
        <f>IF(('LC-CAD-HRMS'!#REF!)="","",('LC-CAD-HRMS'!#REF!))</f>
        <v>#REF!</v>
      </c>
    </row>
    <row r="349" spans="1:43" ht="12.75" customHeight="1" x14ac:dyDescent="0.3">
      <c r="A349" s="122" t="s">
        <v>188</v>
      </c>
      <c r="B349" s="145" t="e">
        <f>IF(('LC-CAD-HRMS'!#REF!)="","",('LC-CAD-HRMS'!#REF!))</f>
        <v>#REF!</v>
      </c>
      <c r="C349" s="141" t="e">
        <f>IF(('LC-CAD-HRMS'!#REF!)="","",('LC-CAD-HRMS'!#REF!))</f>
        <v>#REF!</v>
      </c>
      <c r="D349" s="142" t="e">
        <f>IF(('LC-CAD-HRMS'!#REF!)="","",('LC-CAD-HRMS'!#REF!))</f>
        <v>#REF!</v>
      </c>
      <c r="E349" s="143" t="e">
        <f>IF(('LC-CAD-HRMS'!#REF!)="","",('LC-CAD-HRMS'!#REF!))</f>
        <v>#REF!</v>
      </c>
      <c r="F349" s="142" t="e">
        <f>IF(('LC-CAD-HRMS'!#REF!)="","",('LC-CAD-HRMS'!#REF!))</f>
        <v>#REF!</v>
      </c>
      <c r="G349" s="111" t="e">
        <f>IF(('LC-CAD-HRMS'!#REF!)="","",('LC-CAD-HRMS'!#REF!))</f>
        <v>#REF!</v>
      </c>
      <c r="H349" s="111" t="e">
        <f>IF(('LC-CAD-HRMS'!#REF!)="","",('LC-CAD-HRMS'!#REF!))</f>
        <v>#REF!</v>
      </c>
      <c r="I349" s="144" t="e">
        <f>IF(('LC-CAD-HRMS'!#REF!)="","",('LC-CAD-HRMS'!#REF!))</f>
        <v>#REF!</v>
      </c>
      <c r="J349" s="154" t="e">
        <f>IF(('LC-CAD-HRMS'!#REF!)="","",('LC-CAD-HRMS'!#REF!))</f>
        <v>#REF!</v>
      </c>
      <c r="K349" s="154" t="e">
        <f>IF(('LC-CAD-HRMS'!#REF!)="","",('LC-CAD-HRMS'!#REF!))</f>
        <v>#REF!</v>
      </c>
      <c r="L349" s="154" t="e">
        <f>IF(('LC-CAD-HRMS'!#REF!)="","",('LC-CAD-HRMS'!#REF!))</f>
        <v>#REF!</v>
      </c>
      <c r="M349" s="154" t="e">
        <f>IF(('LC-CAD-HRMS'!#REF!)="","",('LC-CAD-HRMS'!#REF!))</f>
        <v>#REF!</v>
      </c>
      <c r="N349" s="154" t="e">
        <f>IF(('LC-CAD-HRMS'!#REF!)="","",('LC-CAD-HRMS'!#REF!))</f>
        <v>#REF!</v>
      </c>
      <c r="O349" s="154" t="e">
        <f>IF(('LC-CAD-HRMS'!#REF!)="","",('LC-CAD-HRMS'!#REF!))</f>
        <v>#REF!</v>
      </c>
      <c r="P349" s="67" t="e">
        <f>IF(('LC-CAD-HRMS'!#REF!)="","",('LC-CAD-HRMS'!#REF!))</f>
        <v>#REF!</v>
      </c>
      <c r="Q349" s="67" t="e">
        <f>IF(('LC-CAD-HRMS'!#REF!)="","",('LC-CAD-HRMS'!#REF!))</f>
        <v>#REF!</v>
      </c>
      <c r="R349" s="67" t="e">
        <f>IF(('LC-CAD-HRMS'!#REF!)="","",('LC-CAD-HRMS'!#REF!))</f>
        <v>#REF!</v>
      </c>
      <c r="S349" s="67" t="e">
        <f>IF(('LC-CAD-HRMS'!#REF!)="","",('LC-CAD-HRMS'!#REF!))</f>
        <v>#REF!</v>
      </c>
      <c r="T349" s="67" t="e">
        <f>IF(('LC-CAD-HRMS'!#REF!)="","",('LC-CAD-HRMS'!#REF!))</f>
        <v>#REF!</v>
      </c>
      <c r="U349" s="67" t="e">
        <f>IF(('LC-CAD-HRMS'!#REF!)="","",('LC-CAD-HRMS'!#REF!))</f>
        <v>#REF!</v>
      </c>
      <c r="V349" s="67" t="e">
        <f>IF(('LC-CAD-HRMS'!#REF!)="","",('LC-CAD-HRMS'!#REF!))</f>
        <v>#REF!</v>
      </c>
      <c r="W349" s="67" t="e">
        <f>IF(('LC-CAD-HRMS'!#REF!)="","",('LC-CAD-HRMS'!#REF!))</f>
        <v>#REF!</v>
      </c>
      <c r="X349" s="67" t="e">
        <f>IF(('LC-CAD-HRMS'!#REF!)="","",('LC-CAD-HRMS'!#REF!))</f>
        <v>#REF!</v>
      </c>
      <c r="Y349" s="67" t="e">
        <f>IF(('LC-CAD-HRMS'!#REF!)="","",('LC-CAD-HRMS'!#REF!))</f>
        <v>#REF!</v>
      </c>
      <c r="Z349" s="67" t="e">
        <f>IF(('LC-CAD-HRMS'!#REF!)="","",('LC-CAD-HRMS'!#REF!))</f>
        <v>#REF!</v>
      </c>
      <c r="AA349" s="67" t="e">
        <f>IF(('LC-CAD-HRMS'!#REF!)="","",('LC-CAD-HRMS'!#REF!))</f>
        <v>#REF!</v>
      </c>
      <c r="AB349" s="67" t="e">
        <f>IF(('LC-CAD-HRMS'!#REF!)="","",('LC-CAD-HRMS'!#REF!))</f>
        <v>#REF!</v>
      </c>
      <c r="AC349" s="67" t="e">
        <f>IF(('LC-CAD-HRMS'!#REF!)="","",('LC-CAD-HRMS'!#REF!))</f>
        <v>#REF!</v>
      </c>
      <c r="AD349" s="67" t="e">
        <f>IF(('LC-CAD-HRMS'!#REF!)="","",('LC-CAD-HRMS'!#REF!))</f>
        <v>#REF!</v>
      </c>
      <c r="AE349" s="67" t="e">
        <f>IF(('LC-CAD-HRMS'!#REF!)="","",('LC-CAD-HRMS'!#REF!))</f>
        <v>#REF!</v>
      </c>
      <c r="AF349" s="67" t="e">
        <f>IF(('LC-CAD-HRMS'!#REF!)="","",('LC-CAD-HRMS'!#REF!))</f>
        <v>#REF!</v>
      </c>
      <c r="AG349" s="67" t="e">
        <f>IF(('LC-CAD-HRMS'!#REF!)="","",('LC-CAD-HRMS'!#REF!))</f>
        <v>#REF!</v>
      </c>
      <c r="AH349" s="67" t="e">
        <f>IF(('LC-CAD-HRMS'!#REF!)="","",('LC-CAD-HRMS'!#REF!))</f>
        <v>#REF!</v>
      </c>
      <c r="AI349" s="67" t="e">
        <f>IF(('LC-CAD-HRMS'!#REF!)="","",('LC-CAD-HRMS'!#REF!))</f>
        <v>#REF!</v>
      </c>
      <c r="AJ349" s="67" t="e">
        <f>IF(('LC-CAD-HRMS'!#REF!)="","",('LC-CAD-HRMS'!#REF!))</f>
        <v>#REF!</v>
      </c>
      <c r="AK349" s="67" t="e">
        <f>IF(('LC-CAD-HRMS'!#REF!)="","",('LC-CAD-HRMS'!#REF!))</f>
        <v>#REF!</v>
      </c>
      <c r="AL349" s="67" t="e">
        <f>IF(('LC-CAD-HRMS'!#REF!)="","",('LC-CAD-HRMS'!#REF!))</f>
        <v>#REF!</v>
      </c>
      <c r="AM349" s="67" t="e">
        <f>IF(('LC-CAD-HRMS'!#REF!)="","",('LC-CAD-HRMS'!#REF!))</f>
        <v>#REF!</v>
      </c>
      <c r="AN349" s="67" t="e">
        <f>IF(('LC-CAD-HRMS'!#REF!)="","",('LC-CAD-HRMS'!#REF!))</f>
        <v>#REF!</v>
      </c>
      <c r="AO349" s="67" t="e">
        <f>IF(('LC-CAD-HRMS'!#REF!)="","",('LC-CAD-HRMS'!#REF!))</f>
        <v>#REF!</v>
      </c>
      <c r="AP349" s="298" t="e">
        <f>IF(('LC-CAD-HRMS'!#REF!)="","",('LC-CAD-HRMS'!#REF!))</f>
        <v>#REF!</v>
      </c>
      <c r="AQ349" s="298" t="e">
        <f>IF(('LC-CAD-HRMS'!#REF!)="","",('LC-CAD-HRMS'!#REF!))</f>
        <v>#REF!</v>
      </c>
    </row>
    <row r="350" spans="1:43" ht="12.75" customHeight="1" x14ac:dyDescent="0.3">
      <c r="A350" s="122" t="s">
        <v>188</v>
      </c>
      <c r="B350" s="145" t="e">
        <f>IF(('LC-CAD-HRMS'!#REF!)="","",('LC-CAD-HRMS'!#REF!))</f>
        <v>#REF!</v>
      </c>
      <c r="C350" s="141" t="e">
        <f>IF(('LC-CAD-HRMS'!#REF!)="","",('LC-CAD-HRMS'!#REF!))</f>
        <v>#REF!</v>
      </c>
      <c r="D350" s="142" t="e">
        <f>IF(('LC-CAD-HRMS'!#REF!)="","",('LC-CAD-HRMS'!#REF!))</f>
        <v>#REF!</v>
      </c>
      <c r="E350" s="143" t="e">
        <f>IF(('LC-CAD-HRMS'!#REF!)="","",('LC-CAD-HRMS'!#REF!))</f>
        <v>#REF!</v>
      </c>
      <c r="F350" s="142" t="e">
        <f>IF(('LC-CAD-HRMS'!#REF!)="","",('LC-CAD-HRMS'!#REF!))</f>
        <v>#REF!</v>
      </c>
      <c r="G350" s="111" t="e">
        <f>IF(('LC-CAD-HRMS'!#REF!)="","",('LC-CAD-HRMS'!#REF!))</f>
        <v>#REF!</v>
      </c>
      <c r="H350" s="111" t="e">
        <f>IF(('LC-CAD-HRMS'!#REF!)="","",('LC-CAD-HRMS'!#REF!))</f>
        <v>#REF!</v>
      </c>
      <c r="I350" s="144" t="e">
        <f>IF(('LC-CAD-HRMS'!#REF!)="","",('LC-CAD-HRMS'!#REF!))</f>
        <v>#REF!</v>
      </c>
      <c r="J350" s="154" t="e">
        <f>IF(('LC-CAD-HRMS'!#REF!)="","",('LC-CAD-HRMS'!#REF!))</f>
        <v>#REF!</v>
      </c>
      <c r="K350" s="154" t="e">
        <f>IF(('LC-CAD-HRMS'!#REF!)="","",('LC-CAD-HRMS'!#REF!))</f>
        <v>#REF!</v>
      </c>
      <c r="L350" s="154" t="e">
        <f>IF(('LC-CAD-HRMS'!#REF!)="","",('LC-CAD-HRMS'!#REF!))</f>
        <v>#REF!</v>
      </c>
      <c r="M350" s="154" t="e">
        <f>IF(('LC-CAD-HRMS'!#REF!)="","",('LC-CAD-HRMS'!#REF!))</f>
        <v>#REF!</v>
      </c>
      <c r="N350" s="154" t="e">
        <f>IF(('LC-CAD-HRMS'!#REF!)="","",('LC-CAD-HRMS'!#REF!))</f>
        <v>#REF!</v>
      </c>
      <c r="O350" s="154" t="e">
        <f>IF(('LC-CAD-HRMS'!#REF!)="","",('LC-CAD-HRMS'!#REF!))</f>
        <v>#REF!</v>
      </c>
      <c r="P350" s="67" t="e">
        <f>IF(('LC-CAD-HRMS'!#REF!)="","",('LC-CAD-HRMS'!#REF!))</f>
        <v>#REF!</v>
      </c>
      <c r="Q350" s="67" t="e">
        <f>IF(('LC-CAD-HRMS'!#REF!)="","",('LC-CAD-HRMS'!#REF!))</f>
        <v>#REF!</v>
      </c>
      <c r="R350" s="67" t="e">
        <f>IF(('LC-CAD-HRMS'!#REF!)="","",('LC-CAD-HRMS'!#REF!))</f>
        <v>#REF!</v>
      </c>
      <c r="S350" s="67" t="e">
        <f>IF(('LC-CAD-HRMS'!#REF!)="","",('LC-CAD-HRMS'!#REF!))</f>
        <v>#REF!</v>
      </c>
      <c r="T350" s="67" t="e">
        <f>IF(('LC-CAD-HRMS'!#REF!)="","",('LC-CAD-HRMS'!#REF!))</f>
        <v>#REF!</v>
      </c>
      <c r="U350" s="67" t="e">
        <f>IF(('LC-CAD-HRMS'!#REF!)="","",('LC-CAD-HRMS'!#REF!))</f>
        <v>#REF!</v>
      </c>
      <c r="V350" s="67" t="e">
        <f>IF(('LC-CAD-HRMS'!#REF!)="","",('LC-CAD-HRMS'!#REF!))</f>
        <v>#REF!</v>
      </c>
      <c r="W350" s="67" t="e">
        <f>IF(('LC-CAD-HRMS'!#REF!)="","",('LC-CAD-HRMS'!#REF!))</f>
        <v>#REF!</v>
      </c>
      <c r="X350" s="67" t="e">
        <f>IF(('LC-CAD-HRMS'!#REF!)="","",('LC-CAD-HRMS'!#REF!))</f>
        <v>#REF!</v>
      </c>
      <c r="Y350" s="67" t="e">
        <f>IF(('LC-CAD-HRMS'!#REF!)="","",('LC-CAD-HRMS'!#REF!))</f>
        <v>#REF!</v>
      </c>
      <c r="Z350" s="67" t="e">
        <f>IF(('LC-CAD-HRMS'!#REF!)="","",('LC-CAD-HRMS'!#REF!))</f>
        <v>#REF!</v>
      </c>
      <c r="AA350" s="67" t="e">
        <f>IF(('LC-CAD-HRMS'!#REF!)="","",('LC-CAD-HRMS'!#REF!))</f>
        <v>#REF!</v>
      </c>
      <c r="AB350" s="67" t="e">
        <f>IF(('LC-CAD-HRMS'!#REF!)="","",('LC-CAD-HRMS'!#REF!))</f>
        <v>#REF!</v>
      </c>
      <c r="AC350" s="67" t="e">
        <f>IF(('LC-CAD-HRMS'!#REF!)="","",('LC-CAD-HRMS'!#REF!))</f>
        <v>#REF!</v>
      </c>
      <c r="AD350" s="67" t="e">
        <f>IF(('LC-CAD-HRMS'!#REF!)="","",('LC-CAD-HRMS'!#REF!))</f>
        <v>#REF!</v>
      </c>
      <c r="AE350" s="67" t="e">
        <f>IF(('LC-CAD-HRMS'!#REF!)="","",('LC-CAD-HRMS'!#REF!))</f>
        <v>#REF!</v>
      </c>
      <c r="AF350" s="67" t="e">
        <f>IF(('LC-CAD-HRMS'!#REF!)="","",('LC-CAD-HRMS'!#REF!))</f>
        <v>#REF!</v>
      </c>
      <c r="AG350" s="67" t="e">
        <f>IF(('LC-CAD-HRMS'!#REF!)="","",('LC-CAD-HRMS'!#REF!))</f>
        <v>#REF!</v>
      </c>
      <c r="AH350" s="67" t="e">
        <f>IF(('LC-CAD-HRMS'!#REF!)="","",('LC-CAD-HRMS'!#REF!))</f>
        <v>#REF!</v>
      </c>
      <c r="AI350" s="67" t="e">
        <f>IF(('LC-CAD-HRMS'!#REF!)="","",('LC-CAD-HRMS'!#REF!))</f>
        <v>#REF!</v>
      </c>
      <c r="AJ350" s="67" t="e">
        <f>IF(('LC-CAD-HRMS'!#REF!)="","",('LC-CAD-HRMS'!#REF!))</f>
        <v>#REF!</v>
      </c>
      <c r="AK350" s="67" t="e">
        <f>IF(('LC-CAD-HRMS'!#REF!)="","",('LC-CAD-HRMS'!#REF!))</f>
        <v>#REF!</v>
      </c>
      <c r="AL350" s="67" t="e">
        <f>IF(('LC-CAD-HRMS'!#REF!)="","",('LC-CAD-HRMS'!#REF!))</f>
        <v>#REF!</v>
      </c>
      <c r="AM350" s="67" t="e">
        <f>IF(('LC-CAD-HRMS'!#REF!)="","",('LC-CAD-HRMS'!#REF!))</f>
        <v>#REF!</v>
      </c>
      <c r="AN350" s="67" t="e">
        <f>IF(('LC-CAD-HRMS'!#REF!)="","",('LC-CAD-HRMS'!#REF!))</f>
        <v>#REF!</v>
      </c>
      <c r="AO350" s="67" t="e">
        <f>IF(('LC-CAD-HRMS'!#REF!)="","",('LC-CAD-HRMS'!#REF!))</f>
        <v>#REF!</v>
      </c>
      <c r="AP350" s="298" t="e">
        <f>IF(('LC-CAD-HRMS'!#REF!)="","",('LC-CAD-HRMS'!#REF!))</f>
        <v>#REF!</v>
      </c>
      <c r="AQ350" s="298" t="e">
        <f>IF(('LC-CAD-HRMS'!#REF!)="","",('LC-CAD-HRMS'!#REF!))</f>
        <v>#REF!</v>
      </c>
    </row>
    <row r="351" spans="1:43" ht="12.75" customHeight="1" x14ac:dyDescent="0.3">
      <c r="A351" s="122" t="s">
        <v>188</v>
      </c>
      <c r="B351" s="145" t="e">
        <f>IF(('LC-CAD-HRMS'!#REF!)="","",('LC-CAD-HRMS'!#REF!))</f>
        <v>#REF!</v>
      </c>
      <c r="C351" s="141" t="e">
        <f>IF(('LC-CAD-HRMS'!#REF!)="","",('LC-CAD-HRMS'!#REF!))</f>
        <v>#REF!</v>
      </c>
      <c r="D351" s="142" t="e">
        <f>IF(('LC-CAD-HRMS'!#REF!)="","",('LC-CAD-HRMS'!#REF!))</f>
        <v>#REF!</v>
      </c>
      <c r="E351" s="143" t="e">
        <f>IF(('LC-CAD-HRMS'!#REF!)="","",('LC-CAD-HRMS'!#REF!))</f>
        <v>#REF!</v>
      </c>
      <c r="F351" s="142" t="e">
        <f>IF(('LC-CAD-HRMS'!#REF!)="","",('LC-CAD-HRMS'!#REF!))</f>
        <v>#REF!</v>
      </c>
      <c r="G351" s="111" t="e">
        <f>IF(('LC-CAD-HRMS'!#REF!)="","",('LC-CAD-HRMS'!#REF!))</f>
        <v>#REF!</v>
      </c>
      <c r="H351" s="111" t="e">
        <f>IF(('LC-CAD-HRMS'!#REF!)="","",('LC-CAD-HRMS'!#REF!))</f>
        <v>#REF!</v>
      </c>
      <c r="I351" s="144" t="e">
        <f>IF(('LC-CAD-HRMS'!#REF!)="","",('LC-CAD-HRMS'!#REF!))</f>
        <v>#REF!</v>
      </c>
      <c r="J351" s="154" t="e">
        <f>IF(('LC-CAD-HRMS'!#REF!)="","",('LC-CAD-HRMS'!#REF!))</f>
        <v>#REF!</v>
      </c>
      <c r="K351" s="154" t="e">
        <f>IF(('LC-CAD-HRMS'!#REF!)="","",('LC-CAD-HRMS'!#REF!))</f>
        <v>#REF!</v>
      </c>
      <c r="L351" s="154" t="e">
        <f>IF(('LC-CAD-HRMS'!#REF!)="","",('LC-CAD-HRMS'!#REF!))</f>
        <v>#REF!</v>
      </c>
      <c r="M351" s="154" t="e">
        <f>IF(('LC-CAD-HRMS'!#REF!)="","",('LC-CAD-HRMS'!#REF!))</f>
        <v>#REF!</v>
      </c>
      <c r="N351" s="154" t="e">
        <f>IF(('LC-CAD-HRMS'!#REF!)="","",('LC-CAD-HRMS'!#REF!))</f>
        <v>#REF!</v>
      </c>
      <c r="O351" s="154" t="e">
        <f>IF(('LC-CAD-HRMS'!#REF!)="","",('LC-CAD-HRMS'!#REF!))</f>
        <v>#REF!</v>
      </c>
      <c r="P351" s="67" t="e">
        <f>IF(('LC-CAD-HRMS'!#REF!)="","",('LC-CAD-HRMS'!#REF!))</f>
        <v>#REF!</v>
      </c>
      <c r="Q351" s="67" t="e">
        <f>IF(('LC-CAD-HRMS'!#REF!)="","",('LC-CAD-HRMS'!#REF!))</f>
        <v>#REF!</v>
      </c>
      <c r="R351" s="67" t="e">
        <f>IF(('LC-CAD-HRMS'!#REF!)="","",('LC-CAD-HRMS'!#REF!))</f>
        <v>#REF!</v>
      </c>
      <c r="S351" s="67" t="e">
        <f>IF(('LC-CAD-HRMS'!#REF!)="","",('LC-CAD-HRMS'!#REF!))</f>
        <v>#REF!</v>
      </c>
      <c r="T351" s="67" t="e">
        <f>IF(('LC-CAD-HRMS'!#REF!)="","",('LC-CAD-HRMS'!#REF!))</f>
        <v>#REF!</v>
      </c>
      <c r="U351" s="67" t="e">
        <f>IF(('LC-CAD-HRMS'!#REF!)="","",('LC-CAD-HRMS'!#REF!))</f>
        <v>#REF!</v>
      </c>
      <c r="V351" s="67" t="e">
        <f>IF(('LC-CAD-HRMS'!#REF!)="","",('LC-CAD-HRMS'!#REF!))</f>
        <v>#REF!</v>
      </c>
      <c r="W351" s="67" t="e">
        <f>IF(('LC-CAD-HRMS'!#REF!)="","",('LC-CAD-HRMS'!#REF!))</f>
        <v>#REF!</v>
      </c>
      <c r="X351" s="67" t="e">
        <f>IF(('LC-CAD-HRMS'!#REF!)="","",('LC-CAD-HRMS'!#REF!))</f>
        <v>#REF!</v>
      </c>
      <c r="Y351" s="67" t="e">
        <f>IF(('LC-CAD-HRMS'!#REF!)="","",('LC-CAD-HRMS'!#REF!))</f>
        <v>#REF!</v>
      </c>
      <c r="Z351" s="67" t="e">
        <f>IF(('LC-CAD-HRMS'!#REF!)="","",('LC-CAD-HRMS'!#REF!))</f>
        <v>#REF!</v>
      </c>
      <c r="AA351" s="67" t="e">
        <f>IF(('LC-CAD-HRMS'!#REF!)="","",('LC-CAD-HRMS'!#REF!))</f>
        <v>#REF!</v>
      </c>
      <c r="AB351" s="67" t="e">
        <f>IF(('LC-CAD-HRMS'!#REF!)="","",('LC-CAD-HRMS'!#REF!))</f>
        <v>#REF!</v>
      </c>
      <c r="AC351" s="67" t="e">
        <f>IF(('LC-CAD-HRMS'!#REF!)="","",('LC-CAD-HRMS'!#REF!))</f>
        <v>#REF!</v>
      </c>
      <c r="AD351" s="67" t="e">
        <f>IF(('LC-CAD-HRMS'!#REF!)="","",('LC-CAD-HRMS'!#REF!))</f>
        <v>#REF!</v>
      </c>
      <c r="AE351" s="67" t="e">
        <f>IF(('LC-CAD-HRMS'!#REF!)="","",('LC-CAD-HRMS'!#REF!))</f>
        <v>#REF!</v>
      </c>
      <c r="AF351" s="67" t="e">
        <f>IF(('LC-CAD-HRMS'!#REF!)="","",('LC-CAD-HRMS'!#REF!))</f>
        <v>#REF!</v>
      </c>
      <c r="AG351" s="67" t="e">
        <f>IF(('LC-CAD-HRMS'!#REF!)="","",('LC-CAD-HRMS'!#REF!))</f>
        <v>#REF!</v>
      </c>
      <c r="AH351" s="67" t="e">
        <f>IF(('LC-CAD-HRMS'!#REF!)="","",('LC-CAD-HRMS'!#REF!))</f>
        <v>#REF!</v>
      </c>
      <c r="AI351" s="67" t="e">
        <f>IF(('LC-CAD-HRMS'!#REF!)="","",('LC-CAD-HRMS'!#REF!))</f>
        <v>#REF!</v>
      </c>
      <c r="AJ351" s="67" t="e">
        <f>IF(('LC-CAD-HRMS'!#REF!)="","",('LC-CAD-HRMS'!#REF!))</f>
        <v>#REF!</v>
      </c>
      <c r="AK351" s="67" t="e">
        <f>IF(('LC-CAD-HRMS'!#REF!)="","",('LC-CAD-HRMS'!#REF!))</f>
        <v>#REF!</v>
      </c>
      <c r="AL351" s="67" t="e">
        <f>IF(('LC-CAD-HRMS'!#REF!)="","",('LC-CAD-HRMS'!#REF!))</f>
        <v>#REF!</v>
      </c>
      <c r="AM351" s="67" t="e">
        <f>IF(('LC-CAD-HRMS'!#REF!)="","",('LC-CAD-HRMS'!#REF!))</f>
        <v>#REF!</v>
      </c>
      <c r="AN351" s="67" t="e">
        <f>IF(('LC-CAD-HRMS'!#REF!)="","",('LC-CAD-HRMS'!#REF!))</f>
        <v>#REF!</v>
      </c>
      <c r="AO351" s="67" t="e">
        <f>IF(('LC-CAD-HRMS'!#REF!)="","",('LC-CAD-HRMS'!#REF!))</f>
        <v>#REF!</v>
      </c>
      <c r="AP351" s="298" t="e">
        <f>IF(('LC-CAD-HRMS'!#REF!)="","",('LC-CAD-HRMS'!#REF!))</f>
        <v>#REF!</v>
      </c>
      <c r="AQ351" s="298" t="e">
        <f>IF(('LC-CAD-HRMS'!#REF!)="","",('LC-CAD-HRMS'!#REF!))</f>
        <v>#REF!</v>
      </c>
    </row>
    <row r="352" spans="1:43" ht="12.75" customHeight="1" x14ac:dyDescent="0.3">
      <c r="A352" s="122" t="s">
        <v>188</v>
      </c>
      <c r="B352" s="145" t="e">
        <f>IF(('LC-CAD-HRMS'!#REF!)="","",('LC-CAD-HRMS'!#REF!))</f>
        <v>#REF!</v>
      </c>
      <c r="C352" s="141" t="e">
        <f>IF(('LC-CAD-HRMS'!#REF!)="","",('LC-CAD-HRMS'!#REF!))</f>
        <v>#REF!</v>
      </c>
      <c r="D352" s="142" t="e">
        <f>IF(('LC-CAD-HRMS'!#REF!)="","",('LC-CAD-HRMS'!#REF!))</f>
        <v>#REF!</v>
      </c>
      <c r="E352" s="143" t="e">
        <f>IF(('LC-CAD-HRMS'!#REF!)="","",('LC-CAD-HRMS'!#REF!))</f>
        <v>#REF!</v>
      </c>
      <c r="F352" s="142" t="e">
        <f>IF(('LC-CAD-HRMS'!#REF!)="","",('LC-CAD-HRMS'!#REF!))</f>
        <v>#REF!</v>
      </c>
      <c r="G352" s="111" t="e">
        <f>IF(('LC-CAD-HRMS'!#REF!)="","",('LC-CAD-HRMS'!#REF!))</f>
        <v>#REF!</v>
      </c>
      <c r="H352" s="111" t="e">
        <f>IF(('LC-CAD-HRMS'!#REF!)="","",('LC-CAD-HRMS'!#REF!))</f>
        <v>#REF!</v>
      </c>
      <c r="I352" s="144" t="e">
        <f>IF(('LC-CAD-HRMS'!#REF!)="","",('LC-CAD-HRMS'!#REF!))</f>
        <v>#REF!</v>
      </c>
      <c r="J352" s="154" t="e">
        <f>IF(('LC-CAD-HRMS'!#REF!)="","",('LC-CAD-HRMS'!#REF!))</f>
        <v>#REF!</v>
      </c>
      <c r="K352" s="154" t="e">
        <f>IF(('LC-CAD-HRMS'!#REF!)="","",('LC-CAD-HRMS'!#REF!))</f>
        <v>#REF!</v>
      </c>
      <c r="L352" s="154" t="e">
        <f>IF(('LC-CAD-HRMS'!#REF!)="","",('LC-CAD-HRMS'!#REF!))</f>
        <v>#REF!</v>
      </c>
      <c r="M352" s="154" t="e">
        <f>IF(('LC-CAD-HRMS'!#REF!)="","",('LC-CAD-HRMS'!#REF!))</f>
        <v>#REF!</v>
      </c>
      <c r="N352" s="154" t="e">
        <f>IF(('LC-CAD-HRMS'!#REF!)="","",('LC-CAD-HRMS'!#REF!))</f>
        <v>#REF!</v>
      </c>
      <c r="O352" s="154" t="e">
        <f>IF(('LC-CAD-HRMS'!#REF!)="","",('LC-CAD-HRMS'!#REF!))</f>
        <v>#REF!</v>
      </c>
      <c r="P352" s="67" t="e">
        <f>IF(('LC-CAD-HRMS'!#REF!)="","",('LC-CAD-HRMS'!#REF!))</f>
        <v>#REF!</v>
      </c>
      <c r="Q352" s="67" t="e">
        <f>IF(('LC-CAD-HRMS'!#REF!)="","",('LC-CAD-HRMS'!#REF!))</f>
        <v>#REF!</v>
      </c>
      <c r="R352" s="67" t="e">
        <f>IF(('LC-CAD-HRMS'!#REF!)="","",('LC-CAD-HRMS'!#REF!))</f>
        <v>#REF!</v>
      </c>
      <c r="S352" s="67" t="e">
        <f>IF(('LC-CAD-HRMS'!#REF!)="","",('LC-CAD-HRMS'!#REF!))</f>
        <v>#REF!</v>
      </c>
      <c r="T352" s="67" t="e">
        <f>IF(('LC-CAD-HRMS'!#REF!)="","",('LC-CAD-HRMS'!#REF!))</f>
        <v>#REF!</v>
      </c>
      <c r="U352" s="67" t="e">
        <f>IF(('LC-CAD-HRMS'!#REF!)="","",('LC-CAD-HRMS'!#REF!))</f>
        <v>#REF!</v>
      </c>
      <c r="V352" s="67" t="e">
        <f>IF(('LC-CAD-HRMS'!#REF!)="","",('LC-CAD-HRMS'!#REF!))</f>
        <v>#REF!</v>
      </c>
      <c r="W352" s="67" t="e">
        <f>IF(('LC-CAD-HRMS'!#REF!)="","",('LC-CAD-HRMS'!#REF!))</f>
        <v>#REF!</v>
      </c>
      <c r="X352" s="67" t="e">
        <f>IF(('LC-CAD-HRMS'!#REF!)="","",('LC-CAD-HRMS'!#REF!))</f>
        <v>#REF!</v>
      </c>
      <c r="Y352" s="67" t="e">
        <f>IF(('LC-CAD-HRMS'!#REF!)="","",('LC-CAD-HRMS'!#REF!))</f>
        <v>#REF!</v>
      </c>
      <c r="Z352" s="67" t="e">
        <f>IF(('LC-CAD-HRMS'!#REF!)="","",('LC-CAD-HRMS'!#REF!))</f>
        <v>#REF!</v>
      </c>
      <c r="AA352" s="67" t="e">
        <f>IF(('LC-CAD-HRMS'!#REF!)="","",('LC-CAD-HRMS'!#REF!))</f>
        <v>#REF!</v>
      </c>
      <c r="AB352" s="67" t="e">
        <f>IF(('LC-CAD-HRMS'!#REF!)="","",('LC-CAD-HRMS'!#REF!))</f>
        <v>#REF!</v>
      </c>
      <c r="AC352" s="67" t="e">
        <f>IF(('LC-CAD-HRMS'!#REF!)="","",('LC-CAD-HRMS'!#REF!))</f>
        <v>#REF!</v>
      </c>
      <c r="AD352" s="67" t="e">
        <f>IF(('LC-CAD-HRMS'!#REF!)="","",('LC-CAD-HRMS'!#REF!))</f>
        <v>#REF!</v>
      </c>
      <c r="AE352" s="67" t="e">
        <f>IF(('LC-CAD-HRMS'!#REF!)="","",('LC-CAD-HRMS'!#REF!))</f>
        <v>#REF!</v>
      </c>
      <c r="AF352" s="67" t="e">
        <f>IF(('LC-CAD-HRMS'!#REF!)="","",('LC-CAD-HRMS'!#REF!))</f>
        <v>#REF!</v>
      </c>
      <c r="AG352" s="67" t="e">
        <f>IF(('LC-CAD-HRMS'!#REF!)="","",('LC-CAD-HRMS'!#REF!))</f>
        <v>#REF!</v>
      </c>
      <c r="AH352" s="67" t="e">
        <f>IF(('LC-CAD-HRMS'!#REF!)="","",('LC-CAD-HRMS'!#REF!))</f>
        <v>#REF!</v>
      </c>
      <c r="AI352" s="67" t="e">
        <f>IF(('LC-CAD-HRMS'!#REF!)="","",('LC-CAD-HRMS'!#REF!))</f>
        <v>#REF!</v>
      </c>
      <c r="AJ352" s="67" t="e">
        <f>IF(('LC-CAD-HRMS'!#REF!)="","",('LC-CAD-HRMS'!#REF!))</f>
        <v>#REF!</v>
      </c>
      <c r="AK352" s="67" t="e">
        <f>IF(('LC-CAD-HRMS'!#REF!)="","",('LC-CAD-HRMS'!#REF!))</f>
        <v>#REF!</v>
      </c>
      <c r="AL352" s="67" t="e">
        <f>IF(('LC-CAD-HRMS'!#REF!)="","",('LC-CAD-HRMS'!#REF!))</f>
        <v>#REF!</v>
      </c>
      <c r="AM352" s="67" t="e">
        <f>IF(('LC-CAD-HRMS'!#REF!)="","",('LC-CAD-HRMS'!#REF!))</f>
        <v>#REF!</v>
      </c>
      <c r="AN352" s="67" t="e">
        <f>IF(('LC-CAD-HRMS'!#REF!)="","",('LC-CAD-HRMS'!#REF!))</f>
        <v>#REF!</v>
      </c>
      <c r="AO352" s="67" t="e">
        <f>IF(('LC-CAD-HRMS'!#REF!)="","",('LC-CAD-HRMS'!#REF!))</f>
        <v>#REF!</v>
      </c>
      <c r="AP352" s="298" t="e">
        <f>IF(('LC-CAD-HRMS'!#REF!)="","",('LC-CAD-HRMS'!#REF!))</f>
        <v>#REF!</v>
      </c>
      <c r="AQ352" s="298" t="e">
        <f>IF(('LC-CAD-HRMS'!#REF!)="","",('LC-CAD-HRMS'!#REF!))</f>
        <v>#REF!</v>
      </c>
    </row>
    <row r="353" spans="1:43" ht="12.75" customHeight="1" x14ac:dyDescent="0.3">
      <c r="A353" s="122" t="s">
        <v>188</v>
      </c>
      <c r="B353" s="145" t="e">
        <f>IF(('LC-CAD-HRMS'!#REF!)="","",('LC-CAD-HRMS'!#REF!))</f>
        <v>#REF!</v>
      </c>
      <c r="C353" s="141" t="e">
        <f>IF(('LC-CAD-HRMS'!#REF!)="","",('LC-CAD-HRMS'!#REF!))</f>
        <v>#REF!</v>
      </c>
      <c r="D353" s="142" t="e">
        <f>IF(('LC-CAD-HRMS'!#REF!)="","",('LC-CAD-HRMS'!#REF!))</f>
        <v>#REF!</v>
      </c>
      <c r="E353" s="143" t="e">
        <f>IF(('LC-CAD-HRMS'!#REF!)="","",('LC-CAD-HRMS'!#REF!))</f>
        <v>#REF!</v>
      </c>
      <c r="F353" s="142" t="e">
        <f>IF(('LC-CAD-HRMS'!#REF!)="","",('LC-CAD-HRMS'!#REF!))</f>
        <v>#REF!</v>
      </c>
      <c r="G353" s="111" t="e">
        <f>IF(('LC-CAD-HRMS'!#REF!)="","",('LC-CAD-HRMS'!#REF!))</f>
        <v>#REF!</v>
      </c>
      <c r="H353" s="111" t="e">
        <f>IF(('LC-CAD-HRMS'!#REF!)="","",('LC-CAD-HRMS'!#REF!))</f>
        <v>#REF!</v>
      </c>
      <c r="I353" s="144" t="e">
        <f>IF(('LC-CAD-HRMS'!#REF!)="","",('LC-CAD-HRMS'!#REF!))</f>
        <v>#REF!</v>
      </c>
      <c r="J353" s="154" t="e">
        <f>IF(('LC-CAD-HRMS'!#REF!)="","",('LC-CAD-HRMS'!#REF!))</f>
        <v>#REF!</v>
      </c>
      <c r="K353" s="154" t="e">
        <f>IF(('LC-CAD-HRMS'!#REF!)="","",('LC-CAD-HRMS'!#REF!))</f>
        <v>#REF!</v>
      </c>
      <c r="L353" s="154" t="e">
        <f>IF(('LC-CAD-HRMS'!#REF!)="","",('LC-CAD-HRMS'!#REF!))</f>
        <v>#REF!</v>
      </c>
      <c r="M353" s="154" t="e">
        <f>IF(('LC-CAD-HRMS'!#REF!)="","",('LC-CAD-HRMS'!#REF!))</f>
        <v>#REF!</v>
      </c>
      <c r="N353" s="154" t="e">
        <f>IF(('LC-CAD-HRMS'!#REF!)="","",('LC-CAD-HRMS'!#REF!))</f>
        <v>#REF!</v>
      </c>
      <c r="O353" s="154" t="e">
        <f>IF(('LC-CAD-HRMS'!#REF!)="","",('LC-CAD-HRMS'!#REF!))</f>
        <v>#REF!</v>
      </c>
      <c r="P353" s="67" t="e">
        <f>IF(('LC-CAD-HRMS'!#REF!)="","",('LC-CAD-HRMS'!#REF!))</f>
        <v>#REF!</v>
      </c>
      <c r="Q353" s="67" t="e">
        <f>IF(('LC-CAD-HRMS'!#REF!)="","",('LC-CAD-HRMS'!#REF!))</f>
        <v>#REF!</v>
      </c>
      <c r="R353" s="67" t="e">
        <f>IF(('LC-CAD-HRMS'!#REF!)="","",('LC-CAD-HRMS'!#REF!))</f>
        <v>#REF!</v>
      </c>
      <c r="S353" s="67" t="e">
        <f>IF(('LC-CAD-HRMS'!#REF!)="","",('LC-CAD-HRMS'!#REF!))</f>
        <v>#REF!</v>
      </c>
      <c r="T353" s="67" t="e">
        <f>IF(('LC-CAD-HRMS'!#REF!)="","",('LC-CAD-HRMS'!#REF!))</f>
        <v>#REF!</v>
      </c>
      <c r="U353" s="67" t="e">
        <f>IF(('LC-CAD-HRMS'!#REF!)="","",('LC-CAD-HRMS'!#REF!))</f>
        <v>#REF!</v>
      </c>
      <c r="V353" s="67" t="e">
        <f>IF(('LC-CAD-HRMS'!#REF!)="","",('LC-CAD-HRMS'!#REF!))</f>
        <v>#REF!</v>
      </c>
      <c r="W353" s="67" t="e">
        <f>IF(('LC-CAD-HRMS'!#REF!)="","",('LC-CAD-HRMS'!#REF!))</f>
        <v>#REF!</v>
      </c>
      <c r="X353" s="67" t="e">
        <f>IF(('LC-CAD-HRMS'!#REF!)="","",('LC-CAD-HRMS'!#REF!))</f>
        <v>#REF!</v>
      </c>
      <c r="Y353" s="67" t="e">
        <f>IF(('LC-CAD-HRMS'!#REF!)="","",('LC-CAD-HRMS'!#REF!))</f>
        <v>#REF!</v>
      </c>
      <c r="Z353" s="67" t="e">
        <f>IF(('LC-CAD-HRMS'!#REF!)="","",('LC-CAD-HRMS'!#REF!))</f>
        <v>#REF!</v>
      </c>
      <c r="AA353" s="67" t="e">
        <f>IF(('LC-CAD-HRMS'!#REF!)="","",('LC-CAD-HRMS'!#REF!))</f>
        <v>#REF!</v>
      </c>
      <c r="AB353" s="67" t="e">
        <f>IF(('LC-CAD-HRMS'!#REF!)="","",('LC-CAD-HRMS'!#REF!))</f>
        <v>#REF!</v>
      </c>
      <c r="AC353" s="67" t="e">
        <f>IF(('LC-CAD-HRMS'!#REF!)="","",('LC-CAD-HRMS'!#REF!))</f>
        <v>#REF!</v>
      </c>
      <c r="AD353" s="67" t="e">
        <f>IF(('LC-CAD-HRMS'!#REF!)="","",('LC-CAD-HRMS'!#REF!))</f>
        <v>#REF!</v>
      </c>
      <c r="AE353" s="67" t="e">
        <f>IF(('LC-CAD-HRMS'!#REF!)="","",('LC-CAD-HRMS'!#REF!))</f>
        <v>#REF!</v>
      </c>
      <c r="AF353" s="67" t="e">
        <f>IF(('LC-CAD-HRMS'!#REF!)="","",('LC-CAD-HRMS'!#REF!))</f>
        <v>#REF!</v>
      </c>
      <c r="AG353" s="67" t="e">
        <f>IF(('LC-CAD-HRMS'!#REF!)="","",('LC-CAD-HRMS'!#REF!))</f>
        <v>#REF!</v>
      </c>
      <c r="AH353" s="67" t="e">
        <f>IF(('LC-CAD-HRMS'!#REF!)="","",('LC-CAD-HRMS'!#REF!))</f>
        <v>#REF!</v>
      </c>
      <c r="AI353" s="67" t="e">
        <f>IF(('LC-CAD-HRMS'!#REF!)="","",('LC-CAD-HRMS'!#REF!))</f>
        <v>#REF!</v>
      </c>
      <c r="AJ353" s="67" t="e">
        <f>IF(('LC-CAD-HRMS'!#REF!)="","",('LC-CAD-HRMS'!#REF!))</f>
        <v>#REF!</v>
      </c>
      <c r="AK353" s="67" t="e">
        <f>IF(('LC-CAD-HRMS'!#REF!)="","",('LC-CAD-HRMS'!#REF!))</f>
        <v>#REF!</v>
      </c>
      <c r="AL353" s="67" t="e">
        <f>IF(('LC-CAD-HRMS'!#REF!)="","",('LC-CAD-HRMS'!#REF!))</f>
        <v>#REF!</v>
      </c>
      <c r="AM353" s="67" t="e">
        <f>IF(('LC-CAD-HRMS'!#REF!)="","",('LC-CAD-HRMS'!#REF!))</f>
        <v>#REF!</v>
      </c>
      <c r="AN353" s="67" t="e">
        <f>IF(('LC-CAD-HRMS'!#REF!)="","",('LC-CAD-HRMS'!#REF!))</f>
        <v>#REF!</v>
      </c>
      <c r="AO353" s="67" t="e">
        <f>IF(('LC-CAD-HRMS'!#REF!)="","",('LC-CAD-HRMS'!#REF!))</f>
        <v>#REF!</v>
      </c>
      <c r="AP353" s="298" t="e">
        <f>IF(('LC-CAD-HRMS'!#REF!)="","",('LC-CAD-HRMS'!#REF!))</f>
        <v>#REF!</v>
      </c>
      <c r="AQ353" s="298" t="e">
        <f>IF(('LC-CAD-HRMS'!#REF!)="","",('LC-CAD-HRMS'!#REF!))</f>
        <v>#REF!</v>
      </c>
    </row>
    <row r="354" spans="1:43" ht="12.75" customHeight="1" x14ac:dyDescent="0.3">
      <c r="A354" s="122" t="s">
        <v>188</v>
      </c>
      <c r="B354" s="145" t="e">
        <f>IF(('LC-CAD-HRMS'!#REF!)="","",('LC-CAD-HRMS'!#REF!))</f>
        <v>#REF!</v>
      </c>
      <c r="C354" s="141" t="e">
        <f>IF(('LC-CAD-HRMS'!#REF!)="","",('LC-CAD-HRMS'!#REF!))</f>
        <v>#REF!</v>
      </c>
      <c r="D354" s="142" t="e">
        <f>IF(('LC-CAD-HRMS'!#REF!)="","",('LC-CAD-HRMS'!#REF!))</f>
        <v>#REF!</v>
      </c>
      <c r="E354" s="143" t="e">
        <f>IF(('LC-CAD-HRMS'!#REF!)="","",('LC-CAD-HRMS'!#REF!))</f>
        <v>#REF!</v>
      </c>
      <c r="F354" s="142" t="e">
        <f>IF(('LC-CAD-HRMS'!#REF!)="","",('LC-CAD-HRMS'!#REF!))</f>
        <v>#REF!</v>
      </c>
      <c r="G354" s="111" t="e">
        <f>IF(('LC-CAD-HRMS'!#REF!)="","",('LC-CAD-HRMS'!#REF!))</f>
        <v>#REF!</v>
      </c>
      <c r="H354" s="111" t="e">
        <f>IF(('LC-CAD-HRMS'!#REF!)="","",('LC-CAD-HRMS'!#REF!))</f>
        <v>#REF!</v>
      </c>
      <c r="I354" s="144" t="e">
        <f>IF(('LC-CAD-HRMS'!#REF!)="","",('LC-CAD-HRMS'!#REF!))</f>
        <v>#REF!</v>
      </c>
      <c r="J354" s="154" t="e">
        <f>IF(('LC-CAD-HRMS'!#REF!)="","",('LC-CAD-HRMS'!#REF!))</f>
        <v>#REF!</v>
      </c>
      <c r="K354" s="154" t="e">
        <f>IF(('LC-CAD-HRMS'!#REF!)="","",('LC-CAD-HRMS'!#REF!))</f>
        <v>#REF!</v>
      </c>
      <c r="L354" s="154" t="e">
        <f>IF(('LC-CAD-HRMS'!#REF!)="","",('LC-CAD-HRMS'!#REF!))</f>
        <v>#REF!</v>
      </c>
      <c r="M354" s="154" t="e">
        <f>IF(('LC-CAD-HRMS'!#REF!)="","",('LC-CAD-HRMS'!#REF!))</f>
        <v>#REF!</v>
      </c>
      <c r="N354" s="154" t="e">
        <f>IF(('LC-CAD-HRMS'!#REF!)="","",('LC-CAD-HRMS'!#REF!))</f>
        <v>#REF!</v>
      </c>
      <c r="O354" s="154" t="e">
        <f>IF(('LC-CAD-HRMS'!#REF!)="","",('LC-CAD-HRMS'!#REF!))</f>
        <v>#REF!</v>
      </c>
      <c r="P354" s="67" t="e">
        <f>IF(('LC-CAD-HRMS'!#REF!)="","",('LC-CAD-HRMS'!#REF!))</f>
        <v>#REF!</v>
      </c>
      <c r="Q354" s="67" t="e">
        <f>IF(('LC-CAD-HRMS'!#REF!)="","",('LC-CAD-HRMS'!#REF!))</f>
        <v>#REF!</v>
      </c>
      <c r="R354" s="67" t="e">
        <f>IF(('LC-CAD-HRMS'!#REF!)="","",('LC-CAD-HRMS'!#REF!))</f>
        <v>#REF!</v>
      </c>
      <c r="S354" s="67" t="e">
        <f>IF(('LC-CAD-HRMS'!#REF!)="","",('LC-CAD-HRMS'!#REF!))</f>
        <v>#REF!</v>
      </c>
      <c r="T354" s="67" t="e">
        <f>IF(('LC-CAD-HRMS'!#REF!)="","",('LC-CAD-HRMS'!#REF!))</f>
        <v>#REF!</v>
      </c>
      <c r="U354" s="67" t="e">
        <f>IF(('LC-CAD-HRMS'!#REF!)="","",('LC-CAD-HRMS'!#REF!))</f>
        <v>#REF!</v>
      </c>
      <c r="V354" s="67" t="e">
        <f>IF(('LC-CAD-HRMS'!#REF!)="","",('LC-CAD-HRMS'!#REF!))</f>
        <v>#REF!</v>
      </c>
      <c r="W354" s="67" t="e">
        <f>IF(('LC-CAD-HRMS'!#REF!)="","",('LC-CAD-HRMS'!#REF!))</f>
        <v>#REF!</v>
      </c>
      <c r="X354" s="67" t="e">
        <f>IF(('LC-CAD-HRMS'!#REF!)="","",('LC-CAD-HRMS'!#REF!))</f>
        <v>#REF!</v>
      </c>
      <c r="Y354" s="67" t="e">
        <f>IF(('LC-CAD-HRMS'!#REF!)="","",('LC-CAD-HRMS'!#REF!))</f>
        <v>#REF!</v>
      </c>
      <c r="Z354" s="67" t="e">
        <f>IF(('LC-CAD-HRMS'!#REF!)="","",('LC-CAD-HRMS'!#REF!))</f>
        <v>#REF!</v>
      </c>
      <c r="AA354" s="67" t="e">
        <f>IF(('LC-CAD-HRMS'!#REF!)="","",('LC-CAD-HRMS'!#REF!))</f>
        <v>#REF!</v>
      </c>
      <c r="AB354" s="67" t="e">
        <f>IF(('LC-CAD-HRMS'!#REF!)="","",('LC-CAD-HRMS'!#REF!))</f>
        <v>#REF!</v>
      </c>
      <c r="AC354" s="67" t="e">
        <f>IF(('LC-CAD-HRMS'!#REF!)="","",('LC-CAD-HRMS'!#REF!))</f>
        <v>#REF!</v>
      </c>
      <c r="AD354" s="67" t="e">
        <f>IF(('LC-CAD-HRMS'!#REF!)="","",('LC-CAD-HRMS'!#REF!))</f>
        <v>#REF!</v>
      </c>
      <c r="AE354" s="67" t="e">
        <f>IF(('LC-CAD-HRMS'!#REF!)="","",('LC-CAD-HRMS'!#REF!))</f>
        <v>#REF!</v>
      </c>
      <c r="AF354" s="67" t="e">
        <f>IF(('LC-CAD-HRMS'!#REF!)="","",('LC-CAD-HRMS'!#REF!))</f>
        <v>#REF!</v>
      </c>
      <c r="AG354" s="67" t="e">
        <f>IF(('LC-CAD-HRMS'!#REF!)="","",('LC-CAD-HRMS'!#REF!))</f>
        <v>#REF!</v>
      </c>
      <c r="AH354" s="67" t="e">
        <f>IF(('LC-CAD-HRMS'!#REF!)="","",('LC-CAD-HRMS'!#REF!))</f>
        <v>#REF!</v>
      </c>
      <c r="AI354" s="67" t="e">
        <f>IF(('LC-CAD-HRMS'!#REF!)="","",('LC-CAD-HRMS'!#REF!))</f>
        <v>#REF!</v>
      </c>
      <c r="AJ354" s="67" t="e">
        <f>IF(('LC-CAD-HRMS'!#REF!)="","",('LC-CAD-HRMS'!#REF!))</f>
        <v>#REF!</v>
      </c>
      <c r="AK354" s="67" t="e">
        <f>IF(('LC-CAD-HRMS'!#REF!)="","",('LC-CAD-HRMS'!#REF!))</f>
        <v>#REF!</v>
      </c>
      <c r="AL354" s="67" t="e">
        <f>IF(('LC-CAD-HRMS'!#REF!)="","",('LC-CAD-HRMS'!#REF!))</f>
        <v>#REF!</v>
      </c>
      <c r="AM354" s="67" t="e">
        <f>IF(('LC-CAD-HRMS'!#REF!)="","",('LC-CAD-HRMS'!#REF!))</f>
        <v>#REF!</v>
      </c>
      <c r="AN354" s="67" t="e">
        <f>IF(('LC-CAD-HRMS'!#REF!)="","",('LC-CAD-HRMS'!#REF!))</f>
        <v>#REF!</v>
      </c>
      <c r="AO354" s="67" t="e">
        <f>IF(('LC-CAD-HRMS'!#REF!)="","",('LC-CAD-HRMS'!#REF!))</f>
        <v>#REF!</v>
      </c>
      <c r="AP354" s="298" t="e">
        <f>IF(('LC-CAD-HRMS'!#REF!)="","",('LC-CAD-HRMS'!#REF!))</f>
        <v>#REF!</v>
      </c>
      <c r="AQ354" s="298" t="e">
        <f>IF(('LC-CAD-HRMS'!#REF!)="","",('LC-CAD-HRMS'!#REF!))</f>
        <v>#REF!</v>
      </c>
    </row>
    <row r="355" spans="1:43" ht="12.75" customHeight="1" x14ac:dyDescent="0.3">
      <c r="A355" s="122" t="s">
        <v>188</v>
      </c>
      <c r="B355" s="145" t="e">
        <f>IF(('LC-CAD-HRMS'!#REF!)="","",('LC-CAD-HRMS'!#REF!))</f>
        <v>#REF!</v>
      </c>
      <c r="C355" s="141" t="e">
        <f>IF(('LC-CAD-HRMS'!#REF!)="","",('LC-CAD-HRMS'!#REF!))</f>
        <v>#REF!</v>
      </c>
      <c r="D355" s="142" t="e">
        <f>IF(('LC-CAD-HRMS'!#REF!)="","",('LC-CAD-HRMS'!#REF!))</f>
        <v>#REF!</v>
      </c>
      <c r="E355" s="143" t="e">
        <f>IF(('LC-CAD-HRMS'!#REF!)="","",('LC-CAD-HRMS'!#REF!))</f>
        <v>#REF!</v>
      </c>
      <c r="F355" s="142" t="e">
        <f>IF(('LC-CAD-HRMS'!#REF!)="","",('LC-CAD-HRMS'!#REF!))</f>
        <v>#REF!</v>
      </c>
      <c r="G355" s="111" t="e">
        <f>IF(('LC-CAD-HRMS'!#REF!)="","",('LC-CAD-HRMS'!#REF!))</f>
        <v>#REF!</v>
      </c>
      <c r="H355" s="111" t="e">
        <f>IF(('LC-CAD-HRMS'!#REF!)="","",('LC-CAD-HRMS'!#REF!))</f>
        <v>#REF!</v>
      </c>
      <c r="I355" s="144" t="e">
        <f>IF(('LC-CAD-HRMS'!#REF!)="","",('LC-CAD-HRMS'!#REF!))</f>
        <v>#REF!</v>
      </c>
      <c r="J355" s="154" t="e">
        <f>IF(('LC-CAD-HRMS'!#REF!)="","",('LC-CAD-HRMS'!#REF!))</f>
        <v>#REF!</v>
      </c>
      <c r="K355" s="154" t="e">
        <f>IF(('LC-CAD-HRMS'!#REF!)="","",('LC-CAD-HRMS'!#REF!))</f>
        <v>#REF!</v>
      </c>
      <c r="L355" s="154" t="e">
        <f>IF(('LC-CAD-HRMS'!#REF!)="","",('LC-CAD-HRMS'!#REF!))</f>
        <v>#REF!</v>
      </c>
      <c r="M355" s="154" t="e">
        <f>IF(('LC-CAD-HRMS'!#REF!)="","",('LC-CAD-HRMS'!#REF!))</f>
        <v>#REF!</v>
      </c>
      <c r="N355" s="154" t="e">
        <f>IF(('LC-CAD-HRMS'!#REF!)="","",('LC-CAD-HRMS'!#REF!))</f>
        <v>#REF!</v>
      </c>
      <c r="O355" s="154" t="e">
        <f>IF(('LC-CAD-HRMS'!#REF!)="","",('LC-CAD-HRMS'!#REF!))</f>
        <v>#REF!</v>
      </c>
      <c r="P355" s="67" t="e">
        <f>IF(('LC-CAD-HRMS'!#REF!)="","",('LC-CAD-HRMS'!#REF!))</f>
        <v>#REF!</v>
      </c>
      <c r="Q355" s="67" t="e">
        <f>IF(('LC-CAD-HRMS'!#REF!)="","",('LC-CAD-HRMS'!#REF!))</f>
        <v>#REF!</v>
      </c>
      <c r="R355" s="67" t="e">
        <f>IF(('LC-CAD-HRMS'!#REF!)="","",('LC-CAD-HRMS'!#REF!))</f>
        <v>#REF!</v>
      </c>
      <c r="S355" s="67" t="e">
        <f>IF(('LC-CAD-HRMS'!#REF!)="","",('LC-CAD-HRMS'!#REF!))</f>
        <v>#REF!</v>
      </c>
      <c r="T355" s="67" t="e">
        <f>IF(('LC-CAD-HRMS'!#REF!)="","",('LC-CAD-HRMS'!#REF!))</f>
        <v>#REF!</v>
      </c>
      <c r="U355" s="67" t="e">
        <f>IF(('LC-CAD-HRMS'!#REF!)="","",('LC-CAD-HRMS'!#REF!))</f>
        <v>#REF!</v>
      </c>
      <c r="V355" s="67" t="e">
        <f>IF(('LC-CAD-HRMS'!#REF!)="","",('LC-CAD-HRMS'!#REF!))</f>
        <v>#REF!</v>
      </c>
      <c r="W355" s="67" t="e">
        <f>IF(('LC-CAD-HRMS'!#REF!)="","",('LC-CAD-HRMS'!#REF!))</f>
        <v>#REF!</v>
      </c>
      <c r="X355" s="67" t="e">
        <f>IF(('LC-CAD-HRMS'!#REF!)="","",('LC-CAD-HRMS'!#REF!))</f>
        <v>#REF!</v>
      </c>
      <c r="Y355" s="67" t="e">
        <f>IF(('LC-CAD-HRMS'!#REF!)="","",('LC-CAD-HRMS'!#REF!))</f>
        <v>#REF!</v>
      </c>
      <c r="Z355" s="67" t="e">
        <f>IF(('LC-CAD-HRMS'!#REF!)="","",('LC-CAD-HRMS'!#REF!))</f>
        <v>#REF!</v>
      </c>
      <c r="AA355" s="67" t="e">
        <f>IF(('LC-CAD-HRMS'!#REF!)="","",('LC-CAD-HRMS'!#REF!))</f>
        <v>#REF!</v>
      </c>
      <c r="AB355" s="67" t="e">
        <f>IF(('LC-CAD-HRMS'!#REF!)="","",('LC-CAD-HRMS'!#REF!))</f>
        <v>#REF!</v>
      </c>
      <c r="AC355" s="67" t="e">
        <f>IF(('LC-CAD-HRMS'!#REF!)="","",('LC-CAD-HRMS'!#REF!))</f>
        <v>#REF!</v>
      </c>
      <c r="AD355" s="67" t="e">
        <f>IF(('LC-CAD-HRMS'!#REF!)="","",('LC-CAD-HRMS'!#REF!))</f>
        <v>#REF!</v>
      </c>
      <c r="AE355" s="67" t="e">
        <f>IF(('LC-CAD-HRMS'!#REF!)="","",('LC-CAD-HRMS'!#REF!))</f>
        <v>#REF!</v>
      </c>
      <c r="AF355" s="67" t="e">
        <f>IF(('LC-CAD-HRMS'!#REF!)="","",('LC-CAD-HRMS'!#REF!))</f>
        <v>#REF!</v>
      </c>
      <c r="AG355" s="67" t="e">
        <f>IF(('LC-CAD-HRMS'!#REF!)="","",('LC-CAD-HRMS'!#REF!))</f>
        <v>#REF!</v>
      </c>
      <c r="AH355" s="67" t="e">
        <f>IF(('LC-CAD-HRMS'!#REF!)="","",('LC-CAD-HRMS'!#REF!))</f>
        <v>#REF!</v>
      </c>
      <c r="AI355" s="67" t="e">
        <f>IF(('LC-CAD-HRMS'!#REF!)="","",('LC-CAD-HRMS'!#REF!))</f>
        <v>#REF!</v>
      </c>
      <c r="AJ355" s="67" t="e">
        <f>IF(('LC-CAD-HRMS'!#REF!)="","",('LC-CAD-HRMS'!#REF!))</f>
        <v>#REF!</v>
      </c>
      <c r="AK355" s="67" t="e">
        <f>IF(('LC-CAD-HRMS'!#REF!)="","",('LC-CAD-HRMS'!#REF!))</f>
        <v>#REF!</v>
      </c>
      <c r="AL355" s="67" t="e">
        <f>IF(('LC-CAD-HRMS'!#REF!)="","",('LC-CAD-HRMS'!#REF!))</f>
        <v>#REF!</v>
      </c>
      <c r="AM355" s="67" t="e">
        <f>IF(('LC-CAD-HRMS'!#REF!)="","",('LC-CAD-HRMS'!#REF!))</f>
        <v>#REF!</v>
      </c>
      <c r="AN355" s="67" t="e">
        <f>IF(('LC-CAD-HRMS'!#REF!)="","",('LC-CAD-HRMS'!#REF!))</f>
        <v>#REF!</v>
      </c>
      <c r="AO355" s="67" t="e">
        <f>IF(('LC-CAD-HRMS'!#REF!)="","",('LC-CAD-HRMS'!#REF!))</f>
        <v>#REF!</v>
      </c>
      <c r="AP355" s="298" t="e">
        <f>IF(('LC-CAD-HRMS'!#REF!)="","",('LC-CAD-HRMS'!#REF!))</f>
        <v>#REF!</v>
      </c>
      <c r="AQ355" s="298" t="e">
        <f>IF(('LC-CAD-HRMS'!#REF!)="","",('LC-CAD-HRMS'!#REF!))</f>
        <v>#REF!</v>
      </c>
    </row>
    <row r="356" spans="1:43" ht="12.75" customHeight="1" x14ac:dyDescent="0.3">
      <c r="A356" s="122" t="s">
        <v>188</v>
      </c>
      <c r="B356" s="145" t="e">
        <f>IF(('LC-CAD-HRMS'!#REF!)="","",('LC-CAD-HRMS'!#REF!))</f>
        <v>#REF!</v>
      </c>
      <c r="C356" s="141" t="e">
        <f>IF(('LC-CAD-HRMS'!#REF!)="","",('LC-CAD-HRMS'!#REF!))</f>
        <v>#REF!</v>
      </c>
      <c r="D356" s="142" t="e">
        <f>IF(('LC-CAD-HRMS'!#REF!)="","",('LC-CAD-HRMS'!#REF!))</f>
        <v>#REF!</v>
      </c>
      <c r="E356" s="143" t="e">
        <f>IF(('LC-CAD-HRMS'!#REF!)="","",('LC-CAD-HRMS'!#REF!))</f>
        <v>#REF!</v>
      </c>
      <c r="F356" s="142" t="e">
        <f>IF(('LC-CAD-HRMS'!#REF!)="","",('LC-CAD-HRMS'!#REF!))</f>
        <v>#REF!</v>
      </c>
      <c r="G356" s="111" t="e">
        <f>IF(('LC-CAD-HRMS'!#REF!)="","",('LC-CAD-HRMS'!#REF!))</f>
        <v>#REF!</v>
      </c>
      <c r="H356" s="111" t="e">
        <f>IF(('LC-CAD-HRMS'!#REF!)="","",('LC-CAD-HRMS'!#REF!))</f>
        <v>#REF!</v>
      </c>
      <c r="I356" s="144" t="e">
        <f>IF(('LC-CAD-HRMS'!#REF!)="","",('LC-CAD-HRMS'!#REF!))</f>
        <v>#REF!</v>
      </c>
      <c r="J356" s="154" t="e">
        <f>IF(('LC-CAD-HRMS'!#REF!)="","",('LC-CAD-HRMS'!#REF!))</f>
        <v>#REF!</v>
      </c>
      <c r="K356" s="154" t="e">
        <f>IF(('LC-CAD-HRMS'!#REF!)="","",('LC-CAD-HRMS'!#REF!))</f>
        <v>#REF!</v>
      </c>
      <c r="L356" s="154" t="e">
        <f>IF(('LC-CAD-HRMS'!#REF!)="","",('LC-CAD-HRMS'!#REF!))</f>
        <v>#REF!</v>
      </c>
      <c r="M356" s="154" t="e">
        <f>IF(('LC-CAD-HRMS'!#REF!)="","",('LC-CAD-HRMS'!#REF!))</f>
        <v>#REF!</v>
      </c>
      <c r="N356" s="154" t="e">
        <f>IF(('LC-CAD-HRMS'!#REF!)="","",('LC-CAD-HRMS'!#REF!))</f>
        <v>#REF!</v>
      </c>
      <c r="O356" s="154" t="e">
        <f>IF(('LC-CAD-HRMS'!#REF!)="","",('LC-CAD-HRMS'!#REF!))</f>
        <v>#REF!</v>
      </c>
      <c r="P356" s="67" t="e">
        <f>IF(('LC-CAD-HRMS'!#REF!)="","",('LC-CAD-HRMS'!#REF!))</f>
        <v>#REF!</v>
      </c>
      <c r="Q356" s="67" t="e">
        <f>IF(('LC-CAD-HRMS'!#REF!)="","",('LC-CAD-HRMS'!#REF!))</f>
        <v>#REF!</v>
      </c>
      <c r="R356" s="67" t="e">
        <f>IF(('LC-CAD-HRMS'!#REF!)="","",('LC-CAD-HRMS'!#REF!))</f>
        <v>#REF!</v>
      </c>
      <c r="S356" s="67" t="e">
        <f>IF(('LC-CAD-HRMS'!#REF!)="","",('LC-CAD-HRMS'!#REF!))</f>
        <v>#REF!</v>
      </c>
      <c r="T356" s="67" t="e">
        <f>IF(('LC-CAD-HRMS'!#REF!)="","",('LC-CAD-HRMS'!#REF!))</f>
        <v>#REF!</v>
      </c>
      <c r="U356" s="67" t="e">
        <f>IF(('LC-CAD-HRMS'!#REF!)="","",('LC-CAD-HRMS'!#REF!))</f>
        <v>#REF!</v>
      </c>
      <c r="V356" s="67" t="e">
        <f>IF(('LC-CAD-HRMS'!#REF!)="","",('LC-CAD-HRMS'!#REF!))</f>
        <v>#REF!</v>
      </c>
      <c r="W356" s="67" t="e">
        <f>IF(('LC-CAD-HRMS'!#REF!)="","",('LC-CAD-HRMS'!#REF!))</f>
        <v>#REF!</v>
      </c>
      <c r="X356" s="67" t="e">
        <f>IF(('LC-CAD-HRMS'!#REF!)="","",('LC-CAD-HRMS'!#REF!))</f>
        <v>#REF!</v>
      </c>
      <c r="Y356" s="67" t="e">
        <f>IF(('LC-CAD-HRMS'!#REF!)="","",('LC-CAD-HRMS'!#REF!))</f>
        <v>#REF!</v>
      </c>
      <c r="Z356" s="67" t="e">
        <f>IF(('LC-CAD-HRMS'!#REF!)="","",('LC-CAD-HRMS'!#REF!))</f>
        <v>#REF!</v>
      </c>
      <c r="AA356" s="67" t="e">
        <f>IF(('LC-CAD-HRMS'!#REF!)="","",('LC-CAD-HRMS'!#REF!))</f>
        <v>#REF!</v>
      </c>
      <c r="AB356" s="67" t="e">
        <f>IF(('LC-CAD-HRMS'!#REF!)="","",('LC-CAD-HRMS'!#REF!))</f>
        <v>#REF!</v>
      </c>
      <c r="AC356" s="67" t="e">
        <f>IF(('LC-CAD-HRMS'!#REF!)="","",('LC-CAD-HRMS'!#REF!))</f>
        <v>#REF!</v>
      </c>
      <c r="AD356" s="67" t="e">
        <f>IF(('LC-CAD-HRMS'!#REF!)="","",('LC-CAD-HRMS'!#REF!))</f>
        <v>#REF!</v>
      </c>
      <c r="AE356" s="67" t="e">
        <f>IF(('LC-CAD-HRMS'!#REF!)="","",('LC-CAD-HRMS'!#REF!))</f>
        <v>#REF!</v>
      </c>
      <c r="AF356" s="67" t="e">
        <f>IF(('LC-CAD-HRMS'!#REF!)="","",('LC-CAD-HRMS'!#REF!))</f>
        <v>#REF!</v>
      </c>
      <c r="AG356" s="67" t="e">
        <f>IF(('LC-CAD-HRMS'!#REF!)="","",('LC-CAD-HRMS'!#REF!))</f>
        <v>#REF!</v>
      </c>
      <c r="AH356" s="67" t="e">
        <f>IF(('LC-CAD-HRMS'!#REF!)="","",('LC-CAD-HRMS'!#REF!))</f>
        <v>#REF!</v>
      </c>
      <c r="AI356" s="67" t="e">
        <f>IF(('LC-CAD-HRMS'!#REF!)="","",('LC-CAD-HRMS'!#REF!))</f>
        <v>#REF!</v>
      </c>
      <c r="AJ356" s="67" t="e">
        <f>IF(('LC-CAD-HRMS'!#REF!)="","",('LC-CAD-HRMS'!#REF!))</f>
        <v>#REF!</v>
      </c>
      <c r="AK356" s="67" t="e">
        <f>IF(('LC-CAD-HRMS'!#REF!)="","",('LC-CAD-HRMS'!#REF!))</f>
        <v>#REF!</v>
      </c>
      <c r="AL356" s="67" t="e">
        <f>IF(('LC-CAD-HRMS'!#REF!)="","",('LC-CAD-HRMS'!#REF!))</f>
        <v>#REF!</v>
      </c>
      <c r="AM356" s="67" t="e">
        <f>IF(('LC-CAD-HRMS'!#REF!)="","",('LC-CAD-HRMS'!#REF!))</f>
        <v>#REF!</v>
      </c>
      <c r="AN356" s="67" t="e">
        <f>IF(('LC-CAD-HRMS'!#REF!)="","",('LC-CAD-HRMS'!#REF!))</f>
        <v>#REF!</v>
      </c>
      <c r="AO356" s="67" t="e">
        <f>IF(('LC-CAD-HRMS'!#REF!)="","",('LC-CAD-HRMS'!#REF!))</f>
        <v>#REF!</v>
      </c>
      <c r="AP356" s="298" t="e">
        <f>IF(('LC-CAD-HRMS'!#REF!)="","",('LC-CAD-HRMS'!#REF!))</f>
        <v>#REF!</v>
      </c>
      <c r="AQ356" s="298" t="e">
        <f>IF(('LC-CAD-HRMS'!#REF!)="","",('LC-CAD-HRMS'!#REF!))</f>
        <v>#REF!</v>
      </c>
    </row>
    <row r="357" spans="1:43" ht="12.75" customHeight="1" x14ac:dyDescent="0.3">
      <c r="A357" s="122" t="s">
        <v>188</v>
      </c>
      <c r="B357" s="145" t="e">
        <f>IF(('LC-CAD-HRMS'!#REF!)="","",('LC-CAD-HRMS'!#REF!))</f>
        <v>#REF!</v>
      </c>
      <c r="C357" s="141" t="e">
        <f>IF(('LC-CAD-HRMS'!#REF!)="","",('LC-CAD-HRMS'!#REF!))</f>
        <v>#REF!</v>
      </c>
      <c r="D357" s="142" t="e">
        <f>IF(('LC-CAD-HRMS'!#REF!)="","",('LC-CAD-HRMS'!#REF!))</f>
        <v>#REF!</v>
      </c>
      <c r="E357" s="143" t="e">
        <f>IF(('LC-CAD-HRMS'!#REF!)="","",('LC-CAD-HRMS'!#REF!))</f>
        <v>#REF!</v>
      </c>
      <c r="F357" s="142" t="e">
        <f>IF(('LC-CAD-HRMS'!#REF!)="","",('LC-CAD-HRMS'!#REF!))</f>
        <v>#REF!</v>
      </c>
      <c r="G357" s="111" t="e">
        <f>IF(('LC-CAD-HRMS'!#REF!)="","",('LC-CAD-HRMS'!#REF!))</f>
        <v>#REF!</v>
      </c>
      <c r="H357" s="111" t="e">
        <f>IF(('LC-CAD-HRMS'!#REF!)="","",('LC-CAD-HRMS'!#REF!))</f>
        <v>#REF!</v>
      </c>
      <c r="I357" s="144" t="e">
        <f>IF(('LC-CAD-HRMS'!#REF!)="","",('LC-CAD-HRMS'!#REF!))</f>
        <v>#REF!</v>
      </c>
      <c r="J357" s="154" t="e">
        <f>IF(('LC-CAD-HRMS'!#REF!)="","",('LC-CAD-HRMS'!#REF!))</f>
        <v>#REF!</v>
      </c>
      <c r="K357" s="154" t="e">
        <f>IF(('LC-CAD-HRMS'!#REF!)="","",('LC-CAD-HRMS'!#REF!))</f>
        <v>#REF!</v>
      </c>
      <c r="L357" s="154" t="e">
        <f>IF(('LC-CAD-HRMS'!#REF!)="","",('LC-CAD-HRMS'!#REF!))</f>
        <v>#REF!</v>
      </c>
      <c r="M357" s="154" t="e">
        <f>IF(('LC-CAD-HRMS'!#REF!)="","",('LC-CAD-HRMS'!#REF!))</f>
        <v>#REF!</v>
      </c>
      <c r="N357" s="154" t="e">
        <f>IF(('LC-CAD-HRMS'!#REF!)="","",('LC-CAD-HRMS'!#REF!))</f>
        <v>#REF!</v>
      </c>
      <c r="O357" s="154" t="e">
        <f>IF(('LC-CAD-HRMS'!#REF!)="","",('LC-CAD-HRMS'!#REF!))</f>
        <v>#REF!</v>
      </c>
      <c r="P357" s="67" t="e">
        <f>IF(('LC-CAD-HRMS'!#REF!)="","",('LC-CAD-HRMS'!#REF!))</f>
        <v>#REF!</v>
      </c>
      <c r="Q357" s="67" t="e">
        <f>IF(('LC-CAD-HRMS'!#REF!)="","",('LC-CAD-HRMS'!#REF!))</f>
        <v>#REF!</v>
      </c>
      <c r="R357" s="67" t="e">
        <f>IF(('LC-CAD-HRMS'!#REF!)="","",('LC-CAD-HRMS'!#REF!))</f>
        <v>#REF!</v>
      </c>
      <c r="S357" s="67" t="e">
        <f>IF(('LC-CAD-HRMS'!#REF!)="","",('LC-CAD-HRMS'!#REF!))</f>
        <v>#REF!</v>
      </c>
      <c r="T357" s="67" t="e">
        <f>IF(('LC-CAD-HRMS'!#REF!)="","",('LC-CAD-HRMS'!#REF!))</f>
        <v>#REF!</v>
      </c>
      <c r="U357" s="67" t="e">
        <f>IF(('LC-CAD-HRMS'!#REF!)="","",('LC-CAD-HRMS'!#REF!))</f>
        <v>#REF!</v>
      </c>
      <c r="V357" s="67" t="e">
        <f>IF(('LC-CAD-HRMS'!#REF!)="","",('LC-CAD-HRMS'!#REF!))</f>
        <v>#REF!</v>
      </c>
      <c r="W357" s="67" t="e">
        <f>IF(('LC-CAD-HRMS'!#REF!)="","",('LC-CAD-HRMS'!#REF!))</f>
        <v>#REF!</v>
      </c>
      <c r="X357" s="67" t="e">
        <f>IF(('LC-CAD-HRMS'!#REF!)="","",('LC-CAD-HRMS'!#REF!))</f>
        <v>#REF!</v>
      </c>
      <c r="Y357" s="67" t="e">
        <f>IF(('LC-CAD-HRMS'!#REF!)="","",('LC-CAD-HRMS'!#REF!))</f>
        <v>#REF!</v>
      </c>
      <c r="Z357" s="67" t="e">
        <f>IF(('LC-CAD-HRMS'!#REF!)="","",('LC-CAD-HRMS'!#REF!))</f>
        <v>#REF!</v>
      </c>
      <c r="AA357" s="67" t="e">
        <f>IF(('LC-CAD-HRMS'!#REF!)="","",('LC-CAD-HRMS'!#REF!))</f>
        <v>#REF!</v>
      </c>
      <c r="AB357" s="67" t="e">
        <f>IF(('LC-CAD-HRMS'!#REF!)="","",('LC-CAD-HRMS'!#REF!))</f>
        <v>#REF!</v>
      </c>
      <c r="AC357" s="67" t="e">
        <f>IF(('LC-CAD-HRMS'!#REF!)="","",('LC-CAD-HRMS'!#REF!))</f>
        <v>#REF!</v>
      </c>
      <c r="AD357" s="67" t="e">
        <f>IF(('LC-CAD-HRMS'!#REF!)="","",('LC-CAD-HRMS'!#REF!))</f>
        <v>#REF!</v>
      </c>
      <c r="AE357" s="67" t="e">
        <f>IF(('LC-CAD-HRMS'!#REF!)="","",('LC-CAD-HRMS'!#REF!))</f>
        <v>#REF!</v>
      </c>
      <c r="AF357" s="67" t="e">
        <f>IF(('LC-CAD-HRMS'!#REF!)="","",('LC-CAD-HRMS'!#REF!))</f>
        <v>#REF!</v>
      </c>
      <c r="AG357" s="67" t="e">
        <f>IF(('LC-CAD-HRMS'!#REF!)="","",('LC-CAD-HRMS'!#REF!))</f>
        <v>#REF!</v>
      </c>
      <c r="AH357" s="67" t="e">
        <f>IF(('LC-CAD-HRMS'!#REF!)="","",('LC-CAD-HRMS'!#REF!))</f>
        <v>#REF!</v>
      </c>
      <c r="AI357" s="67" t="e">
        <f>IF(('LC-CAD-HRMS'!#REF!)="","",('LC-CAD-HRMS'!#REF!))</f>
        <v>#REF!</v>
      </c>
      <c r="AJ357" s="67" t="e">
        <f>IF(('LC-CAD-HRMS'!#REF!)="","",('LC-CAD-HRMS'!#REF!))</f>
        <v>#REF!</v>
      </c>
      <c r="AK357" s="67" t="e">
        <f>IF(('LC-CAD-HRMS'!#REF!)="","",('LC-CAD-HRMS'!#REF!))</f>
        <v>#REF!</v>
      </c>
      <c r="AL357" s="67" t="e">
        <f>IF(('LC-CAD-HRMS'!#REF!)="","",('LC-CAD-HRMS'!#REF!))</f>
        <v>#REF!</v>
      </c>
      <c r="AM357" s="67" t="e">
        <f>IF(('LC-CAD-HRMS'!#REF!)="","",('LC-CAD-HRMS'!#REF!))</f>
        <v>#REF!</v>
      </c>
      <c r="AN357" s="67" t="e">
        <f>IF(('LC-CAD-HRMS'!#REF!)="","",('LC-CAD-HRMS'!#REF!))</f>
        <v>#REF!</v>
      </c>
      <c r="AO357" s="67" t="e">
        <f>IF(('LC-CAD-HRMS'!#REF!)="","",('LC-CAD-HRMS'!#REF!))</f>
        <v>#REF!</v>
      </c>
      <c r="AP357" s="298" t="e">
        <f>IF(('LC-CAD-HRMS'!#REF!)="","",('LC-CAD-HRMS'!#REF!))</f>
        <v>#REF!</v>
      </c>
      <c r="AQ357" s="298" t="e">
        <f>IF(('LC-CAD-HRMS'!#REF!)="","",('LC-CAD-HRMS'!#REF!))</f>
        <v>#REF!</v>
      </c>
    </row>
    <row r="358" spans="1:43" ht="12.75" customHeight="1" x14ac:dyDescent="0.3">
      <c r="A358" s="122" t="s">
        <v>188</v>
      </c>
      <c r="B358" s="145" t="e">
        <f>IF(('LC-CAD-HRMS'!#REF!)="","",('LC-CAD-HRMS'!#REF!))</f>
        <v>#REF!</v>
      </c>
      <c r="C358" s="141" t="e">
        <f>IF(('LC-CAD-HRMS'!#REF!)="","",('LC-CAD-HRMS'!#REF!))</f>
        <v>#REF!</v>
      </c>
      <c r="D358" s="142" t="e">
        <f>IF(('LC-CAD-HRMS'!#REF!)="","",('LC-CAD-HRMS'!#REF!))</f>
        <v>#REF!</v>
      </c>
      <c r="E358" s="143" t="e">
        <f>IF(('LC-CAD-HRMS'!#REF!)="","",('LC-CAD-HRMS'!#REF!))</f>
        <v>#REF!</v>
      </c>
      <c r="F358" s="142" t="e">
        <f>IF(('LC-CAD-HRMS'!#REF!)="","",('LC-CAD-HRMS'!#REF!))</f>
        <v>#REF!</v>
      </c>
      <c r="G358" s="111" t="e">
        <f>IF(('LC-CAD-HRMS'!#REF!)="","",('LC-CAD-HRMS'!#REF!))</f>
        <v>#REF!</v>
      </c>
      <c r="H358" s="111" t="e">
        <f>IF(('LC-CAD-HRMS'!#REF!)="","",('LC-CAD-HRMS'!#REF!))</f>
        <v>#REF!</v>
      </c>
      <c r="I358" s="144" t="e">
        <f>IF(('LC-CAD-HRMS'!#REF!)="","",('LC-CAD-HRMS'!#REF!))</f>
        <v>#REF!</v>
      </c>
      <c r="J358" s="154" t="e">
        <f>IF(('LC-CAD-HRMS'!#REF!)="","",('LC-CAD-HRMS'!#REF!))</f>
        <v>#REF!</v>
      </c>
      <c r="K358" s="154" t="e">
        <f>IF(('LC-CAD-HRMS'!#REF!)="","",('LC-CAD-HRMS'!#REF!))</f>
        <v>#REF!</v>
      </c>
      <c r="L358" s="154" t="e">
        <f>IF(('LC-CAD-HRMS'!#REF!)="","",('LC-CAD-HRMS'!#REF!))</f>
        <v>#REF!</v>
      </c>
      <c r="M358" s="154" t="e">
        <f>IF(('LC-CAD-HRMS'!#REF!)="","",('LC-CAD-HRMS'!#REF!))</f>
        <v>#REF!</v>
      </c>
      <c r="N358" s="154" t="e">
        <f>IF(('LC-CAD-HRMS'!#REF!)="","",('LC-CAD-HRMS'!#REF!))</f>
        <v>#REF!</v>
      </c>
      <c r="O358" s="154" t="e">
        <f>IF(('LC-CAD-HRMS'!#REF!)="","",('LC-CAD-HRMS'!#REF!))</f>
        <v>#REF!</v>
      </c>
      <c r="P358" s="67" t="e">
        <f>IF(('LC-CAD-HRMS'!#REF!)="","",('LC-CAD-HRMS'!#REF!))</f>
        <v>#REF!</v>
      </c>
      <c r="Q358" s="67" t="e">
        <f>IF(('LC-CAD-HRMS'!#REF!)="","",('LC-CAD-HRMS'!#REF!))</f>
        <v>#REF!</v>
      </c>
      <c r="R358" s="67" t="e">
        <f>IF(('LC-CAD-HRMS'!#REF!)="","",('LC-CAD-HRMS'!#REF!))</f>
        <v>#REF!</v>
      </c>
      <c r="S358" s="67" t="e">
        <f>IF(('LC-CAD-HRMS'!#REF!)="","",('LC-CAD-HRMS'!#REF!))</f>
        <v>#REF!</v>
      </c>
      <c r="T358" s="67" t="e">
        <f>IF(('LC-CAD-HRMS'!#REF!)="","",('LC-CAD-HRMS'!#REF!))</f>
        <v>#REF!</v>
      </c>
      <c r="U358" s="67" t="e">
        <f>IF(('LC-CAD-HRMS'!#REF!)="","",('LC-CAD-HRMS'!#REF!))</f>
        <v>#REF!</v>
      </c>
      <c r="V358" s="67" t="e">
        <f>IF(('LC-CAD-HRMS'!#REF!)="","",('LC-CAD-HRMS'!#REF!))</f>
        <v>#REF!</v>
      </c>
      <c r="W358" s="67" t="e">
        <f>IF(('LC-CAD-HRMS'!#REF!)="","",('LC-CAD-HRMS'!#REF!))</f>
        <v>#REF!</v>
      </c>
      <c r="X358" s="67" t="e">
        <f>IF(('LC-CAD-HRMS'!#REF!)="","",('LC-CAD-HRMS'!#REF!))</f>
        <v>#REF!</v>
      </c>
      <c r="Y358" s="67" t="e">
        <f>IF(('LC-CAD-HRMS'!#REF!)="","",('LC-CAD-HRMS'!#REF!))</f>
        <v>#REF!</v>
      </c>
      <c r="Z358" s="67" t="e">
        <f>IF(('LC-CAD-HRMS'!#REF!)="","",('LC-CAD-HRMS'!#REF!))</f>
        <v>#REF!</v>
      </c>
      <c r="AA358" s="67" t="e">
        <f>IF(('LC-CAD-HRMS'!#REF!)="","",('LC-CAD-HRMS'!#REF!))</f>
        <v>#REF!</v>
      </c>
      <c r="AB358" s="67" t="e">
        <f>IF(('LC-CAD-HRMS'!#REF!)="","",('LC-CAD-HRMS'!#REF!))</f>
        <v>#REF!</v>
      </c>
      <c r="AC358" s="67" t="e">
        <f>IF(('LC-CAD-HRMS'!#REF!)="","",('LC-CAD-HRMS'!#REF!))</f>
        <v>#REF!</v>
      </c>
      <c r="AD358" s="67" t="e">
        <f>IF(('LC-CAD-HRMS'!#REF!)="","",('LC-CAD-HRMS'!#REF!))</f>
        <v>#REF!</v>
      </c>
      <c r="AE358" s="67" t="e">
        <f>IF(('LC-CAD-HRMS'!#REF!)="","",('LC-CAD-HRMS'!#REF!))</f>
        <v>#REF!</v>
      </c>
      <c r="AF358" s="67" t="e">
        <f>IF(('LC-CAD-HRMS'!#REF!)="","",('LC-CAD-HRMS'!#REF!))</f>
        <v>#REF!</v>
      </c>
      <c r="AG358" s="67" t="e">
        <f>IF(('LC-CAD-HRMS'!#REF!)="","",('LC-CAD-HRMS'!#REF!))</f>
        <v>#REF!</v>
      </c>
      <c r="AH358" s="67" t="e">
        <f>IF(('LC-CAD-HRMS'!#REF!)="","",('LC-CAD-HRMS'!#REF!))</f>
        <v>#REF!</v>
      </c>
      <c r="AI358" s="67" t="e">
        <f>IF(('LC-CAD-HRMS'!#REF!)="","",('LC-CAD-HRMS'!#REF!))</f>
        <v>#REF!</v>
      </c>
      <c r="AJ358" s="67" t="e">
        <f>IF(('LC-CAD-HRMS'!#REF!)="","",('LC-CAD-HRMS'!#REF!))</f>
        <v>#REF!</v>
      </c>
      <c r="AK358" s="67" t="e">
        <f>IF(('LC-CAD-HRMS'!#REF!)="","",('LC-CAD-HRMS'!#REF!))</f>
        <v>#REF!</v>
      </c>
      <c r="AL358" s="67" t="e">
        <f>IF(('LC-CAD-HRMS'!#REF!)="","",('LC-CAD-HRMS'!#REF!))</f>
        <v>#REF!</v>
      </c>
      <c r="AM358" s="67" t="e">
        <f>IF(('LC-CAD-HRMS'!#REF!)="","",('LC-CAD-HRMS'!#REF!))</f>
        <v>#REF!</v>
      </c>
      <c r="AN358" s="67" t="e">
        <f>IF(('LC-CAD-HRMS'!#REF!)="","",('LC-CAD-HRMS'!#REF!))</f>
        <v>#REF!</v>
      </c>
      <c r="AO358" s="67" t="e">
        <f>IF(('LC-CAD-HRMS'!#REF!)="","",('LC-CAD-HRMS'!#REF!))</f>
        <v>#REF!</v>
      </c>
      <c r="AP358" s="298" t="e">
        <f>IF(('LC-CAD-HRMS'!#REF!)="","",('LC-CAD-HRMS'!#REF!))</f>
        <v>#REF!</v>
      </c>
      <c r="AQ358" s="298" t="e">
        <f>IF(('LC-CAD-HRMS'!#REF!)="","",('LC-CAD-HRMS'!#REF!))</f>
        <v>#REF!</v>
      </c>
    </row>
    <row r="359" spans="1:43" ht="12.75" customHeight="1" x14ac:dyDescent="0.3">
      <c r="A359" s="122" t="s">
        <v>188</v>
      </c>
      <c r="B359" s="145" t="e">
        <f>IF(('LC-CAD-HRMS'!#REF!)="","",('LC-CAD-HRMS'!#REF!))</f>
        <v>#REF!</v>
      </c>
      <c r="C359" s="141" t="e">
        <f>IF(('LC-CAD-HRMS'!#REF!)="","",('LC-CAD-HRMS'!#REF!))</f>
        <v>#REF!</v>
      </c>
      <c r="D359" s="142" t="e">
        <f>IF(('LC-CAD-HRMS'!#REF!)="","",('LC-CAD-HRMS'!#REF!))</f>
        <v>#REF!</v>
      </c>
      <c r="E359" s="143" t="e">
        <f>IF(('LC-CAD-HRMS'!#REF!)="","",('LC-CAD-HRMS'!#REF!))</f>
        <v>#REF!</v>
      </c>
      <c r="F359" s="142" t="e">
        <f>IF(('LC-CAD-HRMS'!#REF!)="","",('LC-CAD-HRMS'!#REF!))</f>
        <v>#REF!</v>
      </c>
      <c r="G359" s="111" t="e">
        <f>IF(('LC-CAD-HRMS'!#REF!)="","",('LC-CAD-HRMS'!#REF!))</f>
        <v>#REF!</v>
      </c>
      <c r="H359" s="111" t="e">
        <f>IF(('LC-CAD-HRMS'!#REF!)="","",('LC-CAD-HRMS'!#REF!))</f>
        <v>#REF!</v>
      </c>
      <c r="I359" s="144" t="e">
        <f>IF(('LC-CAD-HRMS'!#REF!)="","",('LC-CAD-HRMS'!#REF!))</f>
        <v>#REF!</v>
      </c>
      <c r="J359" s="154" t="e">
        <f>IF(('LC-CAD-HRMS'!#REF!)="","",('LC-CAD-HRMS'!#REF!))</f>
        <v>#REF!</v>
      </c>
      <c r="K359" s="154" t="e">
        <f>IF(('LC-CAD-HRMS'!#REF!)="","",('LC-CAD-HRMS'!#REF!))</f>
        <v>#REF!</v>
      </c>
      <c r="L359" s="154" t="e">
        <f>IF(('LC-CAD-HRMS'!#REF!)="","",('LC-CAD-HRMS'!#REF!))</f>
        <v>#REF!</v>
      </c>
      <c r="M359" s="154" t="e">
        <f>IF(('LC-CAD-HRMS'!#REF!)="","",('LC-CAD-HRMS'!#REF!))</f>
        <v>#REF!</v>
      </c>
      <c r="N359" s="154" t="e">
        <f>IF(('LC-CAD-HRMS'!#REF!)="","",('LC-CAD-HRMS'!#REF!))</f>
        <v>#REF!</v>
      </c>
      <c r="O359" s="154" t="e">
        <f>IF(('LC-CAD-HRMS'!#REF!)="","",('LC-CAD-HRMS'!#REF!))</f>
        <v>#REF!</v>
      </c>
      <c r="P359" s="67" t="e">
        <f>IF(('LC-CAD-HRMS'!#REF!)="","",('LC-CAD-HRMS'!#REF!))</f>
        <v>#REF!</v>
      </c>
      <c r="Q359" s="67" t="e">
        <f>IF(('LC-CAD-HRMS'!#REF!)="","",('LC-CAD-HRMS'!#REF!))</f>
        <v>#REF!</v>
      </c>
      <c r="R359" s="67" t="e">
        <f>IF(('LC-CAD-HRMS'!#REF!)="","",('LC-CAD-HRMS'!#REF!))</f>
        <v>#REF!</v>
      </c>
      <c r="S359" s="67" t="e">
        <f>IF(('LC-CAD-HRMS'!#REF!)="","",('LC-CAD-HRMS'!#REF!))</f>
        <v>#REF!</v>
      </c>
      <c r="T359" s="67" t="e">
        <f>IF(('LC-CAD-HRMS'!#REF!)="","",('LC-CAD-HRMS'!#REF!))</f>
        <v>#REF!</v>
      </c>
      <c r="U359" s="67" t="e">
        <f>IF(('LC-CAD-HRMS'!#REF!)="","",('LC-CAD-HRMS'!#REF!))</f>
        <v>#REF!</v>
      </c>
      <c r="V359" s="67" t="e">
        <f>IF(('LC-CAD-HRMS'!#REF!)="","",('LC-CAD-HRMS'!#REF!))</f>
        <v>#REF!</v>
      </c>
      <c r="W359" s="67" t="e">
        <f>IF(('LC-CAD-HRMS'!#REF!)="","",('LC-CAD-HRMS'!#REF!))</f>
        <v>#REF!</v>
      </c>
      <c r="X359" s="67" t="e">
        <f>IF(('LC-CAD-HRMS'!#REF!)="","",('LC-CAD-HRMS'!#REF!))</f>
        <v>#REF!</v>
      </c>
      <c r="Y359" s="67" t="e">
        <f>IF(('LC-CAD-HRMS'!#REF!)="","",('LC-CAD-HRMS'!#REF!))</f>
        <v>#REF!</v>
      </c>
      <c r="Z359" s="67" t="e">
        <f>IF(('LC-CAD-HRMS'!#REF!)="","",('LC-CAD-HRMS'!#REF!))</f>
        <v>#REF!</v>
      </c>
      <c r="AA359" s="67" t="e">
        <f>IF(('LC-CAD-HRMS'!#REF!)="","",('LC-CAD-HRMS'!#REF!))</f>
        <v>#REF!</v>
      </c>
      <c r="AB359" s="67" t="e">
        <f>IF(('LC-CAD-HRMS'!#REF!)="","",('LC-CAD-HRMS'!#REF!))</f>
        <v>#REF!</v>
      </c>
      <c r="AC359" s="67" t="e">
        <f>IF(('LC-CAD-HRMS'!#REF!)="","",('LC-CAD-HRMS'!#REF!))</f>
        <v>#REF!</v>
      </c>
      <c r="AD359" s="67" t="e">
        <f>IF(('LC-CAD-HRMS'!#REF!)="","",('LC-CAD-HRMS'!#REF!))</f>
        <v>#REF!</v>
      </c>
      <c r="AE359" s="67" t="e">
        <f>IF(('LC-CAD-HRMS'!#REF!)="","",('LC-CAD-HRMS'!#REF!))</f>
        <v>#REF!</v>
      </c>
      <c r="AF359" s="67" t="e">
        <f>IF(('LC-CAD-HRMS'!#REF!)="","",('LC-CAD-HRMS'!#REF!))</f>
        <v>#REF!</v>
      </c>
      <c r="AG359" s="67" t="e">
        <f>IF(('LC-CAD-HRMS'!#REF!)="","",('LC-CAD-HRMS'!#REF!))</f>
        <v>#REF!</v>
      </c>
      <c r="AH359" s="67" t="e">
        <f>IF(('LC-CAD-HRMS'!#REF!)="","",('LC-CAD-HRMS'!#REF!))</f>
        <v>#REF!</v>
      </c>
      <c r="AI359" s="67" t="e">
        <f>IF(('LC-CAD-HRMS'!#REF!)="","",('LC-CAD-HRMS'!#REF!))</f>
        <v>#REF!</v>
      </c>
      <c r="AJ359" s="67" t="e">
        <f>IF(('LC-CAD-HRMS'!#REF!)="","",('LC-CAD-HRMS'!#REF!))</f>
        <v>#REF!</v>
      </c>
      <c r="AK359" s="67" t="e">
        <f>IF(('LC-CAD-HRMS'!#REF!)="","",('LC-CAD-HRMS'!#REF!))</f>
        <v>#REF!</v>
      </c>
      <c r="AL359" s="67" t="e">
        <f>IF(('LC-CAD-HRMS'!#REF!)="","",('LC-CAD-HRMS'!#REF!))</f>
        <v>#REF!</v>
      </c>
      <c r="AM359" s="67" t="e">
        <f>IF(('LC-CAD-HRMS'!#REF!)="","",('LC-CAD-HRMS'!#REF!))</f>
        <v>#REF!</v>
      </c>
      <c r="AN359" s="67" t="e">
        <f>IF(('LC-CAD-HRMS'!#REF!)="","",('LC-CAD-HRMS'!#REF!))</f>
        <v>#REF!</v>
      </c>
      <c r="AO359" s="67" t="e">
        <f>IF(('LC-CAD-HRMS'!#REF!)="","",('LC-CAD-HRMS'!#REF!))</f>
        <v>#REF!</v>
      </c>
      <c r="AP359" s="298" t="e">
        <f>IF(('LC-CAD-HRMS'!#REF!)="","",('LC-CAD-HRMS'!#REF!))</f>
        <v>#REF!</v>
      </c>
      <c r="AQ359" s="298" t="e">
        <f>IF(('LC-CAD-HRMS'!#REF!)="","",('LC-CAD-HRMS'!#REF!))</f>
        <v>#REF!</v>
      </c>
    </row>
    <row r="360" spans="1:43" ht="12.75" customHeight="1" x14ac:dyDescent="0.3">
      <c r="A360" s="122" t="s">
        <v>188</v>
      </c>
      <c r="B360" s="145" t="e">
        <f>IF(('LC-CAD-HRMS'!#REF!)="","",('LC-CAD-HRMS'!#REF!))</f>
        <v>#REF!</v>
      </c>
      <c r="C360" s="141" t="e">
        <f>IF(('LC-CAD-HRMS'!#REF!)="","",('LC-CAD-HRMS'!#REF!))</f>
        <v>#REF!</v>
      </c>
      <c r="D360" s="142" t="e">
        <f>IF(('LC-CAD-HRMS'!#REF!)="","",('LC-CAD-HRMS'!#REF!))</f>
        <v>#REF!</v>
      </c>
      <c r="E360" s="143" t="e">
        <f>IF(('LC-CAD-HRMS'!#REF!)="","",('LC-CAD-HRMS'!#REF!))</f>
        <v>#REF!</v>
      </c>
      <c r="F360" s="142" t="e">
        <f>IF(('LC-CAD-HRMS'!#REF!)="","",('LC-CAD-HRMS'!#REF!))</f>
        <v>#REF!</v>
      </c>
      <c r="G360" s="111" t="e">
        <f>IF(('LC-CAD-HRMS'!#REF!)="","",('LC-CAD-HRMS'!#REF!))</f>
        <v>#REF!</v>
      </c>
      <c r="H360" s="111" t="e">
        <f>IF(('LC-CAD-HRMS'!#REF!)="","",('LC-CAD-HRMS'!#REF!))</f>
        <v>#REF!</v>
      </c>
      <c r="I360" s="144" t="e">
        <f>IF(('LC-CAD-HRMS'!#REF!)="","",('LC-CAD-HRMS'!#REF!))</f>
        <v>#REF!</v>
      </c>
      <c r="J360" s="154" t="e">
        <f>IF(('LC-CAD-HRMS'!#REF!)="","",('LC-CAD-HRMS'!#REF!))</f>
        <v>#REF!</v>
      </c>
      <c r="K360" s="154" t="e">
        <f>IF(('LC-CAD-HRMS'!#REF!)="","",('LC-CAD-HRMS'!#REF!))</f>
        <v>#REF!</v>
      </c>
      <c r="L360" s="154" t="e">
        <f>IF(('LC-CAD-HRMS'!#REF!)="","",('LC-CAD-HRMS'!#REF!))</f>
        <v>#REF!</v>
      </c>
      <c r="M360" s="154" t="e">
        <f>IF(('LC-CAD-HRMS'!#REF!)="","",('LC-CAD-HRMS'!#REF!))</f>
        <v>#REF!</v>
      </c>
      <c r="N360" s="154" t="e">
        <f>IF(('LC-CAD-HRMS'!#REF!)="","",('LC-CAD-HRMS'!#REF!))</f>
        <v>#REF!</v>
      </c>
      <c r="O360" s="154" t="e">
        <f>IF(('LC-CAD-HRMS'!#REF!)="","",('LC-CAD-HRMS'!#REF!))</f>
        <v>#REF!</v>
      </c>
      <c r="P360" s="67" t="e">
        <f>IF(('LC-CAD-HRMS'!#REF!)="","",('LC-CAD-HRMS'!#REF!))</f>
        <v>#REF!</v>
      </c>
      <c r="Q360" s="67" t="e">
        <f>IF(('LC-CAD-HRMS'!#REF!)="","",('LC-CAD-HRMS'!#REF!))</f>
        <v>#REF!</v>
      </c>
      <c r="R360" s="67" t="e">
        <f>IF(('LC-CAD-HRMS'!#REF!)="","",('LC-CAD-HRMS'!#REF!))</f>
        <v>#REF!</v>
      </c>
      <c r="S360" s="67" t="e">
        <f>IF(('LC-CAD-HRMS'!#REF!)="","",('LC-CAD-HRMS'!#REF!))</f>
        <v>#REF!</v>
      </c>
      <c r="T360" s="67" t="e">
        <f>IF(('LC-CAD-HRMS'!#REF!)="","",('LC-CAD-HRMS'!#REF!))</f>
        <v>#REF!</v>
      </c>
      <c r="U360" s="67" t="e">
        <f>IF(('LC-CAD-HRMS'!#REF!)="","",('LC-CAD-HRMS'!#REF!))</f>
        <v>#REF!</v>
      </c>
      <c r="V360" s="67" t="e">
        <f>IF(('LC-CAD-HRMS'!#REF!)="","",('LC-CAD-HRMS'!#REF!))</f>
        <v>#REF!</v>
      </c>
      <c r="W360" s="67" t="e">
        <f>IF(('LC-CAD-HRMS'!#REF!)="","",('LC-CAD-HRMS'!#REF!))</f>
        <v>#REF!</v>
      </c>
      <c r="X360" s="67" t="e">
        <f>IF(('LC-CAD-HRMS'!#REF!)="","",('LC-CAD-HRMS'!#REF!))</f>
        <v>#REF!</v>
      </c>
      <c r="Y360" s="67" t="e">
        <f>IF(('LC-CAD-HRMS'!#REF!)="","",('LC-CAD-HRMS'!#REF!))</f>
        <v>#REF!</v>
      </c>
      <c r="Z360" s="67" t="e">
        <f>IF(('LC-CAD-HRMS'!#REF!)="","",('LC-CAD-HRMS'!#REF!))</f>
        <v>#REF!</v>
      </c>
      <c r="AA360" s="67" t="e">
        <f>IF(('LC-CAD-HRMS'!#REF!)="","",('LC-CAD-HRMS'!#REF!))</f>
        <v>#REF!</v>
      </c>
      <c r="AB360" s="67" t="e">
        <f>IF(('LC-CAD-HRMS'!#REF!)="","",('LC-CAD-HRMS'!#REF!))</f>
        <v>#REF!</v>
      </c>
      <c r="AC360" s="67" t="e">
        <f>IF(('LC-CAD-HRMS'!#REF!)="","",('LC-CAD-HRMS'!#REF!))</f>
        <v>#REF!</v>
      </c>
      <c r="AD360" s="67" t="e">
        <f>IF(('LC-CAD-HRMS'!#REF!)="","",('LC-CAD-HRMS'!#REF!))</f>
        <v>#REF!</v>
      </c>
      <c r="AE360" s="67" t="e">
        <f>IF(('LC-CAD-HRMS'!#REF!)="","",('LC-CAD-HRMS'!#REF!))</f>
        <v>#REF!</v>
      </c>
      <c r="AF360" s="67" t="e">
        <f>IF(('LC-CAD-HRMS'!#REF!)="","",('LC-CAD-HRMS'!#REF!))</f>
        <v>#REF!</v>
      </c>
      <c r="AG360" s="67" t="e">
        <f>IF(('LC-CAD-HRMS'!#REF!)="","",('LC-CAD-HRMS'!#REF!))</f>
        <v>#REF!</v>
      </c>
      <c r="AH360" s="67" t="e">
        <f>IF(('LC-CAD-HRMS'!#REF!)="","",('LC-CAD-HRMS'!#REF!))</f>
        <v>#REF!</v>
      </c>
      <c r="AI360" s="67" t="e">
        <f>IF(('LC-CAD-HRMS'!#REF!)="","",('LC-CAD-HRMS'!#REF!))</f>
        <v>#REF!</v>
      </c>
      <c r="AJ360" s="67" t="e">
        <f>IF(('LC-CAD-HRMS'!#REF!)="","",('LC-CAD-HRMS'!#REF!))</f>
        <v>#REF!</v>
      </c>
      <c r="AK360" s="67" t="e">
        <f>IF(('LC-CAD-HRMS'!#REF!)="","",('LC-CAD-HRMS'!#REF!))</f>
        <v>#REF!</v>
      </c>
      <c r="AL360" s="67" t="e">
        <f>IF(('LC-CAD-HRMS'!#REF!)="","",('LC-CAD-HRMS'!#REF!))</f>
        <v>#REF!</v>
      </c>
      <c r="AM360" s="67" t="e">
        <f>IF(('LC-CAD-HRMS'!#REF!)="","",('LC-CAD-HRMS'!#REF!))</f>
        <v>#REF!</v>
      </c>
      <c r="AN360" s="67" t="e">
        <f>IF(('LC-CAD-HRMS'!#REF!)="","",('LC-CAD-HRMS'!#REF!))</f>
        <v>#REF!</v>
      </c>
      <c r="AO360" s="67" t="e">
        <f>IF(('LC-CAD-HRMS'!#REF!)="","",('LC-CAD-HRMS'!#REF!))</f>
        <v>#REF!</v>
      </c>
      <c r="AP360" s="298" t="e">
        <f>IF(('LC-CAD-HRMS'!#REF!)="","",('LC-CAD-HRMS'!#REF!))</f>
        <v>#REF!</v>
      </c>
      <c r="AQ360" s="298" t="e">
        <f>IF(('LC-CAD-HRMS'!#REF!)="","",('LC-CAD-HRMS'!#REF!))</f>
        <v>#REF!</v>
      </c>
    </row>
    <row r="361" spans="1:43" ht="12.75" customHeight="1" x14ac:dyDescent="0.3">
      <c r="A361" s="122" t="s">
        <v>188</v>
      </c>
      <c r="B361" s="145" t="e">
        <f>IF(('LC-CAD-HRMS'!#REF!)="","",('LC-CAD-HRMS'!#REF!))</f>
        <v>#REF!</v>
      </c>
      <c r="C361" s="141" t="e">
        <f>IF(('LC-CAD-HRMS'!#REF!)="","",('LC-CAD-HRMS'!#REF!))</f>
        <v>#REF!</v>
      </c>
      <c r="D361" s="142" t="e">
        <f>IF(('LC-CAD-HRMS'!#REF!)="","",('LC-CAD-HRMS'!#REF!))</f>
        <v>#REF!</v>
      </c>
      <c r="E361" s="143" t="e">
        <f>IF(('LC-CAD-HRMS'!#REF!)="","",('LC-CAD-HRMS'!#REF!))</f>
        <v>#REF!</v>
      </c>
      <c r="F361" s="142" t="e">
        <f>IF(('LC-CAD-HRMS'!#REF!)="","",('LC-CAD-HRMS'!#REF!))</f>
        <v>#REF!</v>
      </c>
      <c r="G361" s="111" t="e">
        <f>IF(('LC-CAD-HRMS'!#REF!)="","",('LC-CAD-HRMS'!#REF!))</f>
        <v>#REF!</v>
      </c>
      <c r="H361" s="111" t="e">
        <f>IF(('LC-CAD-HRMS'!#REF!)="","",('LC-CAD-HRMS'!#REF!))</f>
        <v>#REF!</v>
      </c>
      <c r="I361" s="144" t="e">
        <f>IF(('LC-CAD-HRMS'!#REF!)="","",('LC-CAD-HRMS'!#REF!))</f>
        <v>#REF!</v>
      </c>
      <c r="J361" s="154" t="e">
        <f>IF(('LC-CAD-HRMS'!#REF!)="","",('LC-CAD-HRMS'!#REF!))</f>
        <v>#REF!</v>
      </c>
      <c r="K361" s="154" t="e">
        <f>IF(('LC-CAD-HRMS'!#REF!)="","",('LC-CAD-HRMS'!#REF!))</f>
        <v>#REF!</v>
      </c>
      <c r="L361" s="154" t="e">
        <f>IF(('LC-CAD-HRMS'!#REF!)="","",('LC-CAD-HRMS'!#REF!))</f>
        <v>#REF!</v>
      </c>
      <c r="M361" s="154" t="e">
        <f>IF(('LC-CAD-HRMS'!#REF!)="","",('LC-CAD-HRMS'!#REF!))</f>
        <v>#REF!</v>
      </c>
      <c r="N361" s="154" t="e">
        <f>IF(('LC-CAD-HRMS'!#REF!)="","",('LC-CAD-HRMS'!#REF!))</f>
        <v>#REF!</v>
      </c>
      <c r="O361" s="154" t="e">
        <f>IF(('LC-CAD-HRMS'!#REF!)="","",('LC-CAD-HRMS'!#REF!))</f>
        <v>#REF!</v>
      </c>
      <c r="P361" s="67" t="e">
        <f>IF(('LC-CAD-HRMS'!#REF!)="","",('LC-CAD-HRMS'!#REF!))</f>
        <v>#REF!</v>
      </c>
      <c r="Q361" s="67" t="e">
        <f>IF(('LC-CAD-HRMS'!#REF!)="","",('LC-CAD-HRMS'!#REF!))</f>
        <v>#REF!</v>
      </c>
      <c r="R361" s="67" t="e">
        <f>IF(('LC-CAD-HRMS'!#REF!)="","",('LC-CAD-HRMS'!#REF!))</f>
        <v>#REF!</v>
      </c>
      <c r="S361" s="67" t="e">
        <f>IF(('LC-CAD-HRMS'!#REF!)="","",('LC-CAD-HRMS'!#REF!))</f>
        <v>#REF!</v>
      </c>
      <c r="T361" s="67" t="e">
        <f>IF(('LC-CAD-HRMS'!#REF!)="","",('LC-CAD-HRMS'!#REF!))</f>
        <v>#REF!</v>
      </c>
      <c r="U361" s="67" t="e">
        <f>IF(('LC-CAD-HRMS'!#REF!)="","",('LC-CAD-HRMS'!#REF!))</f>
        <v>#REF!</v>
      </c>
      <c r="V361" s="67" t="e">
        <f>IF(('LC-CAD-HRMS'!#REF!)="","",('LC-CAD-HRMS'!#REF!))</f>
        <v>#REF!</v>
      </c>
      <c r="W361" s="67" t="e">
        <f>IF(('LC-CAD-HRMS'!#REF!)="","",('LC-CAD-HRMS'!#REF!))</f>
        <v>#REF!</v>
      </c>
      <c r="X361" s="67" t="e">
        <f>IF(('LC-CAD-HRMS'!#REF!)="","",('LC-CAD-HRMS'!#REF!))</f>
        <v>#REF!</v>
      </c>
      <c r="Y361" s="67" t="e">
        <f>IF(('LC-CAD-HRMS'!#REF!)="","",('LC-CAD-HRMS'!#REF!))</f>
        <v>#REF!</v>
      </c>
      <c r="Z361" s="67" t="e">
        <f>IF(('LC-CAD-HRMS'!#REF!)="","",('LC-CAD-HRMS'!#REF!))</f>
        <v>#REF!</v>
      </c>
      <c r="AA361" s="67" t="e">
        <f>IF(('LC-CAD-HRMS'!#REF!)="","",('LC-CAD-HRMS'!#REF!))</f>
        <v>#REF!</v>
      </c>
      <c r="AB361" s="67" t="e">
        <f>IF(('LC-CAD-HRMS'!#REF!)="","",('LC-CAD-HRMS'!#REF!))</f>
        <v>#REF!</v>
      </c>
      <c r="AC361" s="67" t="e">
        <f>IF(('LC-CAD-HRMS'!#REF!)="","",('LC-CAD-HRMS'!#REF!))</f>
        <v>#REF!</v>
      </c>
      <c r="AD361" s="67" t="e">
        <f>IF(('LC-CAD-HRMS'!#REF!)="","",('LC-CAD-HRMS'!#REF!))</f>
        <v>#REF!</v>
      </c>
      <c r="AE361" s="67" t="e">
        <f>IF(('LC-CAD-HRMS'!#REF!)="","",('LC-CAD-HRMS'!#REF!))</f>
        <v>#REF!</v>
      </c>
      <c r="AF361" s="67" t="e">
        <f>IF(('LC-CAD-HRMS'!#REF!)="","",('LC-CAD-HRMS'!#REF!))</f>
        <v>#REF!</v>
      </c>
      <c r="AG361" s="67" t="e">
        <f>IF(('LC-CAD-HRMS'!#REF!)="","",('LC-CAD-HRMS'!#REF!))</f>
        <v>#REF!</v>
      </c>
      <c r="AH361" s="67" t="e">
        <f>IF(('LC-CAD-HRMS'!#REF!)="","",('LC-CAD-HRMS'!#REF!))</f>
        <v>#REF!</v>
      </c>
      <c r="AI361" s="67" t="e">
        <f>IF(('LC-CAD-HRMS'!#REF!)="","",('LC-CAD-HRMS'!#REF!))</f>
        <v>#REF!</v>
      </c>
      <c r="AJ361" s="67" t="e">
        <f>IF(('LC-CAD-HRMS'!#REF!)="","",('LC-CAD-HRMS'!#REF!))</f>
        <v>#REF!</v>
      </c>
      <c r="AK361" s="67" t="e">
        <f>IF(('LC-CAD-HRMS'!#REF!)="","",('LC-CAD-HRMS'!#REF!))</f>
        <v>#REF!</v>
      </c>
      <c r="AL361" s="67" t="e">
        <f>IF(('LC-CAD-HRMS'!#REF!)="","",('LC-CAD-HRMS'!#REF!))</f>
        <v>#REF!</v>
      </c>
      <c r="AM361" s="67" t="e">
        <f>IF(('LC-CAD-HRMS'!#REF!)="","",('LC-CAD-HRMS'!#REF!))</f>
        <v>#REF!</v>
      </c>
      <c r="AN361" s="67" t="e">
        <f>IF(('LC-CAD-HRMS'!#REF!)="","",('LC-CAD-HRMS'!#REF!))</f>
        <v>#REF!</v>
      </c>
      <c r="AO361" s="67" t="e">
        <f>IF(('LC-CAD-HRMS'!#REF!)="","",('LC-CAD-HRMS'!#REF!))</f>
        <v>#REF!</v>
      </c>
      <c r="AP361" s="298" t="e">
        <f>IF(('LC-CAD-HRMS'!#REF!)="","",('LC-CAD-HRMS'!#REF!))</f>
        <v>#REF!</v>
      </c>
      <c r="AQ361" s="298" t="e">
        <f>IF(('LC-CAD-HRMS'!#REF!)="","",('LC-CAD-HRMS'!#REF!))</f>
        <v>#REF!</v>
      </c>
    </row>
    <row r="362" spans="1:43" ht="12.75" customHeight="1" x14ac:dyDescent="0.3">
      <c r="A362" s="122" t="s">
        <v>188</v>
      </c>
      <c r="B362" s="145" t="e">
        <f>IF(('LC-CAD-HRMS'!#REF!)="","",('LC-CAD-HRMS'!#REF!))</f>
        <v>#REF!</v>
      </c>
      <c r="C362" s="141" t="e">
        <f>IF(('LC-CAD-HRMS'!#REF!)="","",('LC-CAD-HRMS'!#REF!))</f>
        <v>#REF!</v>
      </c>
      <c r="D362" s="142" t="e">
        <f>IF(('LC-CAD-HRMS'!#REF!)="","",('LC-CAD-HRMS'!#REF!))</f>
        <v>#REF!</v>
      </c>
      <c r="E362" s="143" t="e">
        <f>IF(('LC-CAD-HRMS'!#REF!)="","",('LC-CAD-HRMS'!#REF!))</f>
        <v>#REF!</v>
      </c>
      <c r="F362" s="142" t="e">
        <f>IF(('LC-CAD-HRMS'!#REF!)="","",('LC-CAD-HRMS'!#REF!))</f>
        <v>#REF!</v>
      </c>
      <c r="G362" s="111" t="e">
        <f>IF(('LC-CAD-HRMS'!#REF!)="","",('LC-CAD-HRMS'!#REF!))</f>
        <v>#REF!</v>
      </c>
      <c r="H362" s="111" t="e">
        <f>IF(('LC-CAD-HRMS'!#REF!)="","",('LC-CAD-HRMS'!#REF!))</f>
        <v>#REF!</v>
      </c>
      <c r="I362" s="144" t="e">
        <f>IF(('LC-CAD-HRMS'!#REF!)="","",('LC-CAD-HRMS'!#REF!))</f>
        <v>#REF!</v>
      </c>
      <c r="J362" s="154" t="e">
        <f>IF(('LC-CAD-HRMS'!#REF!)="","",('LC-CAD-HRMS'!#REF!))</f>
        <v>#REF!</v>
      </c>
      <c r="K362" s="154" t="e">
        <f>IF(('LC-CAD-HRMS'!#REF!)="","",('LC-CAD-HRMS'!#REF!))</f>
        <v>#REF!</v>
      </c>
      <c r="L362" s="154" t="e">
        <f>IF(('LC-CAD-HRMS'!#REF!)="","",('LC-CAD-HRMS'!#REF!))</f>
        <v>#REF!</v>
      </c>
      <c r="M362" s="154" t="e">
        <f>IF(('LC-CAD-HRMS'!#REF!)="","",('LC-CAD-HRMS'!#REF!))</f>
        <v>#REF!</v>
      </c>
      <c r="N362" s="154" t="e">
        <f>IF(('LC-CAD-HRMS'!#REF!)="","",('LC-CAD-HRMS'!#REF!))</f>
        <v>#REF!</v>
      </c>
      <c r="O362" s="154" t="e">
        <f>IF(('LC-CAD-HRMS'!#REF!)="","",('LC-CAD-HRMS'!#REF!))</f>
        <v>#REF!</v>
      </c>
      <c r="P362" s="67" t="e">
        <f>IF(('LC-CAD-HRMS'!#REF!)="","",('LC-CAD-HRMS'!#REF!))</f>
        <v>#REF!</v>
      </c>
      <c r="Q362" s="67" t="e">
        <f>IF(('LC-CAD-HRMS'!#REF!)="","",('LC-CAD-HRMS'!#REF!))</f>
        <v>#REF!</v>
      </c>
      <c r="R362" s="67" t="e">
        <f>IF(('LC-CAD-HRMS'!#REF!)="","",('LC-CAD-HRMS'!#REF!))</f>
        <v>#REF!</v>
      </c>
      <c r="S362" s="67" t="e">
        <f>IF(('LC-CAD-HRMS'!#REF!)="","",('LC-CAD-HRMS'!#REF!))</f>
        <v>#REF!</v>
      </c>
      <c r="T362" s="67" t="e">
        <f>IF(('LC-CAD-HRMS'!#REF!)="","",('LC-CAD-HRMS'!#REF!))</f>
        <v>#REF!</v>
      </c>
      <c r="U362" s="67" t="e">
        <f>IF(('LC-CAD-HRMS'!#REF!)="","",('LC-CAD-HRMS'!#REF!))</f>
        <v>#REF!</v>
      </c>
      <c r="V362" s="67" t="e">
        <f>IF(('LC-CAD-HRMS'!#REF!)="","",('LC-CAD-HRMS'!#REF!))</f>
        <v>#REF!</v>
      </c>
      <c r="W362" s="67" t="e">
        <f>IF(('LC-CAD-HRMS'!#REF!)="","",('LC-CAD-HRMS'!#REF!))</f>
        <v>#REF!</v>
      </c>
      <c r="X362" s="67" t="e">
        <f>IF(('LC-CAD-HRMS'!#REF!)="","",('LC-CAD-HRMS'!#REF!))</f>
        <v>#REF!</v>
      </c>
      <c r="Y362" s="67" t="e">
        <f>IF(('LC-CAD-HRMS'!#REF!)="","",('LC-CAD-HRMS'!#REF!))</f>
        <v>#REF!</v>
      </c>
      <c r="Z362" s="67" t="e">
        <f>IF(('LC-CAD-HRMS'!#REF!)="","",('LC-CAD-HRMS'!#REF!))</f>
        <v>#REF!</v>
      </c>
      <c r="AA362" s="67" t="e">
        <f>IF(('LC-CAD-HRMS'!#REF!)="","",('LC-CAD-HRMS'!#REF!))</f>
        <v>#REF!</v>
      </c>
      <c r="AB362" s="67" t="e">
        <f>IF(('LC-CAD-HRMS'!#REF!)="","",('LC-CAD-HRMS'!#REF!))</f>
        <v>#REF!</v>
      </c>
      <c r="AC362" s="67" t="e">
        <f>IF(('LC-CAD-HRMS'!#REF!)="","",('LC-CAD-HRMS'!#REF!))</f>
        <v>#REF!</v>
      </c>
      <c r="AD362" s="67" t="e">
        <f>IF(('LC-CAD-HRMS'!#REF!)="","",('LC-CAD-HRMS'!#REF!))</f>
        <v>#REF!</v>
      </c>
      <c r="AE362" s="67" t="e">
        <f>IF(('LC-CAD-HRMS'!#REF!)="","",('LC-CAD-HRMS'!#REF!))</f>
        <v>#REF!</v>
      </c>
      <c r="AF362" s="67" t="e">
        <f>IF(('LC-CAD-HRMS'!#REF!)="","",('LC-CAD-HRMS'!#REF!))</f>
        <v>#REF!</v>
      </c>
      <c r="AG362" s="67" t="e">
        <f>IF(('LC-CAD-HRMS'!#REF!)="","",('LC-CAD-HRMS'!#REF!))</f>
        <v>#REF!</v>
      </c>
      <c r="AH362" s="67" t="e">
        <f>IF(('LC-CAD-HRMS'!#REF!)="","",('LC-CAD-HRMS'!#REF!))</f>
        <v>#REF!</v>
      </c>
      <c r="AI362" s="67" t="e">
        <f>IF(('LC-CAD-HRMS'!#REF!)="","",('LC-CAD-HRMS'!#REF!))</f>
        <v>#REF!</v>
      </c>
      <c r="AJ362" s="67" t="e">
        <f>IF(('LC-CAD-HRMS'!#REF!)="","",('LC-CAD-HRMS'!#REF!))</f>
        <v>#REF!</v>
      </c>
      <c r="AK362" s="67" t="e">
        <f>IF(('LC-CAD-HRMS'!#REF!)="","",('LC-CAD-HRMS'!#REF!))</f>
        <v>#REF!</v>
      </c>
      <c r="AL362" s="67" t="e">
        <f>IF(('LC-CAD-HRMS'!#REF!)="","",('LC-CAD-HRMS'!#REF!))</f>
        <v>#REF!</v>
      </c>
      <c r="AM362" s="67" t="e">
        <f>IF(('LC-CAD-HRMS'!#REF!)="","",('LC-CAD-HRMS'!#REF!))</f>
        <v>#REF!</v>
      </c>
      <c r="AN362" s="67" t="e">
        <f>IF(('LC-CAD-HRMS'!#REF!)="","",('LC-CAD-HRMS'!#REF!))</f>
        <v>#REF!</v>
      </c>
      <c r="AO362" s="67" t="e">
        <f>IF(('LC-CAD-HRMS'!#REF!)="","",('LC-CAD-HRMS'!#REF!))</f>
        <v>#REF!</v>
      </c>
      <c r="AP362" s="298" t="e">
        <f>IF(('LC-CAD-HRMS'!#REF!)="","",('LC-CAD-HRMS'!#REF!))</f>
        <v>#REF!</v>
      </c>
      <c r="AQ362" s="298" t="e">
        <f>IF(('LC-CAD-HRMS'!#REF!)="","",('LC-CAD-HRMS'!#REF!))</f>
        <v>#REF!</v>
      </c>
    </row>
    <row r="363" spans="1:43" ht="12.75" customHeight="1" x14ac:dyDescent="0.3">
      <c r="A363" s="122" t="s">
        <v>188</v>
      </c>
      <c r="B363" s="145" t="e">
        <f>IF(('LC-CAD-HRMS'!#REF!)="","",('LC-CAD-HRMS'!#REF!))</f>
        <v>#REF!</v>
      </c>
      <c r="C363" s="141" t="e">
        <f>IF(('LC-CAD-HRMS'!#REF!)="","",('LC-CAD-HRMS'!#REF!))</f>
        <v>#REF!</v>
      </c>
      <c r="D363" s="142" t="e">
        <f>IF(('LC-CAD-HRMS'!#REF!)="","",('LC-CAD-HRMS'!#REF!))</f>
        <v>#REF!</v>
      </c>
      <c r="E363" s="143" t="e">
        <f>IF(('LC-CAD-HRMS'!#REF!)="","",('LC-CAD-HRMS'!#REF!))</f>
        <v>#REF!</v>
      </c>
      <c r="F363" s="142" t="e">
        <f>IF(('LC-CAD-HRMS'!#REF!)="","",('LC-CAD-HRMS'!#REF!))</f>
        <v>#REF!</v>
      </c>
      <c r="G363" s="111" t="e">
        <f>IF(('LC-CAD-HRMS'!#REF!)="","",('LC-CAD-HRMS'!#REF!))</f>
        <v>#REF!</v>
      </c>
      <c r="H363" s="111" t="e">
        <f>IF(('LC-CAD-HRMS'!#REF!)="","",('LC-CAD-HRMS'!#REF!))</f>
        <v>#REF!</v>
      </c>
      <c r="I363" s="144" t="e">
        <f>IF(('LC-CAD-HRMS'!#REF!)="","",('LC-CAD-HRMS'!#REF!))</f>
        <v>#REF!</v>
      </c>
      <c r="J363" s="154" t="e">
        <f>IF(('LC-CAD-HRMS'!#REF!)="","",('LC-CAD-HRMS'!#REF!))</f>
        <v>#REF!</v>
      </c>
      <c r="K363" s="154" t="e">
        <f>IF(('LC-CAD-HRMS'!#REF!)="","",('LC-CAD-HRMS'!#REF!))</f>
        <v>#REF!</v>
      </c>
      <c r="L363" s="154" t="e">
        <f>IF(('LC-CAD-HRMS'!#REF!)="","",('LC-CAD-HRMS'!#REF!))</f>
        <v>#REF!</v>
      </c>
      <c r="M363" s="154" t="e">
        <f>IF(('LC-CAD-HRMS'!#REF!)="","",('LC-CAD-HRMS'!#REF!))</f>
        <v>#REF!</v>
      </c>
      <c r="N363" s="154" t="e">
        <f>IF(('LC-CAD-HRMS'!#REF!)="","",('LC-CAD-HRMS'!#REF!))</f>
        <v>#REF!</v>
      </c>
      <c r="O363" s="154" t="e">
        <f>IF(('LC-CAD-HRMS'!#REF!)="","",('LC-CAD-HRMS'!#REF!))</f>
        <v>#REF!</v>
      </c>
      <c r="P363" s="67" t="e">
        <f>IF(('LC-CAD-HRMS'!#REF!)="","",('LC-CAD-HRMS'!#REF!))</f>
        <v>#REF!</v>
      </c>
      <c r="Q363" s="67" t="e">
        <f>IF(('LC-CAD-HRMS'!#REF!)="","",('LC-CAD-HRMS'!#REF!))</f>
        <v>#REF!</v>
      </c>
      <c r="R363" s="67" t="e">
        <f>IF(('LC-CAD-HRMS'!#REF!)="","",('LC-CAD-HRMS'!#REF!))</f>
        <v>#REF!</v>
      </c>
      <c r="S363" s="67" t="e">
        <f>IF(('LC-CAD-HRMS'!#REF!)="","",('LC-CAD-HRMS'!#REF!))</f>
        <v>#REF!</v>
      </c>
      <c r="T363" s="67" t="e">
        <f>IF(('LC-CAD-HRMS'!#REF!)="","",('LC-CAD-HRMS'!#REF!))</f>
        <v>#REF!</v>
      </c>
      <c r="U363" s="67" t="e">
        <f>IF(('LC-CAD-HRMS'!#REF!)="","",('LC-CAD-HRMS'!#REF!))</f>
        <v>#REF!</v>
      </c>
      <c r="V363" s="67" t="e">
        <f>IF(('LC-CAD-HRMS'!#REF!)="","",('LC-CAD-HRMS'!#REF!))</f>
        <v>#REF!</v>
      </c>
      <c r="W363" s="67" t="e">
        <f>IF(('LC-CAD-HRMS'!#REF!)="","",('LC-CAD-HRMS'!#REF!))</f>
        <v>#REF!</v>
      </c>
      <c r="X363" s="67" t="e">
        <f>IF(('LC-CAD-HRMS'!#REF!)="","",('LC-CAD-HRMS'!#REF!))</f>
        <v>#REF!</v>
      </c>
      <c r="Y363" s="67" t="e">
        <f>IF(('LC-CAD-HRMS'!#REF!)="","",('LC-CAD-HRMS'!#REF!))</f>
        <v>#REF!</v>
      </c>
      <c r="Z363" s="67" t="e">
        <f>IF(('LC-CAD-HRMS'!#REF!)="","",('LC-CAD-HRMS'!#REF!))</f>
        <v>#REF!</v>
      </c>
      <c r="AA363" s="67" t="e">
        <f>IF(('LC-CAD-HRMS'!#REF!)="","",('LC-CAD-HRMS'!#REF!))</f>
        <v>#REF!</v>
      </c>
      <c r="AB363" s="67" t="e">
        <f>IF(('LC-CAD-HRMS'!#REF!)="","",('LC-CAD-HRMS'!#REF!))</f>
        <v>#REF!</v>
      </c>
      <c r="AC363" s="67" t="e">
        <f>IF(('LC-CAD-HRMS'!#REF!)="","",('LC-CAD-HRMS'!#REF!))</f>
        <v>#REF!</v>
      </c>
      <c r="AD363" s="67" t="e">
        <f>IF(('LC-CAD-HRMS'!#REF!)="","",('LC-CAD-HRMS'!#REF!))</f>
        <v>#REF!</v>
      </c>
      <c r="AE363" s="67" t="e">
        <f>IF(('LC-CAD-HRMS'!#REF!)="","",('LC-CAD-HRMS'!#REF!))</f>
        <v>#REF!</v>
      </c>
      <c r="AF363" s="67" t="e">
        <f>IF(('LC-CAD-HRMS'!#REF!)="","",('LC-CAD-HRMS'!#REF!))</f>
        <v>#REF!</v>
      </c>
      <c r="AG363" s="67" t="e">
        <f>IF(('LC-CAD-HRMS'!#REF!)="","",('LC-CAD-HRMS'!#REF!))</f>
        <v>#REF!</v>
      </c>
      <c r="AH363" s="67" t="e">
        <f>IF(('LC-CAD-HRMS'!#REF!)="","",('LC-CAD-HRMS'!#REF!))</f>
        <v>#REF!</v>
      </c>
      <c r="AI363" s="67" t="e">
        <f>IF(('LC-CAD-HRMS'!#REF!)="","",('LC-CAD-HRMS'!#REF!))</f>
        <v>#REF!</v>
      </c>
      <c r="AJ363" s="67" t="e">
        <f>IF(('LC-CAD-HRMS'!#REF!)="","",('LC-CAD-HRMS'!#REF!))</f>
        <v>#REF!</v>
      </c>
      <c r="AK363" s="67" t="e">
        <f>IF(('LC-CAD-HRMS'!#REF!)="","",('LC-CAD-HRMS'!#REF!))</f>
        <v>#REF!</v>
      </c>
      <c r="AL363" s="67" t="e">
        <f>IF(('LC-CAD-HRMS'!#REF!)="","",('LC-CAD-HRMS'!#REF!))</f>
        <v>#REF!</v>
      </c>
      <c r="AM363" s="67" t="e">
        <f>IF(('LC-CAD-HRMS'!#REF!)="","",('LC-CAD-HRMS'!#REF!))</f>
        <v>#REF!</v>
      </c>
      <c r="AN363" s="67" t="e">
        <f>IF(('LC-CAD-HRMS'!#REF!)="","",('LC-CAD-HRMS'!#REF!))</f>
        <v>#REF!</v>
      </c>
      <c r="AO363" s="67" t="e">
        <f>IF(('LC-CAD-HRMS'!#REF!)="","",('LC-CAD-HRMS'!#REF!))</f>
        <v>#REF!</v>
      </c>
      <c r="AP363" s="298" t="e">
        <f>IF(('LC-CAD-HRMS'!#REF!)="","",('LC-CAD-HRMS'!#REF!))</f>
        <v>#REF!</v>
      </c>
      <c r="AQ363" s="298" t="e">
        <f>IF(('LC-CAD-HRMS'!#REF!)="","",('LC-CAD-HRMS'!#REF!))</f>
        <v>#REF!</v>
      </c>
    </row>
    <row r="364" spans="1:43" ht="12.75" customHeight="1" x14ac:dyDescent="0.3">
      <c r="A364" s="122" t="s">
        <v>188</v>
      </c>
      <c r="B364" s="145" t="e">
        <f>IF(('LC-CAD-HRMS'!#REF!)="","",('LC-CAD-HRMS'!#REF!))</f>
        <v>#REF!</v>
      </c>
      <c r="C364" s="141" t="e">
        <f>IF(('LC-CAD-HRMS'!#REF!)="","",('LC-CAD-HRMS'!#REF!))</f>
        <v>#REF!</v>
      </c>
      <c r="D364" s="142" t="e">
        <f>IF(('LC-CAD-HRMS'!#REF!)="","",('LC-CAD-HRMS'!#REF!))</f>
        <v>#REF!</v>
      </c>
      <c r="E364" s="143" t="e">
        <f>IF(('LC-CAD-HRMS'!#REF!)="","",('LC-CAD-HRMS'!#REF!))</f>
        <v>#REF!</v>
      </c>
      <c r="F364" s="142" t="e">
        <f>IF(('LC-CAD-HRMS'!#REF!)="","",('LC-CAD-HRMS'!#REF!))</f>
        <v>#REF!</v>
      </c>
      <c r="G364" s="111" t="e">
        <f>IF(('LC-CAD-HRMS'!#REF!)="","",('LC-CAD-HRMS'!#REF!))</f>
        <v>#REF!</v>
      </c>
      <c r="H364" s="111" t="e">
        <f>IF(('LC-CAD-HRMS'!#REF!)="","",('LC-CAD-HRMS'!#REF!))</f>
        <v>#REF!</v>
      </c>
      <c r="I364" s="144" t="e">
        <f>IF(('LC-CAD-HRMS'!#REF!)="","",('LC-CAD-HRMS'!#REF!))</f>
        <v>#REF!</v>
      </c>
      <c r="J364" s="154" t="e">
        <f>IF(('LC-CAD-HRMS'!#REF!)="","",('LC-CAD-HRMS'!#REF!))</f>
        <v>#REF!</v>
      </c>
      <c r="K364" s="154" t="e">
        <f>IF(('LC-CAD-HRMS'!#REF!)="","",('LC-CAD-HRMS'!#REF!))</f>
        <v>#REF!</v>
      </c>
      <c r="L364" s="154" t="e">
        <f>IF(('LC-CAD-HRMS'!#REF!)="","",('LC-CAD-HRMS'!#REF!))</f>
        <v>#REF!</v>
      </c>
      <c r="M364" s="154" t="e">
        <f>IF(('LC-CAD-HRMS'!#REF!)="","",('LC-CAD-HRMS'!#REF!))</f>
        <v>#REF!</v>
      </c>
      <c r="N364" s="154" t="e">
        <f>IF(('LC-CAD-HRMS'!#REF!)="","",('LC-CAD-HRMS'!#REF!))</f>
        <v>#REF!</v>
      </c>
      <c r="O364" s="154" t="e">
        <f>IF(('LC-CAD-HRMS'!#REF!)="","",('LC-CAD-HRMS'!#REF!))</f>
        <v>#REF!</v>
      </c>
      <c r="P364" s="67" t="e">
        <f>IF(('LC-CAD-HRMS'!#REF!)="","",('LC-CAD-HRMS'!#REF!))</f>
        <v>#REF!</v>
      </c>
      <c r="Q364" s="67" t="e">
        <f>IF(('LC-CAD-HRMS'!#REF!)="","",('LC-CAD-HRMS'!#REF!))</f>
        <v>#REF!</v>
      </c>
      <c r="R364" s="67" t="e">
        <f>IF(('LC-CAD-HRMS'!#REF!)="","",('LC-CAD-HRMS'!#REF!))</f>
        <v>#REF!</v>
      </c>
      <c r="S364" s="67" t="e">
        <f>IF(('LC-CAD-HRMS'!#REF!)="","",('LC-CAD-HRMS'!#REF!))</f>
        <v>#REF!</v>
      </c>
      <c r="T364" s="67" t="e">
        <f>IF(('LC-CAD-HRMS'!#REF!)="","",('LC-CAD-HRMS'!#REF!))</f>
        <v>#REF!</v>
      </c>
      <c r="U364" s="67" t="e">
        <f>IF(('LC-CAD-HRMS'!#REF!)="","",('LC-CAD-HRMS'!#REF!))</f>
        <v>#REF!</v>
      </c>
      <c r="V364" s="67" t="e">
        <f>IF(('LC-CAD-HRMS'!#REF!)="","",('LC-CAD-HRMS'!#REF!))</f>
        <v>#REF!</v>
      </c>
      <c r="W364" s="67" t="e">
        <f>IF(('LC-CAD-HRMS'!#REF!)="","",('LC-CAD-HRMS'!#REF!))</f>
        <v>#REF!</v>
      </c>
      <c r="X364" s="67" t="e">
        <f>IF(('LC-CAD-HRMS'!#REF!)="","",('LC-CAD-HRMS'!#REF!))</f>
        <v>#REF!</v>
      </c>
      <c r="Y364" s="67" t="e">
        <f>IF(('LC-CAD-HRMS'!#REF!)="","",('LC-CAD-HRMS'!#REF!))</f>
        <v>#REF!</v>
      </c>
      <c r="Z364" s="67" t="e">
        <f>IF(('LC-CAD-HRMS'!#REF!)="","",('LC-CAD-HRMS'!#REF!))</f>
        <v>#REF!</v>
      </c>
      <c r="AA364" s="67" t="e">
        <f>IF(('LC-CAD-HRMS'!#REF!)="","",('LC-CAD-HRMS'!#REF!))</f>
        <v>#REF!</v>
      </c>
      <c r="AB364" s="67" t="e">
        <f>IF(('LC-CAD-HRMS'!#REF!)="","",('LC-CAD-HRMS'!#REF!))</f>
        <v>#REF!</v>
      </c>
      <c r="AC364" s="67" t="e">
        <f>IF(('LC-CAD-HRMS'!#REF!)="","",('LC-CAD-HRMS'!#REF!))</f>
        <v>#REF!</v>
      </c>
      <c r="AD364" s="67" t="e">
        <f>IF(('LC-CAD-HRMS'!#REF!)="","",('LC-CAD-HRMS'!#REF!))</f>
        <v>#REF!</v>
      </c>
      <c r="AE364" s="67" t="e">
        <f>IF(('LC-CAD-HRMS'!#REF!)="","",('LC-CAD-HRMS'!#REF!))</f>
        <v>#REF!</v>
      </c>
      <c r="AF364" s="67" t="e">
        <f>IF(('LC-CAD-HRMS'!#REF!)="","",('LC-CAD-HRMS'!#REF!))</f>
        <v>#REF!</v>
      </c>
      <c r="AG364" s="67" t="e">
        <f>IF(('LC-CAD-HRMS'!#REF!)="","",('LC-CAD-HRMS'!#REF!))</f>
        <v>#REF!</v>
      </c>
      <c r="AH364" s="67" t="e">
        <f>IF(('LC-CAD-HRMS'!#REF!)="","",('LC-CAD-HRMS'!#REF!))</f>
        <v>#REF!</v>
      </c>
      <c r="AI364" s="67" t="e">
        <f>IF(('LC-CAD-HRMS'!#REF!)="","",('LC-CAD-HRMS'!#REF!))</f>
        <v>#REF!</v>
      </c>
      <c r="AJ364" s="67" t="e">
        <f>IF(('LC-CAD-HRMS'!#REF!)="","",('LC-CAD-HRMS'!#REF!))</f>
        <v>#REF!</v>
      </c>
      <c r="AK364" s="67" t="e">
        <f>IF(('LC-CAD-HRMS'!#REF!)="","",('LC-CAD-HRMS'!#REF!))</f>
        <v>#REF!</v>
      </c>
      <c r="AL364" s="67" t="e">
        <f>IF(('LC-CAD-HRMS'!#REF!)="","",('LC-CAD-HRMS'!#REF!))</f>
        <v>#REF!</v>
      </c>
      <c r="AM364" s="67" t="e">
        <f>IF(('LC-CAD-HRMS'!#REF!)="","",('LC-CAD-HRMS'!#REF!))</f>
        <v>#REF!</v>
      </c>
      <c r="AN364" s="67" t="e">
        <f>IF(('LC-CAD-HRMS'!#REF!)="","",('LC-CAD-HRMS'!#REF!))</f>
        <v>#REF!</v>
      </c>
      <c r="AO364" s="67" t="e">
        <f>IF(('LC-CAD-HRMS'!#REF!)="","",('LC-CAD-HRMS'!#REF!))</f>
        <v>#REF!</v>
      </c>
      <c r="AP364" s="298" t="e">
        <f>IF(('LC-CAD-HRMS'!#REF!)="","",('LC-CAD-HRMS'!#REF!))</f>
        <v>#REF!</v>
      </c>
      <c r="AQ364" s="298" t="e">
        <f>IF(('LC-CAD-HRMS'!#REF!)="","",('LC-CAD-HRMS'!#REF!))</f>
        <v>#REF!</v>
      </c>
    </row>
    <row r="365" spans="1:43" ht="12.75" customHeight="1" x14ac:dyDescent="0.3">
      <c r="A365" s="122" t="s">
        <v>188</v>
      </c>
      <c r="B365" s="145" t="e">
        <f>IF(('LC-CAD-HRMS'!#REF!)="","",('LC-CAD-HRMS'!#REF!))</f>
        <v>#REF!</v>
      </c>
      <c r="C365" s="141" t="e">
        <f>IF(('LC-CAD-HRMS'!#REF!)="","",('LC-CAD-HRMS'!#REF!))</f>
        <v>#REF!</v>
      </c>
      <c r="D365" s="142" t="e">
        <f>IF(('LC-CAD-HRMS'!#REF!)="","",('LC-CAD-HRMS'!#REF!))</f>
        <v>#REF!</v>
      </c>
      <c r="E365" s="143" t="e">
        <f>IF(('LC-CAD-HRMS'!#REF!)="","",('LC-CAD-HRMS'!#REF!))</f>
        <v>#REF!</v>
      </c>
      <c r="F365" s="142" t="e">
        <f>IF(('LC-CAD-HRMS'!#REF!)="","",('LC-CAD-HRMS'!#REF!))</f>
        <v>#REF!</v>
      </c>
      <c r="G365" s="111" t="e">
        <f>IF(('LC-CAD-HRMS'!#REF!)="","",('LC-CAD-HRMS'!#REF!))</f>
        <v>#REF!</v>
      </c>
      <c r="H365" s="111" t="e">
        <f>IF(('LC-CAD-HRMS'!#REF!)="","",('LC-CAD-HRMS'!#REF!))</f>
        <v>#REF!</v>
      </c>
      <c r="I365" s="144" t="e">
        <f>IF(('LC-CAD-HRMS'!#REF!)="","",('LC-CAD-HRMS'!#REF!))</f>
        <v>#REF!</v>
      </c>
      <c r="J365" s="154" t="e">
        <f>IF(('LC-CAD-HRMS'!#REF!)="","",('LC-CAD-HRMS'!#REF!))</f>
        <v>#REF!</v>
      </c>
      <c r="K365" s="154" t="e">
        <f>IF(('LC-CAD-HRMS'!#REF!)="","",('LC-CAD-HRMS'!#REF!))</f>
        <v>#REF!</v>
      </c>
      <c r="L365" s="154" t="e">
        <f>IF(('LC-CAD-HRMS'!#REF!)="","",('LC-CAD-HRMS'!#REF!))</f>
        <v>#REF!</v>
      </c>
      <c r="M365" s="154" t="e">
        <f>IF(('LC-CAD-HRMS'!#REF!)="","",('LC-CAD-HRMS'!#REF!))</f>
        <v>#REF!</v>
      </c>
      <c r="N365" s="154" t="e">
        <f>IF(('LC-CAD-HRMS'!#REF!)="","",('LC-CAD-HRMS'!#REF!))</f>
        <v>#REF!</v>
      </c>
      <c r="O365" s="154" t="e">
        <f>IF(('LC-CAD-HRMS'!#REF!)="","",('LC-CAD-HRMS'!#REF!))</f>
        <v>#REF!</v>
      </c>
      <c r="P365" s="67" t="e">
        <f>IF(('LC-CAD-HRMS'!#REF!)="","",('LC-CAD-HRMS'!#REF!))</f>
        <v>#REF!</v>
      </c>
      <c r="Q365" s="67" t="e">
        <f>IF(('LC-CAD-HRMS'!#REF!)="","",('LC-CAD-HRMS'!#REF!))</f>
        <v>#REF!</v>
      </c>
      <c r="R365" s="67" t="e">
        <f>IF(('LC-CAD-HRMS'!#REF!)="","",('LC-CAD-HRMS'!#REF!))</f>
        <v>#REF!</v>
      </c>
      <c r="S365" s="67" t="e">
        <f>IF(('LC-CAD-HRMS'!#REF!)="","",('LC-CAD-HRMS'!#REF!))</f>
        <v>#REF!</v>
      </c>
      <c r="T365" s="67" t="e">
        <f>IF(('LC-CAD-HRMS'!#REF!)="","",('LC-CAD-HRMS'!#REF!))</f>
        <v>#REF!</v>
      </c>
      <c r="U365" s="67" t="e">
        <f>IF(('LC-CAD-HRMS'!#REF!)="","",('LC-CAD-HRMS'!#REF!))</f>
        <v>#REF!</v>
      </c>
      <c r="V365" s="67" t="e">
        <f>IF(('LC-CAD-HRMS'!#REF!)="","",('LC-CAD-HRMS'!#REF!))</f>
        <v>#REF!</v>
      </c>
      <c r="W365" s="67" t="e">
        <f>IF(('LC-CAD-HRMS'!#REF!)="","",('LC-CAD-HRMS'!#REF!))</f>
        <v>#REF!</v>
      </c>
      <c r="X365" s="67" t="e">
        <f>IF(('LC-CAD-HRMS'!#REF!)="","",('LC-CAD-HRMS'!#REF!))</f>
        <v>#REF!</v>
      </c>
      <c r="Y365" s="67" t="e">
        <f>IF(('LC-CAD-HRMS'!#REF!)="","",('LC-CAD-HRMS'!#REF!))</f>
        <v>#REF!</v>
      </c>
      <c r="Z365" s="67" t="e">
        <f>IF(('LC-CAD-HRMS'!#REF!)="","",('LC-CAD-HRMS'!#REF!))</f>
        <v>#REF!</v>
      </c>
      <c r="AA365" s="67" t="e">
        <f>IF(('LC-CAD-HRMS'!#REF!)="","",('LC-CAD-HRMS'!#REF!))</f>
        <v>#REF!</v>
      </c>
      <c r="AB365" s="67" t="e">
        <f>IF(('LC-CAD-HRMS'!#REF!)="","",('LC-CAD-HRMS'!#REF!))</f>
        <v>#REF!</v>
      </c>
      <c r="AC365" s="67" t="e">
        <f>IF(('LC-CAD-HRMS'!#REF!)="","",('LC-CAD-HRMS'!#REF!))</f>
        <v>#REF!</v>
      </c>
      <c r="AD365" s="67" t="e">
        <f>IF(('LC-CAD-HRMS'!#REF!)="","",('LC-CAD-HRMS'!#REF!))</f>
        <v>#REF!</v>
      </c>
      <c r="AE365" s="67" t="e">
        <f>IF(('LC-CAD-HRMS'!#REF!)="","",('LC-CAD-HRMS'!#REF!))</f>
        <v>#REF!</v>
      </c>
      <c r="AF365" s="67" t="e">
        <f>IF(('LC-CAD-HRMS'!#REF!)="","",('LC-CAD-HRMS'!#REF!))</f>
        <v>#REF!</v>
      </c>
      <c r="AG365" s="67" t="e">
        <f>IF(('LC-CAD-HRMS'!#REF!)="","",('LC-CAD-HRMS'!#REF!))</f>
        <v>#REF!</v>
      </c>
      <c r="AH365" s="67" t="e">
        <f>IF(('LC-CAD-HRMS'!#REF!)="","",('LC-CAD-HRMS'!#REF!))</f>
        <v>#REF!</v>
      </c>
      <c r="AI365" s="67" t="e">
        <f>IF(('LC-CAD-HRMS'!#REF!)="","",('LC-CAD-HRMS'!#REF!))</f>
        <v>#REF!</v>
      </c>
      <c r="AJ365" s="67" t="e">
        <f>IF(('LC-CAD-HRMS'!#REF!)="","",('LC-CAD-HRMS'!#REF!))</f>
        <v>#REF!</v>
      </c>
      <c r="AK365" s="67" t="e">
        <f>IF(('LC-CAD-HRMS'!#REF!)="","",('LC-CAD-HRMS'!#REF!))</f>
        <v>#REF!</v>
      </c>
      <c r="AL365" s="67" t="e">
        <f>IF(('LC-CAD-HRMS'!#REF!)="","",('LC-CAD-HRMS'!#REF!))</f>
        <v>#REF!</v>
      </c>
      <c r="AM365" s="67" t="e">
        <f>IF(('LC-CAD-HRMS'!#REF!)="","",('LC-CAD-HRMS'!#REF!))</f>
        <v>#REF!</v>
      </c>
      <c r="AN365" s="67" t="e">
        <f>IF(('LC-CAD-HRMS'!#REF!)="","",('LC-CAD-HRMS'!#REF!))</f>
        <v>#REF!</v>
      </c>
      <c r="AO365" s="67" t="e">
        <f>IF(('LC-CAD-HRMS'!#REF!)="","",('LC-CAD-HRMS'!#REF!))</f>
        <v>#REF!</v>
      </c>
      <c r="AP365" s="298" t="e">
        <f>IF(('LC-CAD-HRMS'!#REF!)="","",('LC-CAD-HRMS'!#REF!))</f>
        <v>#REF!</v>
      </c>
      <c r="AQ365" s="298" t="e">
        <f>IF(('LC-CAD-HRMS'!#REF!)="","",('LC-CAD-HRMS'!#REF!))</f>
        <v>#REF!</v>
      </c>
    </row>
    <row r="366" spans="1:43" ht="12.75" customHeight="1" x14ac:dyDescent="0.3">
      <c r="A366" s="122" t="s">
        <v>188</v>
      </c>
      <c r="B366" s="145" t="e">
        <f>IF(('LC-CAD-HRMS'!#REF!)="","",('LC-CAD-HRMS'!#REF!))</f>
        <v>#REF!</v>
      </c>
      <c r="C366" s="141" t="e">
        <f>IF(('LC-CAD-HRMS'!#REF!)="","",('LC-CAD-HRMS'!#REF!))</f>
        <v>#REF!</v>
      </c>
      <c r="D366" s="142" t="e">
        <f>IF(('LC-CAD-HRMS'!#REF!)="","",('LC-CAD-HRMS'!#REF!))</f>
        <v>#REF!</v>
      </c>
      <c r="E366" s="143" t="e">
        <f>IF(('LC-CAD-HRMS'!#REF!)="","",('LC-CAD-HRMS'!#REF!))</f>
        <v>#REF!</v>
      </c>
      <c r="F366" s="142" t="e">
        <f>IF(('LC-CAD-HRMS'!#REF!)="","",('LC-CAD-HRMS'!#REF!))</f>
        <v>#REF!</v>
      </c>
      <c r="G366" s="111" t="e">
        <f>IF(('LC-CAD-HRMS'!#REF!)="","",('LC-CAD-HRMS'!#REF!))</f>
        <v>#REF!</v>
      </c>
      <c r="H366" s="111" t="e">
        <f>IF(('LC-CAD-HRMS'!#REF!)="","",('LC-CAD-HRMS'!#REF!))</f>
        <v>#REF!</v>
      </c>
      <c r="I366" s="144" t="e">
        <f>IF(('LC-CAD-HRMS'!#REF!)="","",('LC-CAD-HRMS'!#REF!))</f>
        <v>#REF!</v>
      </c>
      <c r="J366" s="154" t="e">
        <f>IF(('LC-CAD-HRMS'!#REF!)="","",('LC-CAD-HRMS'!#REF!))</f>
        <v>#REF!</v>
      </c>
      <c r="K366" s="154" t="e">
        <f>IF(('LC-CAD-HRMS'!#REF!)="","",('LC-CAD-HRMS'!#REF!))</f>
        <v>#REF!</v>
      </c>
      <c r="L366" s="154" t="e">
        <f>IF(('LC-CAD-HRMS'!#REF!)="","",('LC-CAD-HRMS'!#REF!))</f>
        <v>#REF!</v>
      </c>
      <c r="M366" s="154" t="e">
        <f>IF(('LC-CAD-HRMS'!#REF!)="","",('LC-CAD-HRMS'!#REF!))</f>
        <v>#REF!</v>
      </c>
      <c r="N366" s="154" t="e">
        <f>IF(('LC-CAD-HRMS'!#REF!)="","",('LC-CAD-HRMS'!#REF!))</f>
        <v>#REF!</v>
      </c>
      <c r="O366" s="154" t="e">
        <f>IF(('LC-CAD-HRMS'!#REF!)="","",('LC-CAD-HRMS'!#REF!))</f>
        <v>#REF!</v>
      </c>
      <c r="P366" s="67" t="e">
        <f>IF(('LC-CAD-HRMS'!#REF!)="","",('LC-CAD-HRMS'!#REF!))</f>
        <v>#REF!</v>
      </c>
      <c r="Q366" s="67" t="e">
        <f>IF(('LC-CAD-HRMS'!#REF!)="","",('LC-CAD-HRMS'!#REF!))</f>
        <v>#REF!</v>
      </c>
      <c r="R366" s="67" t="e">
        <f>IF(('LC-CAD-HRMS'!#REF!)="","",('LC-CAD-HRMS'!#REF!))</f>
        <v>#REF!</v>
      </c>
      <c r="S366" s="67" t="e">
        <f>IF(('LC-CAD-HRMS'!#REF!)="","",('LC-CAD-HRMS'!#REF!))</f>
        <v>#REF!</v>
      </c>
      <c r="T366" s="67" t="e">
        <f>IF(('LC-CAD-HRMS'!#REF!)="","",('LC-CAD-HRMS'!#REF!))</f>
        <v>#REF!</v>
      </c>
      <c r="U366" s="67" t="e">
        <f>IF(('LC-CAD-HRMS'!#REF!)="","",('LC-CAD-HRMS'!#REF!))</f>
        <v>#REF!</v>
      </c>
      <c r="V366" s="67" t="e">
        <f>IF(('LC-CAD-HRMS'!#REF!)="","",('LC-CAD-HRMS'!#REF!))</f>
        <v>#REF!</v>
      </c>
      <c r="W366" s="67" t="e">
        <f>IF(('LC-CAD-HRMS'!#REF!)="","",('LC-CAD-HRMS'!#REF!))</f>
        <v>#REF!</v>
      </c>
      <c r="X366" s="67" t="e">
        <f>IF(('LC-CAD-HRMS'!#REF!)="","",('LC-CAD-HRMS'!#REF!))</f>
        <v>#REF!</v>
      </c>
      <c r="Y366" s="67" t="e">
        <f>IF(('LC-CAD-HRMS'!#REF!)="","",('LC-CAD-HRMS'!#REF!))</f>
        <v>#REF!</v>
      </c>
      <c r="Z366" s="67" t="e">
        <f>IF(('LC-CAD-HRMS'!#REF!)="","",('LC-CAD-HRMS'!#REF!))</f>
        <v>#REF!</v>
      </c>
      <c r="AA366" s="67" t="e">
        <f>IF(('LC-CAD-HRMS'!#REF!)="","",('LC-CAD-HRMS'!#REF!))</f>
        <v>#REF!</v>
      </c>
      <c r="AB366" s="67" t="e">
        <f>IF(('LC-CAD-HRMS'!#REF!)="","",('LC-CAD-HRMS'!#REF!))</f>
        <v>#REF!</v>
      </c>
      <c r="AC366" s="67" t="e">
        <f>IF(('LC-CAD-HRMS'!#REF!)="","",('LC-CAD-HRMS'!#REF!))</f>
        <v>#REF!</v>
      </c>
      <c r="AD366" s="67" t="e">
        <f>IF(('LC-CAD-HRMS'!#REF!)="","",('LC-CAD-HRMS'!#REF!))</f>
        <v>#REF!</v>
      </c>
      <c r="AE366" s="67" t="e">
        <f>IF(('LC-CAD-HRMS'!#REF!)="","",('LC-CAD-HRMS'!#REF!))</f>
        <v>#REF!</v>
      </c>
      <c r="AF366" s="67" t="e">
        <f>IF(('LC-CAD-HRMS'!#REF!)="","",('LC-CAD-HRMS'!#REF!))</f>
        <v>#REF!</v>
      </c>
      <c r="AG366" s="67" t="e">
        <f>IF(('LC-CAD-HRMS'!#REF!)="","",('LC-CAD-HRMS'!#REF!))</f>
        <v>#REF!</v>
      </c>
      <c r="AH366" s="67" t="e">
        <f>IF(('LC-CAD-HRMS'!#REF!)="","",('LC-CAD-HRMS'!#REF!))</f>
        <v>#REF!</v>
      </c>
      <c r="AI366" s="67" t="e">
        <f>IF(('LC-CAD-HRMS'!#REF!)="","",('LC-CAD-HRMS'!#REF!))</f>
        <v>#REF!</v>
      </c>
      <c r="AJ366" s="67" t="e">
        <f>IF(('LC-CAD-HRMS'!#REF!)="","",('LC-CAD-HRMS'!#REF!))</f>
        <v>#REF!</v>
      </c>
      <c r="AK366" s="67" t="e">
        <f>IF(('LC-CAD-HRMS'!#REF!)="","",('LC-CAD-HRMS'!#REF!))</f>
        <v>#REF!</v>
      </c>
      <c r="AL366" s="67" t="e">
        <f>IF(('LC-CAD-HRMS'!#REF!)="","",('LC-CAD-HRMS'!#REF!))</f>
        <v>#REF!</v>
      </c>
      <c r="AM366" s="67" t="e">
        <f>IF(('LC-CAD-HRMS'!#REF!)="","",('LC-CAD-HRMS'!#REF!))</f>
        <v>#REF!</v>
      </c>
      <c r="AN366" s="67" t="e">
        <f>IF(('LC-CAD-HRMS'!#REF!)="","",('LC-CAD-HRMS'!#REF!))</f>
        <v>#REF!</v>
      </c>
      <c r="AO366" s="67" t="e">
        <f>IF(('LC-CAD-HRMS'!#REF!)="","",('LC-CAD-HRMS'!#REF!))</f>
        <v>#REF!</v>
      </c>
      <c r="AP366" s="298" t="e">
        <f>IF(('LC-CAD-HRMS'!#REF!)="","",('LC-CAD-HRMS'!#REF!))</f>
        <v>#REF!</v>
      </c>
      <c r="AQ366" s="298" t="e">
        <f>IF(('LC-CAD-HRMS'!#REF!)="","",('LC-CAD-HRMS'!#REF!))</f>
        <v>#REF!</v>
      </c>
    </row>
    <row r="367" spans="1:43" ht="12.75" customHeight="1" x14ac:dyDescent="0.3">
      <c r="A367" s="122" t="s">
        <v>188</v>
      </c>
      <c r="B367" s="145" t="e">
        <f>IF(('LC-CAD-HRMS'!#REF!)="","",('LC-CAD-HRMS'!#REF!))</f>
        <v>#REF!</v>
      </c>
      <c r="C367" s="141" t="e">
        <f>IF(('LC-CAD-HRMS'!#REF!)="","",('LC-CAD-HRMS'!#REF!))</f>
        <v>#REF!</v>
      </c>
      <c r="D367" s="142" t="e">
        <f>IF(('LC-CAD-HRMS'!#REF!)="","",('LC-CAD-HRMS'!#REF!))</f>
        <v>#REF!</v>
      </c>
      <c r="E367" s="143" t="e">
        <f>IF(('LC-CAD-HRMS'!#REF!)="","",('LC-CAD-HRMS'!#REF!))</f>
        <v>#REF!</v>
      </c>
      <c r="F367" s="142" t="e">
        <f>IF(('LC-CAD-HRMS'!#REF!)="","",('LC-CAD-HRMS'!#REF!))</f>
        <v>#REF!</v>
      </c>
      <c r="G367" s="111" t="e">
        <f>IF(('LC-CAD-HRMS'!#REF!)="","",('LC-CAD-HRMS'!#REF!))</f>
        <v>#REF!</v>
      </c>
      <c r="H367" s="111" t="e">
        <f>IF(('LC-CAD-HRMS'!#REF!)="","",('LC-CAD-HRMS'!#REF!))</f>
        <v>#REF!</v>
      </c>
      <c r="I367" s="144" t="e">
        <f>IF(('LC-CAD-HRMS'!#REF!)="","",('LC-CAD-HRMS'!#REF!))</f>
        <v>#REF!</v>
      </c>
      <c r="J367" s="154" t="e">
        <f>IF(('LC-CAD-HRMS'!#REF!)="","",('LC-CAD-HRMS'!#REF!))</f>
        <v>#REF!</v>
      </c>
      <c r="K367" s="154" t="e">
        <f>IF(('LC-CAD-HRMS'!#REF!)="","",('LC-CAD-HRMS'!#REF!))</f>
        <v>#REF!</v>
      </c>
      <c r="L367" s="154" t="e">
        <f>IF(('LC-CAD-HRMS'!#REF!)="","",('LC-CAD-HRMS'!#REF!))</f>
        <v>#REF!</v>
      </c>
      <c r="M367" s="154" t="e">
        <f>IF(('LC-CAD-HRMS'!#REF!)="","",('LC-CAD-HRMS'!#REF!))</f>
        <v>#REF!</v>
      </c>
      <c r="N367" s="154" t="e">
        <f>IF(('LC-CAD-HRMS'!#REF!)="","",('LC-CAD-HRMS'!#REF!))</f>
        <v>#REF!</v>
      </c>
      <c r="O367" s="154" t="e">
        <f>IF(('LC-CAD-HRMS'!#REF!)="","",('LC-CAD-HRMS'!#REF!))</f>
        <v>#REF!</v>
      </c>
      <c r="P367" s="67" t="e">
        <f>IF(('LC-CAD-HRMS'!#REF!)="","",('LC-CAD-HRMS'!#REF!))</f>
        <v>#REF!</v>
      </c>
      <c r="Q367" s="67" t="e">
        <f>IF(('LC-CAD-HRMS'!#REF!)="","",('LC-CAD-HRMS'!#REF!))</f>
        <v>#REF!</v>
      </c>
      <c r="R367" s="67" t="e">
        <f>IF(('LC-CAD-HRMS'!#REF!)="","",('LC-CAD-HRMS'!#REF!))</f>
        <v>#REF!</v>
      </c>
      <c r="S367" s="67" t="e">
        <f>IF(('LC-CAD-HRMS'!#REF!)="","",('LC-CAD-HRMS'!#REF!))</f>
        <v>#REF!</v>
      </c>
      <c r="T367" s="67" t="e">
        <f>IF(('LC-CAD-HRMS'!#REF!)="","",('LC-CAD-HRMS'!#REF!))</f>
        <v>#REF!</v>
      </c>
      <c r="U367" s="67" t="e">
        <f>IF(('LC-CAD-HRMS'!#REF!)="","",('LC-CAD-HRMS'!#REF!))</f>
        <v>#REF!</v>
      </c>
      <c r="V367" s="67" t="e">
        <f>IF(('LC-CAD-HRMS'!#REF!)="","",('LC-CAD-HRMS'!#REF!))</f>
        <v>#REF!</v>
      </c>
      <c r="W367" s="67" t="e">
        <f>IF(('LC-CAD-HRMS'!#REF!)="","",('LC-CAD-HRMS'!#REF!))</f>
        <v>#REF!</v>
      </c>
      <c r="X367" s="67" t="e">
        <f>IF(('LC-CAD-HRMS'!#REF!)="","",('LC-CAD-HRMS'!#REF!))</f>
        <v>#REF!</v>
      </c>
      <c r="Y367" s="67" t="e">
        <f>IF(('LC-CAD-HRMS'!#REF!)="","",('LC-CAD-HRMS'!#REF!))</f>
        <v>#REF!</v>
      </c>
      <c r="Z367" s="67" t="e">
        <f>IF(('LC-CAD-HRMS'!#REF!)="","",('LC-CAD-HRMS'!#REF!))</f>
        <v>#REF!</v>
      </c>
      <c r="AA367" s="67" t="e">
        <f>IF(('LC-CAD-HRMS'!#REF!)="","",('LC-CAD-HRMS'!#REF!))</f>
        <v>#REF!</v>
      </c>
      <c r="AB367" s="67" t="e">
        <f>IF(('LC-CAD-HRMS'!#REF!)="","",('LC-CAD-HRMS'!#REF!))</f>
        <v>#REF!</v>
      </c>
      <c r="AC367" s="67" t="e">
        <f>IF(('LC-CAD-HRMS'!#REF!)="","",('LC-CAD-HRMS'!#REF!))</f>
        <v>#REF!</v>
      </c>
      <c r="AD367" s="67" t="e">
        <f>IF(('LC-CAD-HRMS'!#REF!)="","",('LC-CAD-HRMS'!#REF!))</f>
        <v>#REF!</v>
      </c>
      <c r="AE367" s="67" t="e">
        <f>IF(('LC-CAD-HRMS'!#REF!)="","",('LC-CAD-HRMS'!#REF!))</f>
        <v>#REF!</v>
      </c>
      <c r="AF367" s="67" t="e">
        <f>IF(('LC-CAD-HRMS'!#REF!)="","",('LC-CAD-HRMS'!#REF!))</f>
        <v>#REF!</v>
      </c>
      <c r="AG367" s="67" t="e">
        <f>IF(('LC-CAD-HRMS'!#REF!)="","",('LC-CAD-HRMS'!#REF!))</f>
        <v>#REF!</v>
      </c>
      <c r="AH367" s="67" t="e">
        <f>IF(('LC-CAD-HRMS'!#REF!)="","",('LC-CAD-HRMS'!#REF!))</f>
        <v>#REF!</v>
      </c>
      <c r="AI367" s="67" t="e">
        <f>IF(('LC-CAD-HRMS'!#REF!)="","",('LC-CAD-HRMS'!#REF!))</f>
        <v>#REF!</v>
      </c>
      <c r="AJ367" s="67" t="e">
        <f>IF(('LC-CAD-HRMS'!#REF!)="","",('LC-CAD-HRMS'!#REF!))</f>
        <v>#REF!</v>
      </c>
      <c r="AK367" s="67" t="e">
        <f>IF(('LC-CAD-HRMS'!#REF!)="","",('LC-CAD-HRMS'!#REF!))</f>
        <v>#REF!</v>
      </c>
      <c r="AL367" s="67" t="e">
        <f>IF(('LC-CAD-HRMS'!#REF!)="","",('LC-CAD-HRMS'!#REF!))</f>
        <v>#REF!</v>
      </c>
      <c r="AM367" s="67" t="e">
        <f>IF(('LC-CAD-HRMS'!#REF!)="","",('LC-CAD-HRMS'!#REF!))</f>
        <v>#REF!</v>
      </c>
      <c r="AN367" s="67" t="e">
        <f>IF(('LC-CAD-HRMS'!#REF!)="","",('LC-CAD-HRMS'!#REF!))</f>
        <v>#REF!</v>
      </c>
      <c r="AO367" s="67" t="e">
        <f>IF(('LC-CAD-HRMS'!#REF!)="","",('LC-CAD-HRMS'!#REF!))</f>
        <v>#REF!</v>
      </c>
      <c r="AP367" s="298" t="e">
        <f>IF(('LC-CAD-HRMS'!#REF!)="","",('LC-CAD-HRMS'!#REF!))</f>
        <v>#REF!</v>
      </c>
      <c r="AQ367" s="298" t="e">
        <f>IF(('LC-CAD-HRMS'!#REF!)="","",('LC-CAD-HRMS'!#REF!))</f>
        <v>#REF!</v>
      </c>
    </row>
    <row r="368" spans="1:43" ht="12.75" customHeight="1" x14ac:dyDescent="0.3">
      <c r="A368" s="122" t="s">
        <v>188</v>
      </c>
      <c r="B368" s="145" t="e">
        <f>IF(('LC-CAD-HRMS'!#REF!)="","",('LC-CAD-HRMS'!#REF!))</f>
        <v>#REF!</v>
      </c>
      <c r="C368" s="141" t="e">
        <f>IF(('LC-CAD-HRMS'!#REF!)="","",('LC-CAD-HRMS'!#REF!))</f>
        <v>#REF!</v>
      </c>
      <c r="D368" s="142" t="e">
        <f>IF(('LC-CAD-HRMS'!#REF!)="","",('LC-CAD-HRMS'!#REF!))</f>
        <v>#REF!</v>
      </c>
      <c r="E368" s="143" t="e">
        <f>IF(('LC-CAD-HRMS'!#REF!)="","",('LC-CAD-HRMS'!#REF!))</f>
        <v>#REF!</v>
      </c>
      <c r="F368" s="142" t="e">
        <f>IF(('LC-CAD-HRMS'!#REF!)="","",('LC-CAD-HRMS'!#REF!))</f>
        <v>#REF!</v>
      </c>
      <c r="G368" s="111" t="e">
        <f>IF(('LC-CAD-HRMS'!#REF!)="","",('LC-CAD-HRMS'!#REF!))</f>
        <v>#REF!</v>
      </c>
      <c r="H368" s="111" t="e">
        <f>IF(('LC-CAD-HRMS'!#REF!)="","",('LC-CAD-HRMS'!#REF!))</f>
        <v>#REF!</v>
      </c>
      <c r="I368" s="144" t="e">
        <f>IF(('LC-CAD-HRMS'!#REF!)="","",('LC-CAD-HRMS'!#REF!))</f>
        <v>#REF!</v>
      </c>
      <c r="J368" s="154" t="e">
        <f>IF(('LC-CAD-HRMS'!#REF!)="","",('LC-CAD-HRMS'!#REF!))</f>
        <v>#REF!</v>
      </c>
      <c r="K368" s="154" t="e">
        <f>IF(('LC-CAD-HRMS'!#REF!)="","",('LC-CAD-HRMS'!#REF!))</f>
        <v>#REF!</v>
      </c>
      <c r="L368" s="154" t="e">
        <f>IF(('LC-CAD-HRMS'!#REF!)="","",('LC-CAD-HRMS'!#REF!))</f>
        <v>#REF!</v>
      </c>
      <c r="M368" s="154" t="e">
        <f>IF(('LC-CAD-HRMS'!#REF!)="","",('LC-CAD-HRMS'!#REF!))</f>
        <v>#REF!</v>
      </c>
      <c r="N368" s="154" t="e">
        <f>IF(('LC-CAD-HRMS'!#REF!)="","",('LC-CAD-HRMS'!#REF!))</f>
        <v>#REF!</v>
      </c>
      <c r="O368" s="154" t="e">
        <f>IF(('LC-CAD-HRMS'!#REF!)="","",('LC-CAD-HRMS'!#REF!))</f>
        <v>#REF!</v>
      </c>
      <c r="P368" s="67" t="e">
        <f>IF(('LC-CAD-HRMS'!#REF!)="","",('LC-CAD-HRMS'!#REF!))</f>
        <v>#REF!</v>
      </c>
      <c r="Q368" s="67" t="e">
        <f>IF(('LC-CAD-HRMS'!#REF!)="","",('LC-CAD-HRMS'!#REF!))</f>
        <v>#REF!</v>
      </c>
      <c r="R368" s="67" t="e">
        <f>IF(('LC-CAD-HRMS'!#REF!)="","",('LC-CAD-HRMS'!#REF!))</f>
        <v>#REF!</v>
      </c>
      <c r="S368" s="67" t="e">
        <f>IF(('LC-CAD-HRMS'!#REF!)="","",('LC-CAD-HRMS'!#REF!))</f>
        <v>#REF!</v>
      </c>
      <c r="T368" s="67" t="e">
        <f>IF(('LC-CAD-HRMS'!#REF!)="","",('LC-CAD-HRMS'!#REF!))</f>
        <v>#REF!</v>
      </c>
      <c r="U368" s="67" t="e">
        <f>IF(('LC-CAD-HRMS'!#REF!)="","",('LC-CAD-HRMS'!#REF!))</f>
        <v>#REF!</v>
      </c>
      <c r="V368" s="67" t="e">
        <f>IF(('LC-CAD-HRMS'!#REF!)="","",('LC-CAD-HRMS'!#REF!))</f>
        <v>#REF!</v>
      </c>
      <c r="W368" s="67" t="e">
        <f>IF(('LC-CAD-HRMS'!#REF!)="","",('LC-CAD-HRMS'!#REF!))</f>
        <v>#REF!</v>
      </c>
      <c r="X368" s="67" t="e">
        <f>IF(('LC-CAD-HRMS'!#REF!)="","",('LC-CAD-HRMS'!#REF!))</f>
        <v>#REF!</v>
      </c>
      <c r="Y368" s="67" t="e">
        <f>IF(('LC-CAD-HRMS'!#REF!)="","",('LC-CAD-HRMS'!#REF!))</f>
        <v>#REF!</v>
      </c>
      <c r="Z368" s="67" t="e">
        <f>IF(('LC-CAD-HRMS'!#REF!)="","",('LC-CAD-HRMS'!#REF!))</f>
        <v>#REF!</v>
      </c>
      <c r="AA368" s="67" t="e">
        <f>IF(('LC-CAD-HRMS'!#REF!)="","",('LC-CAD-HRMS'!#REF!))</f>
        <v>#REF!</v>
      </c>
      <c r="AB368" s="67" t="e">
        <f>IF(('LC-CAD-HRMS'!#REF!)="","",('LC-CAD-HRMS'!#REF!))</f>
        <v>#REF!</v>
      </c>
      <c r="AC368" s="67" t="e">
        <f>IF(('LC-CAD-HRMS'!#REF!)="","",('LC-CAD-HRMS'!#REF!))</f>
        <v>#REF!</v>
      </c>
      <c r="AD368" s="67" t="e">
        <f>IF(('LC-CAD-HRMS'!#REF!)="","",('LC-CAD-HRMS'!#REF!))</f>
        <v>#REF!</v>
      </c>
      <c r="AE368" s="67" t="e">
        <f>IF(('LC-CAD-HRMS'!#REF!)="","",('LC-CAD-HRMS'!#REF!))</f>
        <v>#REF!</v>
      </c>
      <c r="AF368" s="67" t="e">
        <f>IF(('LC-CAD-HRMS'!#REF!)="","",('LC-CAD-HRMS'!#REF!))</f>
        <v>#REF!</v>
      </c>
      <c r="AG368" s="67" t="e">
        <f>IF(('LC-CAD-HRMS'!#REF!)="","",('LC-CAD-HRMS'!#REF!))</f>
        <v>#REF!</v>
      </c>
      <c r="AH368" s="67" t="e">
        <f>IF(('LC-CAD-HRMS'!#REF!)="","",('LC-CAD-HRMS'!#REF!))</f>
        <v>#REF!</v>
      </c>
      <c r="AI368" s="67" t="e">
        <f>IF(('LC-CAD-HRMS'!#REF!)="","",('LC-CAD-HRMS'!#REF!))</f>
        <v>#REF!</v>
      </c>
      <c r="AJ368" s="67" t="e">
        <f>IF(('LC-CAD-HRMS'!#REF!)="","",('LC-CAD-HRMS'!#REF!))</f>
        <v>#REF!</v>
      </c>
      <c r="AK368" s="67" t="e">
        <f>IF(('LC-CAD-HRMS'!#REF!)="","",('LC-CAD-HRMS'!#REF!))</f>
        <v>#REF!</v>
      </c>
      <c r="AL368" s="67" t="e">
        <f>IF(('LC-CAD-HRMS'!#REF!)="","",('LC-CAD-HRMS'!#REF!))</f>
        <v>#REF!</v>
      </c>
      <c r="AM368" s="67" t="e">
        <f>IF(('LC-CAD-HRMS'!#REF!)="","",('LC-CAD-HRMS'!#REF!))</f>
        <v>#REF!</v>
      </c>
      <c r="AN368" s="67" t="e">
        <f>IF(('LC-CAD-HRMS'!#REF!)="","",('LC-CAD-HRMS'!#REF!))</f>
        <v>#REF!</v>
      </c>
      <c r="AO368" s="67" t="e">
        <f>IF(('LC-CAD-HRMS'!#REF!)="","",('LC-CAD-HRMS'!#REF!))</f>
        <v>#REF!</v>
      </c>
      <c r="AP368" s="298" t="e">
        <f>IF(('LC-CAD-HRMS'!#REF!)="","",('LC-CAD-HRMS'!#REF!))</f>
        <v>#REF!</v>
      </c>
      <c r="AQ368" s="298" t="e">
        <f>IF(('LC-CAD-HRMS'!#REF!)="","",('LC-CAD-HRMS'!#REF!))</f>
        <v>#REF!</v>
      </c>
    </row>
    <row r="369" spans="1:43" ht="12.75" customHeight="1" x14ac:dyDescent="0.3">
      <c r="A369" s="122" t="s">
        <v>188</v>
      </c>
      <c r="B369" s="145" t="e">
        <f>IF(('LC-CAD-HRMS'!#REF!)="","",('LC-CAD-HRMS'!#REF!))</f>
        <v>#REF!</v>
      </c>
      <c r="C369" s="141" t="e">
        <f>IF(('LC-CAD-HRMS'!#REF!)="","",('LC-CAD-HRMS'!#REF!))</f>
        <v>#REF!</v>
      </c>
      <c r="D369" s="142" t="e">
        <f>IF(('LC-CAD-HRMS'!#REF!)="","",('LC-CAD-HRMS'!#REF!))</f>
        <v>#REF!</v>
      </c>
      <c r="E369" s="143" t="e">
        <f>IF(('LC-CAD-HRMS'!#REF!)="","",('LC-CAD-HRMS'!#REF!))</f>
        <v>#REF!</v>
      </c>
      <c r="F369" s="142" t="e">
        <f>IF(('LC-CAD-HRMS'!#REF!)="","",('LC-CAD-HRMS'!#REF!))</f>
        <v>#REF!</v>
      </c>
      <c r="G369" s="111" t="e">
        <f>IF(('LC-CAD-HRMS'!#REF!)="","",('LC-CAD-HRMS'!#REF!))</f>
        <v>#REF!</v>
      </c>
      <c r="H369" s="111" t="e">
        <f>IF(('LC-CAD-HRMS'!#REF!)="","",('LC-CAD-HRMS'!#REF!))</f>
        <v>#REF!</v>
      </c>
      <c r="I369" s="144" t="e">
        <f>IF(('LC-CAD-HRMS'!#REF!)="","",('LC-CAD-HRMS'!#REF!))</f>
        <v>#REF!</v>
      </c>
      <c r="J369" s="154" t="e">
        <f>IF(('LC-CAD-HRMS'!#REF!)="","",('LC-CAD-HRMS'!#REF!))</f>
        <v>#REF!</v>
      </c>
      <c r="K369" s="154" t="e">
        <f>IF(('LC-CAD-HRMS'!#REF!)="","",('LC-CAD-HRMS'!#REF!))</f>
        <v>#REF!</v>
      </c>
      <c r="L369" s="154" t="e">
        <f>IF(('LC-CAD-HRMS'!#REF!)="","",('LC-CAD-HRMS'!#REF!))</f>
        <v>#REF!</v>
      </c>
      <c r="M369" s="154" t="e">
        <f>IF(('LC-CAD-HRMS'!#REF!)="","",('LC-CAD-HRMS'!#REF!))</f>
        <v>#REF!</v>
      </c>
      <c r="N369" s="154" t="e">
        <f>IF(('LC-CAD-HRMS'!#REF!)="","",('LC-CAD-HRMS'!#REF!))</f>
        <v>#REF!</v>
      </c>
      <c r="O369" s="154" t="e">
        <f>IF(('LC-CAD-HRMS'!#REF!)="","",('LC-CAD-HRMS'!#REF!))</f>
        <v>#REF!</v>
      </c>
      <c r="P369" s="67" t="e">
        <f>IF(('LC-CAD-HRMS'!#REF!)="","",('LC-CAD-HRMS'!#REF!))</f>
        <v>#REF!</v>
      </c>
      <c r="Q369" s="67" t="e">
        <f>IF(('LC-CAD-HRMS'!#REF!)="","",('LC-CAD-HRMS'!#REF!))</f>
        <v>#REF!</v>
      </c>
      <c r="R369" s="67" t="e">
        <f>IF(('LC-CAD-HRMS'!#REF!)="","",('LC-CAD-HRMS'!#REF!))</f>
        <v>#REF!</v>
      </c>
      <c r="S369" s="67" t="e">
        <f>IF(('LC-CAD-HRMS'!#REF!)="","",('LC-CAD-HRMS'!#REF!))</f>
        <v>#REF!</v>
      </c>
      <c r="T369" s="67" t="e">
        <f>IF(('LC-CAD-HRMS'!#REF!)="","",('LC-CAD-HRMS'!#REF!))</f>
        <v>#REF!</v>
      </c>
      <c r="U369" s="67" t="e">
        <f>IF(('LC-CAD-HRMS'!#REF!)="","",('LC-CAD-HRMS'!#REF!))</f>
        <v>#REF!</v>
      </c>
      <c r="V369" s="67" t="e">
        <f>IF(('LC-CAD-HRMS'!#REF!)="","",('LC-CAD-HRMS'!#REF!))</f>
        <v>#REF!</v>
      </c>
      <c r="W369" s="67" t="e">
        <f>IF(('LC-CAD-HRMS'!#REF!)="","",('LC-CAD-HRMS'!#REF!))</f>
        <v>#REF!</v>
      </c>
      <c r="X369" s="67" t="e">
        <f>IF(('LC-CAD-HRMS'!#REF!)="","",('LC-CAD-HRMS'!#REF!))</f>
        <v>#REF!</v>
      </c>
      <c r="Y369" s="67" t="e">
        <f>IF(('LC-CAD-HRMS'!#REF!)="","",('LC-CAD-HRMS'!#REF!))</f>
        <v>#REF!</v>
      </c>
      <c r="Z369" s="67" t="e">
        <f>IF(('LC-CAD-HRMS'!#REF!)="","",('LC-CAD-HRMS'!#REF!))</f>
        <v>#REF!</v>
      </c>
      <c r="AA369" s="67" t="e">
        <f>IF(('LC-CAD-HRMS'!#REF!)="","",('LC-CAD-HRMS'!#REF!))</f>
        <v>#REF!</v>
      </c>
      <c r="AB369" s="67" t="e">
        <f>IF(('LC-CAD-HRMS'!#REF!)="","",('LC-CAD-HRMS'!#REF!))</f>
        <v>#REF!</v>
      </c>
      <c r="AC369" s="67" t="e">
        <f>IF(('LC-CAD-HRMS'!#REF!)="","",('LC-CAD-HRMS'!#REF!))</f>
        <v>#REF!</v>
      </c>
      <c r="AD369" s="67" t="e">
        <f>IF(('LC-CAD-HRMS'!#REF!)="","",('LC-CAD-HRMS'!#REF!))</f>
        <v>#REF!</v>
      </c>
      <c r="AE369" s="67" t="e">
        <f>IF(('LC-CAD-HRMS'!#REF!)="","",('LC-CAD-HRMS'!#REF!))</f>
        <v>#REF!</v>
      </c>
      <c r="AF369" s="67" t="e">
        <f>IF(('LC-CAD-HRMS'!#REF!)="","",('LC-CAD-HRMS'!#REF!))</f>
        <v>#REF!</v>
      </c>
      <c r="AG369" s="67" t="e">
        <f>IF(('LC-CAD-HRMS'!#REF!)="","",('LC-CAD-HRMS'!#REF!))</f>
        <v>#REF!</v>
      </c>
      <c r="AH369" s="67" t="e">
        <f>IF(('LC-CAD-HRMS'!#REF!)="","",('LC-CAD-HRMS'!#REF!))</f>
        <v>#REF!</v>
      </c>
      <c r="AI369" s="67" t="e">
        <f>IF(('LC-CAD-HRMS'!#REF!)="","",('LC-CAD-HRMS'!#REF!))</f>
        <v>#REF!</v>
      </c>
      <c r="AJ369" s="67" t="e">
        <f>IF(('LC-CAD-HRMS'!#REF!)="","",('LC-CAD-HRMS'!#REF!))</f>
        <v>#REF!</v>
      </c>
      <c r="AK369" s="67" t="e">
        <f>IF(('LC-CAD-HRMS'!#REF!)="","",('LC-CAD-HRMS'!#REF!))</f>
        <v>#REF!</v>
      </c>
      <c r="AL369" s="67" t="e">
        <f>IF(('LC-CAD-HRMS'!#REF!)="","",('LC-CAD-HRMS'!#REF!))</f>
        <v>#REF!</v>
      </c>
      <c r="AM369" s="67" t="e">
        <f>IF(('LC-CAD-HRMS'!#REF!)="","",('LC-CAD-HRMS'!#REF!))</f>
        <v>#REF!</v>
      </c>
      <c r="AN369" s="67" t="e">
        <f>IF(('LC-CAD-HRMS'!#REF!)="","",('LC-CAD-HRMS'!#REF!))</f>
        <v>#REF!</v>
      </c>
      <c r="AO369" s="67" t="e">
        <f>IF(('LC-CAD-HRMS'!#REF!)="","",('LC-CAD-HRMS'!#REF!))</f>
        <v>#REF!</v>
      </c>
      <c r="AP369" s="298" t="e">
        <f>IF(('LC-CAD-HRMS'!#REF!)="","",('LC-CAD-HRMS'!#REF!))</f>
        <v>#REF!</v>
      </c>
      <c r="AQ369" s="298" t="e">
        <f>IF(('LC-CAD-HRMS'!#REF!)="","",('LC-CAD-HRMS'!#REF!))</f>
        <v>#REF!</v>
      </c>
    </row>
    <row r="370" spans="1:43" ht="12.75" customHeight="1" x14ac:dyDescent="0.3">
      <c r="A370" s="122" t="s">
        <v>188</v>
      </c>
      <c r="B370" s="145" t="e">
        <f>IF(('LC-CAD-HRMS'!#REF!)="","",('LC-CAD-HRMS'!#REF!))</f>
        <v>#REF!</v>
      </c>
      <c r="C370" s="141" t="e">
        <f>IF(('LC-CAD-HRMS'!#REF!)="","",('LC-CAD-HRMS'!#REF!))</f>
        <v>#REF!</v>
      </c>
      <c r="D370" s="142" t="e">
        <f>IF(('LC-CAD-HRMS'!#REF!)="","",('LC-CAD-HRMS'!#REF!))</f>
        <v>#REF!</v>
      </c>
      <c r="E370" s="143" t="e">
        <f>IF(('LC-CAD-HRMS'!#REF!)="","",('LC-CAD-HRMS'!#REF!))</f>
        <v>#REF!</v>
      </c>
      <c r="F370" s="142" t="e">
        <f>IF(('LC-CAD-HRMS'!#REF!)="","",('LC-CAD-HRMS'!#REF!))</f>
        <v>#REF!</v>
      </c>
      <c r="G370" s="111" t="e">
        <f>IF(('LC-CAD-HRMS'!#REF!)="","",('LC-CAD-HRMS'!#REF!))</f>
        <v>#REF!</v>
      </c>
      <c r="H370" s="111" t="e">
        <f>IF(('LC-CAD-HRMS'!#REF!)="","",('LC-CAD-HRMS'!#REF!))</f>
        <v>#REF!</v>
      </c>
      <c r="I370" s="144" t="e">
        <f>IF(('LC-CAD-HRMS'!#REF!)="","",('LC-CAD-HRMS'!#REF!))</f>
        <v>#REF!</v>
      </c>
      <c r="J370" s="154" t="e">
        <f>IF(('LC-CAD-HRMS'!#REF!)="","",('LC-CAD-HRMS'!#REF!))</f>
        <v>#REF!</v>
      </c>
      <c r="K370" s="154" t="e">
        <f>IF(('LC-CAD-HRMS'!#REF!)="","",('LC-CAD-HRMS'!#REF!))</f>
        <v>#REF!</v>
      </c>
      <c r="L370" s="154" t="e">
        <f>IF(('LC-CAD-HRMS'!#REF!)="","",('LC-CAD-HRMS'!#REF!))</f>
        <v>#REF!</v>
      </c>
      <c r="M370" s="154" t="e">
        <f>IF(('LC-CAD-HRMS'!#REF!)="","",('LC-CAD-HRMS'!#REF!))</f>
        <v>#REF!</v>
      </c>
      <c r="N370" s="154" t="e">
        <f>IF(('LC-CAD-HRMS'!#REF!)="","",('LC-CAD-HRMS'!#REF!))</f>
        <v>#REF!</v>
      </c>
      <c r="O370" s="154" t="e">
        <f>IF(('LC-CAD-HRMS'!#REF!)="","",('LC-CAD-HRMS'!#REF!))</f>
        <v>#REF!</v>
      </c>
      <c r="P370" s="67" t="e">
        <f>IF(('LC-CAD-HRMS'!#REF!)="","",('LC-CAD-HRMS'!#REF!))</f>
        <v>#REF!</v>
      </c>
      <c r="Q370" s="67" t="e">
        <f>IF(('LC-CAD-HRMS'!#REF!)="","",('LC-CAD-HRMS'!#REF!))</f>
        <v>#REF!</v>
      </c>
      <c r="R370" s="67" t="e">
        <f>IF(('LC-CAD-HRMS'!#REF!)="","",('LC-CAD-HRMS'!#REF!))</f>
        <v>#REF!</v>
      </c>
      <c r="S370" s="67" t="e">
        <f>IF(('LC-CAD-HRMS'!#REF!)="","",('LC-CAD-HRMS'!#REF!))</f>
        <v>#REF!</v>
      </c>
      <c r="T370" s="67" t="e">
        <f>IF(('LC-CAD-HRMS'!#REF!)="","",('LC-CAD-HRMS'!#REF!))</f>
        <v>#REF!</v>
      </c>
      <c r="U370" s="67" t="e">
        <f>IF(('LC-CAD-HRMS'!#REF!)="","",('LC-CAD-HRMS'!#REF!))</f>
        <v>#REF!</v>
      </c>
      <c r="V370" s="67" t="e">
        <f>IF(('LC-CAD-HRMS'!#REF!)="","",('LC-CAD-HRMS'!#REF!))</f>
        <v>#REF!</v>
      </c>
      <c r="W370" s="67" t="e">
        <f>IF(('LC-CAD-HRMS'!#REF!)="","",('LC-CAD-HRMS'!#REF!))</f>
        <v>#REF!</v>
      </c>
      <c r="X370" s="67" t="e">
        <f>IF(('LC-CAD-HRMS'!#REF!)="","",('LC-CAD-HRMS'!#REF!))</f>
        <v>#REF!</v>
      </c>
      <c r="Y370" s="67" t="e">
        <f>IF(('LC-CAD-HRMS'!#REF!)="","",('LC-CAD-HRMS'!#REF!))</f>
        <v>#REF!</v>
      </c>
      <c r="Z370" s="67" t="e">
        <f>IF(('LC-CAD-HRMS'!#REF!)="","",('LC-CAD-HRMS'!#REF!))</f>
        <v>#REF!</v>
      </c>
      <c r="AA370" s="67" t="e">
        <f>IF(('LC-CAD-HRMS'!#REF!)="","",('LC-CAD-HRMS'!#REF!))</f>
        <v>#REF!</v>
      </c>
      <c r="AB370" s="67" t="e">
        <f>IF(('LC-CAD-HRMS'!#REF!)="","",('LC-CAD-HRMS'!#REF!))</f>
        <v>#REF!</v>
      </c>
      <c r="AC370" s="67" t="e">
        <f>IF(('LC-CAD-HRMS'!#REF!)="","",('LC-CAD-HRMS'!#REF!))</f>
        <v>#REF!</v>
      </c>
      <c r="AD370" s="67" t="e">
        <f>IF(('LC-CAD-HRMS'!#REF!)="","",('LC-CAD-HRMS'!#REF!))</f>
        <v>#REF!</v>
      </c>
      <c r="AE370" s="67" t="e">
        <f>IF(('LC-CAD-HRMS'!#REF!)="","",('LC-CAD-HRMS'!#REF!))</f>
        <v>#REF!</v>
      </c>
      <c r="AF370" s="67" t="e">
        <f>IF(('LC-CAD-HRMS'!#REF!)="","",('LC-CAD-HRMS'!#REF!))</f>
        <v>#REF!</v>
      </c>
      <c r="AG370" s="67" t="e">
        <f>IF(('LC-CAD-HRMS'!#REF!)="","",('LC-CAD-HRMS'!#REF!))</f>
        <v>#REF!</v>
      </c>
      <c r="AH370" s="67" t="e">
        <f>IF(('LC-CAD-HRMS'!#REF!)="","",('LC-CAD-HRMS'!#REF!))</f>
        <v>#REF!</v>
      </c>
      <c r="AI370" s="67" t="e">
        <f>IF(('LC-CAD-HRMS'!#REF!)="","",('LC-CAD-HRMS'!#REF!))</f>
        <v>#REF!</v>
      </c>
      <c r="AJ370" s="67" t="e">
        <f>IF(('LC-CAD-HRMS'!#REF!)="","",('LC-CAD-HRMS'!#REF!))</f>
        <v>#REF!</v>
      </c>
      <c r="AK370" s="67" t="e">
        <f>IF(('LC-CAD-HRMS'!#REF!)="","",('LC-CAD-HRMS'!#REF!))</f>
        <v>#REF!</v>
      </c>
      <c r="AL370" s="67" t="e">
        <f>IF(('LC-CAD-HRMS'!#REF!)="","",('LC-CAD-HRMS'!#REF!))</f>
        <v>#REF!</v>
      </c>
      <c r="AM370" s="67" t="e">
        <f>IF(('LC-CAD-HRMS'!#REF!)="","",('LC-CAD-HRMS'!#REF!))</f>
        <v>#REF!</v>
      </c>
      <c r="AN370" s="67" t="e">
        <f>IF(('LC-CAD-HRMS'!#REF!)="","",('LC-CAD-HRMS'!#REF!))</f>
        <v>#REF!</v>
      </c>
      <c r="AO370" s="67" t="e">
        <f>IF(('LC-CAD-HRMS'!#REF!)="","",('LC-CAD-HRMS'!#REF!))</f>
        <v>#REF!</v>
      </c>
      <c r="AP370" s="298" t="e">
        <f>IF(('LC-CAD-HRMS'!#REF!)="","",('LC-CAD-HRMS'!#REF!))</f>
        <v>#REF!</v>
      </c>
      <c r="AQ370" s="298" t="e">
        <f>IF(('LC-CAD-HRMS'!#REF!)="","",('LC-CAD-HRMS'!#REF!))</f>
        <v>#REF!</v>
      </c>
    </row>
    <row r="371" spans="1:43" ht="12.75" customHeight="1" x14ac:dyDescent="0.3">
      <c r="A371" s="122" t="s">
        <v>188</v>
      </c>
      <c r="B371" s="145" t="e">
        <f>IF(('LC-CAD-HRMS'!#REF!)="","",('LC-CAD-HRMS'!#REF!))</f>
        <v>#REF!</v>
      </c>
      <c r="C371" s="141" t="e">
        <f>IF(('LC-CAD-HRMS'!#REF!)="","",('LC-CAD-HRMS'!#REF!))</f>
        <v>#REF!</v>
      </c>
      <c r="D371" s="142" t="e">
        <f>IF(('LC-CAD-HRMS'!#REF!)="","",('LC-CAD-HRMS'!#REF!))</f>
        <v>#REF!</v>
      </c>
      <c r="E371" s="143" t="e">
        <f>IF(('LC-CAD-HRMS'!#REF!)="","",('LC-CAD-HRMS'!#REF!))</f>
        <v>#REF!</v>
      </c>
      <c r="F371" s="142" t="e">
        <f>IF(('LC-CAD-HRMS'!#REF!)="","",('LC-CAD-HRMS'!#REF!))</f>
        <v>#REF!</v>
      </c>
      <c r="G371" s="111" t="e">
        <f>IF(('LC-CAD-HRMS'!#REF!)="","",('LC-CAD-HRMS'!#REF!))</f>
        <v>#REF!</v>
      </c>
      <c r="H371" s="111" t="e">
        <f>IF(('LC-CAD-HRMS'!#REF!)="","",('LC-CAD-HRMS'!#REF!))</f>
        <v>#REF!</v>
      </c>
      <c r="I371" s="144" t="e">
        <f>IF(('LC-CAD-HRMS'!#REF!)="","",('LC-CAD-HRMS'!#REF!))</f>
        <v>#REF!</v>
      </c>
      <c r="J371" s="154" t="e">
        <f>IF(('LC-CAD-HRMS'!#REF!)="","",('LC-CAD-HRMS'!#REF!))</f>
        <v>#REF!</v>
      </c>
      <c r="K371" s="154" t="e">
        <f>IF(('LC-CAD-HRMS'!#REF!)="","",('LC-CAD-HRMS'!#REF!))</f>
        <v>#REF!</v>
      </c>
      <c r="L371" s="154" t="e">
        <f>IF(('LC-CAD-HRMS'!#REF!)="","",('LC-CAD-HRMS'!#REF!))</f>
        <v>#REF!</v>
      </c>
      <c r="M371" s="154" t="e">
        <f>IF(('LC-CAD-HRMS'!#REF!)="","",('LC-CAD-HRMS'!#REF!))</f>
        <v>#REF!</v>
      </c>
      <c r="N371" s="154" t="e">
        <f>IF(('LC-CAD-HRMS'!#REF!)="","",('LC-CAD-HRMS'!#REF!))</f>
        <v>#REF!</v>
      </c>
      <c r="O371" s="154" t="e">
        <f>IF(('LC-CAD-HRMS'!#REF!)="","",('LC-CAD-HRMS'!#REF!))</f>
        <v>#REF!</v>
      </c>
      <c r="P371" s="67" t="e">
        <f>IF(('LC-CAD-HRMS'!#REF!)="","",('LC-CAD-HRMS'!#REF!))</f>
        <v>#REF!</v>
      </c>
      <c r="Q371" s="67" t="e">
        <f>IF(('LC-CAD-HRMS'!#REF!)="","",('LC-CAD-HRMS'!#REF!))</f>
        <v>#REF!</v>
      </c>
      <c r="R371" s="67" t="e">
        <f>IF(('LC-CAD-HRMS'!#REF!)="","",('LC-CAD-HRMS'!#REF!))</f>
        <v>#REF!</v>
      </c>
      <c r="S371" s="67" t="e">
        <f>IF(('LC-CAD-HRMS'!#REF!)="","",('LC-CAD-HRMS'!#REF!))</f>
        <v>#REF!</v>
      </c>
      <c r="T371" s="67" t="e">
        <f>IF(('LC-CAD-HRMS'!#REF!)="","",('LC-CAD-HRMS'!#REF!))</f>
        <v>#REF!</v>
      </c>
      <c r="U371" s="67" t="e">
        <f>IF(('LC-CAD-HRMS'!#REF!)="","",('LC-CAD-HRMS'!#REF!))</f>
        <v>#REF!</v>
      </c>
      <c r="V371" s="67" t="e">
        <f>IF(('LC-CAD-HRMS'!#REF!)="","",('LC-CAD-HRMS'!#REF!))</f>
        <v>#REF!</v>
      </c>
      <c r="W371" s="67" t="e">
        <f>IF(('LC-CAD-HRMS'!#REF!)="","",('LC-CAD-HRMS'!#REF!))</f>
        <v>#REF!</v>
      </c>
      <c r="X371" s="67" t="e">
        <f>IF(('LC-CAD-HRMS'!#REF!)="","",('LC-CAD-HRMS'!#REF!))</f>
        <v>#REF!</v>
      </c>
      <c r="Y371" s="67" t="e">
        <f>IF(('LC-CAD-HRMS'!#REF!)="","",('LC-CAD-HRMS'!#REF!))</f>
        <v>#REF!</v>
      </c>
      <c r="Z371" s="67" t="e">
        <f>IF(('LC-CAD-HRMS'!#REF!)="","",('LC-CAD-HRMS'!#REF!))</f>
        <v>#REF!</v>
      </c>
      <c r="AA371" s="67" t="e">
        <f>IF(('LC-CAD-HRMS'!#REF!)="","",('LC-CAD-HRMS'!#REF!))</f>
        <v>#REF!</v>
      </c>
      <c r="AB371" s="67" t="e">
        <f>IF(('LC-CAD-HRMS'!#REF!)="","",('LC-CAD-HRMS'!#REF!))</f>
        <v>#REF!</v>
      </c>
      <c r="AC371" s="67" t="e">
        <f>IF(('LC-CAD-HRMS'!#REF!)="","",('LC-CAD-HRMS'!#REF!))</f>
        <v>#REF!</v>
      </c>
      <c r="AD371" s="67" t="e">
        <f>IF(('LC-CAD-HRMS'!#REF!)="","",('LC-CAD-HRMS'!#REF!))</f>
        <v>#REF!</v>
      </c>
      <c r="AE371" s="67" t="e">
        <f>IF(('LC-CAD-HRMS'!#REF!)="","",('LC-CAD-HRMS'!#REF!))</f>
        <v>#REF!</v>
      </c>
      <c r="AF371" s="67" t="e">
        <f>IF(('LC-CAD-HRMS'!#REF!)="","",('LC-CAD-HRMS'!#REF!))</f>
        <v>#REF!</v>
      </c>
      <c r="AG371" s="67" t="e">
        <f>IF(('LC-CAD-HRMS'!#REF!)="","",('LC-CAD-HRMS'!#REF!))</f>
        <v>#REF!</v>
      </c>
      <c r="AH371" s="67" t="e">
        <f>IF(('LC-CAD-HRMS'!#REF!)="","",('LC-CAD-HRMS'!#REF!))</f>
        <v>#REF!</v>
      </c>
      <c r="AI371" s="67" t="e">
        <f>IF(('LC-CAD-HRMS'!#REF!)="","",('LC-CAD-HRMS'!#REF!))</f>
        <v>#REF!</v>
      </c>
      <c r="AJ371" s="67" t="e">
        <f>IF(('LC-CAD-HRMS'!#REF!)="","",('LC-CAD-HRMS'!#REF!))</f>
        <v>#REF!</v>
      </c>
      <c r="AK371" s="67" t="e">
        <f>IF(('LC-CAD-HRMS'!#REF!)="","",('LC-CAD-HRMS'!#REF!))</f>
        <v>#REF!</v>
      </c>
      <c r="AL371" s="67" t="e">
        <f>IF(('LC-CAD-HRMS'!#REF!)="","",('LC-CAD-HRMS'!#REF!))</f>
        <v>#REF!</v>
      </c>
      <c r="AM371" s="67" t="e">
        <f>IF(('LC-CAD-HRMS'!#REF!)="","",('LC-CAD-HRMS'!#REF!))</f>
        <v>#REF!</v>
      </c>
      <c r="AN371" s="67" t="e">
        <f>IF(('LC-CAD-HRMS'!#REF!)="","",('LC-CAD-HRMS'!#REF!))</f>
        <v>#REF!</v>
      </c>
      <c r="AO371" s="67" t="e">
        <f>IF(('LC-CAD-HRMS'!#REF!)="","",('LC-CAD-HRMS'!#REF!))</f>
        <v>#REF!</v>
      </c>
      <c r="AP371" s="298" t="e">
        <f>IF(('LC-CAD-HRMS'!#REF!)="","",('LC-CAD-HRMS'!#REF!))</f>
        <v>#REF!</v>
      </c>
      <c r="AQ371" s="298" t="e">
        <f>IF(('LC-CAD-HRMS'!#REF!)="","",('LC-CAD-HRMS'!#REF!))</f>
        <v>#REF!</v>
      </c>
    </row>
    <row r="372" spans="1:43" ht="12.75" customHeight="1" x14ac:dyDescent="0.3">
      <c r="A372" s="122" t="s">
        <v>188</v>
      </c>
      <c r="B372" s="145" t="e">
        <f>IF(('LC-CAD-HRMS'!#REF!)="","",('LC-CAD-HRMS'!#REF!))</f>
        <v>#REF!</v>
      </c>
      <c r="C372" s="141" t="e">
        <f>IF(('LC-CAD-HRMS'!#REF!)="","",('LC-CAD-HRMS'!#REF!))</f>
        <v>#REF!</v>
      </c>
      <c r="D372" s="142" t="e">
        <f>IF(('LC-CAD-HRMS'!#REF!)="","",('LC-CAD-HRMS'!#REF!))</f>
        <v>#REF!</v>
      </c>
      <c r="E372" s="143" t="e">
        <f>IF(('LC-CAD-HRMS'!#REF!)="","",('LC-CAD-HRMS'!#REF!))</f>
        <v>#REF!</v>
      </c>
      <c r="F372" s="142" t="e">
        <f>IF(('LC-CAD-HRMS'!#REF!)="","",('LC-CAD-HRMS'!#REF!))</f>
        <v>#REF!</v>
      </c>
      <c r="G372" s="111" t="e">
        <f>IF(('LC-CAD-HRMS'!#REF!)="","",('LC-CAD-HRMS'!#REF!))</f>
        <v>#REF!</v>
      </c>
      <c r="H372" s="111" t="e">
        <f>IF(('LC-CAD-HRMS'!#REF!)="","",('LC-CAD-HRMS'!#REF!))</f>
        <v>#REF!</v>
      </c>
      <c r="I372" s="144" t="e">
        <f>IF(('LC-CAD-HRMS'!#REF!)="","",('LC-CAD-HRMS'!#REF!))</f>
        <v>#REF!</v>
      </c>
      <c r="J372" s="154" t="e">
        <f>IF(('LC-CAD-HRMS'!#REF!)="","",('LC-CAD-HRMS'!#REF!))</f>
        <v>#REF!</v>
      </c>
      <c r="K372" s="154" t="e">
        <f>IF(('LC-CAD-HRMS'!#REF!)="","",('LC-CAD-HRMS'!#REF!))</f>
        <v>#REF!</v>
      </c>
      <c r="L372" s="154" t="e">
        <f>IF(('LC-CAD-HRMS'!#REF!)="","",('LC-CAD-HRMS'!#REF!))</f>
        <v>#REF!</v>
      </c>
      <c r="M372" s="154" t="e">
        <f>IF(('LC-CAD-HRMS'!#REF!)="","",('LC-CAD-HRMS'!#REF!))</f>
        <v>#REF!</v>
      </c>
      <c r="N372" s="154" t="e">
        <f>IF(('LC-CAD-HRMS'!#REF!)="","",('LC-CAD-HRMS'!#REF!))</f>
        <v>#REF!</v>
      </c>
      <c r="O372" s="154" t="e">
        <f>IF(('LC-CAD-HRMS'!#REF!)="","",('LC-CAD-HRMS'!#REF!))</f>
        <v>#REF!</v>
      </c>
      <c r="P372" s="67" t="e">
        <f>IF(('LC-CAD-HRMS'!#REF!)="","",('LC-CAD-HRMS'!#REF!))</f>
        <v>#REF!</v>
      </c>
      <c r="Q372" s="67" t="e">
        <f>IF(('LC-CAD-HRMS'!#REF!)="","",('LC-CAD-HRMS'!#REF!))</f>
        <v>#REF!</v>
      </c>
      <c r="R372" s="67" t="e">
        <f>IF(('LC-CAD-HRMS'!#REF!)="","",('LC-CAD-HRMS'!#REF!))</f>
        <v>#REF!</v>
      </c>
      <c r="S372" s="67" t="e">
        <f>IF(('LC-CAD-HRMS'!#REF!)="","",('LC-CAD-HRMS'!#REF!))</f>
        <v>#REF!</v>
      </c>
      <c r="T372" s="67" t="e">
        <f>IF(('LC-CAD-HRMS'!#REF!)="","",('LC-CAD-HRMS'!#REF!))</f>
        <v>#REF!</v>
      </c>
      <c r="U372" s="67" t="e">
        <f>IF(('LC-CAD-HRMS'!#REF!)="","",('LC-CAD-HRMS'!#REF!))</f>
        <v>#REF!</v>
      </c>
      <c r="V372" s="67" t="e">
        <f>IF(('LC-CAD-HRMS'!#REF!)="","",('LC-CAD-HRMS'!#REF!))</f>
        <v>#REF!</v>
      </c>
      <c r="W372" s="67" t="e">
        <f>IF(('LC-CAD-HRMS'!#REF!)="","",('LC-CAD-HRMS'!#REF!))</f>
        <v>#REF!</v>
      </c>
      <c r="X372" s="67" t="e">
        <f>IF(('LC-CAD-HRMS'!#REF!)="","",('LC-CAD-HRMS'!#REF!))</f>
        <v>#REF!</v>
      </c>
      <c r="Y372" s="67" t="e">
        <f>IF(('LC-CAD-HRMS'!#REF!)="","",('LC-CAD-HRMS'!#REF!))</f>
        <v>#REF!</v>
      </c>
      <c r="Z372" s="67" t="e">
        <f>IF(('LC-CAD-HRMS'!#REF!)="","",('LC-CAD-HRMS'!#REF!))</f>
        <v>#REF!</v>
      </c>
      <c r="AA372" s="67" t="e">
        <f>IF(('LC-CAD-HRMS'!#REF!)="","",('LC-CAD-HRMS'!#REF!))</f>
        <v>#REF!</v>
      </c>
      <c r="AB372" s="67" t="e">
        <f>IF(('LC-CAD-HRMS'!#REF!)="","",('LC-CAD-HRMS'!#REF!))</f>
        <v>#REF!</v>
      </c>
      <c r="AC372" s="67" t="e">
        <f>IF(('LC-CAD-HRMS'!#REF!)="","",('LC-CAD-HRMS'!#REF!))</f>
        <v>#REF!</v>
      </c>
      <c r="AD372" s="67" t="e">
        <f>IF(('LC-CAD-HRMS'!#REF!)="","",('LC-CAD-HRMS'!#REF!))</f>
        <v>#REF!</v>
      </c>
      <c r="AE372" s="67" t="e">
        <f>IF(('LC-CAD-HRMS'!#REF!)="","",('LC-CAD-HRMS'!#REF!))</f>
        <v>#REF!</v>
      </c>
      <c r="AF372" s="67" t="e">
        <f>IF(('LC-CAD-HRMS'!#REF!)="","",('LC-CAD-HRMS'!#REF!))</f>
        <v>#REF!</v>
      </c>
      <c r="AG372" s="67" t="e">
        <f>IF(('LC-CAD-HRMS'!#REF!)="","",('LC-CAD-HRMS'!#REF!))</f>
        <v>#REF!</v>
      </c>
      <c r="AH372" s="67" t="e">
        <f>IF(('LC-CAD-HRMS'!#REF!)="","",('LC-CAD-HRMS'!#REF!))</f>
        <v>#REF!</v>
      </c>
      <c r="AI372" s="67" t="e">
        <f>IF(('LC-CAD-HRMS'!#REF!)="","",('LC-CAD-HRMS'!#REF!))</f>
        <v>#REF!</v>
      </c>
      <c r="AJ372" s="67" t="e">
        <f>IF(('LC-CAD-HRMS'!#REF!)="","",('LC-CAD-HRMS'!#REF!))</f>
        <v>#REF!</v>
      </c>
      <c r="AK372" s="67" t="e">
        <f>IF(('LC-CAD-HRMS'!#REF!)="","",('LC-CAD-HRMS'!#REF!))</f>
        <v>#REF!</v>
      </c>
      <c r="AL372" s="67" t="e">
        <f>IF(('LC-CAD-HRMS'!#REF!)="","",('LC-CAD-HRMS'!#REF!))</f>
        <v>#REF!</v>
      </c>
      <c r="AM372" s="67" t="e">
        <f>IF(('LC-CAD-HRMS'!#REF!)="","",('LC-CAD-HRMS'!#REF!))</f>
        <v>#REF!</v>
      </c>
      <c r="AN372" s="67" t="e">
        <f>IF(('LC-CAD-HRMS'!#REF!)="","",('LC-CAD-HRMS'!#REF!))</f>
        <v>#REF!</v>
      </c>
      <c r="AO372" s="67" t="e">
        <f>IF(('LC-CAD-HRMS'!#REF!)="","",('LC-CAD-HRMS'!#REF!))</f>
        <v>#REF!</v>
      </c>
      <c r="AP372" s="298" t="e">
        <f>IF(('LC-CAD-HRMS'!#REF!)="","",('LC-CAD-HRMS'!#REF!))</f>
        <v>#REF!</v>
      </c>
      <c r="AQ372" s="298" t="e">
        <f>IF(('LC-CAD-HRMS'!#REF!)="","",('LC-CAD-HRMS'!#REF!))</f>
        <v>#REF!</v>
      </c>
    </row>
    <row r="373" spans="1:43" ht="12.75" customHeight="1" x14ac:dyDescent="0.3">
      <c r="A373" s="122" t="s">
        <v>188</v>
      </c>
      <c r="B373" s="145" t="e">
        <f>IF(('LC-CAD-HRMS'!#REF!)="","",('LC-CAD-HRMS'!#REF!))</f>
        <v>#REF!</v>
      </c>
      <c r="C373" s="141" t="e">
        <f>IF(('LC-CAD-HRMS'!#REF!)="","",('LC-CAD-HRMS'!#REF!))</f>
        <v>#REF!</v>
      </c>
      <c r="D373" s="142" t="e">
        <f>IF(('LC-CAD-HRMS'!#REF!)="","",('LC-CAD-HRMS'!#REF!))</f>
        <v>#REF!</v>
      </c>
      <c r="E373" s="143" t="e">
        <f>IF(('LC-CAD-HRMS'!#REF!)="","",('LC-CAD-HRMS'!#REF!))</f>
        <v>#REF!</v>
      </c>
      <c r="F373" s="142" t="e">
        <f>IF(('LC-CAD-HRMS'!#REF!)="","",('LC-CAD-HRMS'!#REF!))</f>
        <v>#REF!</v>
      </c>
      <c r="G373" s="111" t="e">
        <f>IF(('LC-CAD-HRMS'!#REF!)="","",('LC-CAD-HRMS'!#REF!))</f>
        <v>#REF!</v>
      </c>
      <c r="H373" s="111" t="e">
        <f>IF(('LC-CAD-HRMS'!#REF!)="","",('LC-CAD-HRMS'!#REF!))</f>
        <v>#REF!</v>
      </c>
      <c r="I373" s="144" t="e">
        <f>IF(('LC-CAD-HRMS'!#REF!)="","",('LC-CAD-HRMS'!#REF!))</f>
        <v>#REF!</v>
      </c>
      <c r="J373" s="154" t="e">
        <f>IF(('LC-CAD-HRMS'!#REF!)="","",('LC-CAD-HRMS'!#REF!))</f>
        <v>#REF!</v>
      </c>
      <c r="K373" s="154" t="e">
        <f>IF(('LC-CAD-HRMS'!#REF!)="","",('LC-CAD-HRMS'!#REF!))</f>
        <v>#REF!</v>
      </c>
      <c r="L373" s="154" t="e">
        <f>IF(('LC-CAD-HRMS'!#REF!)="","",('LC-CAD-HRMS'!#REF!))</f>
        <v>#REF!</v>
      </c>
      <c r="M373" s="154" t="e">
        <f>IF(('LC-CAD-HRMS'!#REF!)="","",('LC-CAD-HRMS'!#REF!))</f>
        <v>#REF!</v>
      </c>
      <c r="N373" s="154" t="e">
        <f>IF(('LC-CAD-HRMS'!#REF!)="","",('LC-CAD-HRMS'!#REF!))</f>
        <v>#REF!</v>
      </c>
      <c r="O373" s="154" t="e">
        <f>IF(('LC-CAD-HRMS'!#REF!)="","",('LC-CAD-HRMS'!#REF!))</f>
        <v>#REF!</v>
      </c>
      <c r="P373" s="67" t="e">
        <f>IF(('LC-CAD-HRMS'!#REF!)="","",('LC-CAD-HRMS'!#REF!))</f>
        <v>#REF!</v>
      </c>
      <c r="Q373" s="67" t="e">
        <f>IF(('LC-CAD-HRMS'!#REF!)="","",('LC-CAD-HRMS'!#REF!))</f>
        <v>#REF!</v>
      </c>
      <c r="R373" s="67" t="e">
        <f>IF(('LC-CAD-HRMS'!#REF!)="","",('LC-CAD-HRMS'!#REF!))</f>
        <v>#REF!</v>
      </c>
      <c r="S373" s="67" t="e">
        <f>IF(('LC-CAD-HRMS'!#REF!)="","",('LC-CAD-HRMS'!#REF!))</f>
        <v>#REF!</v>
      </c>
      <c r="T373" s="67" t="e">
        <f>IF(('LC-CAD-HRMS'!#REF!)="","",('LC-CAD-HRMS'!#REF!))</f>
        <v>#REF!</v>
      </c>
      <c r="U373" s="67" t="e">
        <f>IF(('LC-CAD-HRMS'!#REF!)="","",('LC-CAD-HRMS'!#REF!))</f>
        <v>#REF!</v>
      </c>
      <c r="V373" s="67" t="e">
        <f>IF(('LC-CAD-HRMS'!#REF!)="","",('LC-CAD-HRMS'!#REF!))</f>
        <v>#REF!</v>
      </c>
      <c r="W373" s="67" t="e">
        <f>IF(('LC-CAD-HRMS'!#REF!)="","",('LC-CAD-HRMS'!#REF!))</f>
        <v>#REF!</v>
      </c>
      <c r="X373" s="67" t="e">
        <f>IF(('LC-CAD-HRMS'!#REF!)="","",('LC-CAD-HRMS'!#REF!))</f>
        <v>#REF!</v>
      </c>
      <c r="Y373" s="67" t="e">
        <f>IF(('LC-CAD-HRMS'!#REF!)="","",('LC-CAD-HRMS'!#REF!))</f>
        <v>#REF!</v>
      </c>
      <c r="Z373" s="67" t="e">
        <f>IF(('LC-CAD-HRMS'!#REF!)="","",('LC-CAD-HRMS'!#REF!))</f>
        <v>#REF!</v>
      </c>
      <c r="AA373" s="67" t="e">
        <f>IF(('LC-CAD-HRMS'!#REF!)="","",('LC-CAD-HRMS'!#REF!))</f>
        <v>#REF!</v>
      </c>
      <c r="AB373" s="67" t="e">
        <f>IF(('LC-CAD-HRMS'!#REF!)="","",('LC-CAD-HRMS'!#REF!))</f>
        <v>#REF!</v>
      </c>
      <c r="AC373" s="67" t="e">
        <f>IF(('LC-CAD-HRMS'!#REF!)="","",('LC-CAD-HRMS'!#REF!))</f>
        <v>#REF!</v>
      </c>
      <c r="AD373" s="67" t="e">
        <f>IF(('LC-CAD-HRMS'!#REF!)="","",('LC-CAD-HRMS'!#REF!))</f>
        <v>#REF!</v>
      </c>
      <c r="AE373" s="67" t="e">
        <f>IF(('LC-CAD-HRMS'!#REF!)="","",('LC-CAD-HRMS'!#REF!))</f>
        <v>#REF!</v>
      </c>
      <c r="AF373" s="67" t="e">
        <f>IF(('LC-CAD-HRMS'!#REF!)="","",('LC-CAD-HRMS'!#REF!))</f>
        <v>#REF!</v>
      </c>
      <c r="AG373" s="67" t="e">
        <f>IF(('LC-CAD-HRMS'!#REF!)="","",('LC-CAD-HRMS'!#REF!))</f>
        <v>#REF!</v>
      </c>
      <c r="AH373" s="67" t="e">
        <f>IF(('LC-CAD-HRMS'!#REF!)="","",('LC-CAD-HRMS'!#REF!))</f>
        <v>#REF!</v>
      </c>
      <c r="AI373" s="67" t="e">
        <f>IF(('LC-CAD-HRMS'!#REF!)="","",('LC-CAD-HRMS'!#REF!))</f>
        <v>#REF!</v>
      </c>
      <c r="AJ373" s="67" t="e">
        <f>IF(('LC-CAD-HRMS'!#REF!)="","",('LC-CAD-HRMS'!#REF!))</f>
        <v>#REF!</v>
      </c>
      <c r="AK373" s="67" t="e">
        <f>IF(('LC-CAD-HRMS'!#REF!)="","",('LC-CAD-HRMS'!#REF!))</f>
        <v>#REF!</v>
      </c>
      <c r="AL373" s="67" t="e">
        <f>IF(('LC-CAD-HRMS'!#REF!)="","",('LC-CAD-HRMS'!#REF!))</f>
        <v>#REF!</v>
      </c>
      <c r="AM373" s="67" t="e">
        <f>IF(('LC-CAD-HRMS'!#REF!)="","",('LC-CAD-HRMS'!#REF!))</f>
        <v>#REF!</v>
      </c>
      <c r="AN373" s="67" t="e">
        <f>IF(('LC-CAD-HRMS'!#REF!)="","",('LC-CAD-HRMS'!#REF!))</f>
        <v>#REF!</v>
      </c>
      <c r="AO373" s="67" t="e">
        <f>IF(('LC-CAD-HRMS'!#REF!)="","",('LC-CAD-HRMS'!#REF!))</f>
        <v>#REF!</v>
      </c>
      <c r="AP373" s="298" t="e">
        <f>IF(('LC-CAD-HRMS'!#REF!)="","",('LC-CAD-HRMS'!#REF!))</f>
        <v>#REF!</v>
      </c>
      <c r="AQ373" s="298" t="e">
        <f>IF(('LC-CAD-HRMS'!#REF!)="","",('LC-CAD-HRMS'!#REF!))</f>
        <v>#REF!</v>
      </c>
    </row>
    <row r="374" spans="1:43" ht="12.75" customHeight="1" x14ac:dyDescent="0.3">
      <c r="A374" s="122" t="s">
        <v>188</v>
      </c>
      <c r="B374" s="145" t="e">
        <f>IF(('LC-CAD-HRMS'!#REF!)="","",('LC-CAD-HRMS'!#REF!))</f>
        <v>#REF!</v>
      </c>
      <c r="C374" s="141" t="e">
        <f>IF(('LC-CAD-HRMS'!#REF!)="","",('LC-CAD-HRMS'!#REF!))</f>
        <v>#REF!</v>
      </c>
      <c r="D374" s="142" t="e">
        <f>IF(('LC-CAD-HRMS'!#REF!)="","",('LC-CAD-HRMS'!#REF!))</f>
        <v>#REF!</v>
      </c>
      <c r="E374" s="143" t="e">
        <f>IF(('LC-CAD-HRMS'!#REF!)="","",('LC-CAD-HRMS'!#REF!))</f>
        <v>#REF!</v>
      </c>
      <c r="F374" s="142" t="e">
        <f>IF(('LC-CAD-HRMS'!#REF!)="","",('LC-CAD-HRMS'!#REF!))</f>
        <v>#REF!</v>
      </c>
      <c r="G374" s="111" t="e">
        <f>IF(('LC-CAD-HRMS'!#REF!)="","",('LC-CAD-HRMS'!#REF!))</f>
        <v>#REF!</v>
      </c>
      <c r="H374" s="111" t="e">
        <f>IF(('LC-CAD-HRMS'!#REF!)="","",('LC-CAD-HRMS'!#REF!))</f>
        <v>#REF!</v>
      </c>
      <c r="I374" s="144" t="e">
        <f>IF(('LC-CAD-HRMS'!#REF!)="","",('LC-CAD-HRMS'!#REF!))</f>
        <v>#REF!</v>
      </c>
      <c r="J374" s="154" t="e">
        <f>IF(('LC-CAD-HRMS'!#REF!)="","",('LC-CAD-HRMS'!#REF!))</f>
        <v>#REF!</v>
      </c>
      <c r="K374" s="154" t="e">
        <f>IF(('LC-CAD-HRMS'!#REF!)="","",('LC-CAD-HRMS'!#REF!))</f>
        <v>#REF!</v>
      </c>
      <c r="L374" s="154" t="e">
        <f>IF(('LC-CAD-HRMS'!#REF!)="","",('LC-CAD-HRMS'!#REF!))</f>
        <v>#REF!</v>
      </c>
      <c r="M374" s="154" t="e">
        <f>IF(('LC-CAD-HRMS'!#REF!)="","",('LC-CAD-HRMS'!#REF!))</f>
        <v>#REF!</v>
      </c>
      <c r="N374" s="154" t="e">
        <f>IF(('LC-CAD-HRMS'!#REF!)="","",('LC-CAD-HRMS'!#REF!))</f>
        <v>#REF!</v>
      </c>
      <c r="O374" s="154" t="e">
        <f>IF(('LC-CAD-HRMS'!#REF!)="","",('LC-CAD-HRMS'!#REF!))</f>
        <v>#REF!</v>
      </c>
      <c r="P374" s="67" t="e">
        <f>IF(('LC-CAD-HRMS'!#REF!)="","",('LC-CAD-HRMS'!#REF!))</f>
        <v>#REF!</v>
      </c>
      <c r="Q374" s="67" t="e">
        <f>IF(('LC-CAD-HRMS'!#REF!)="","",('LC-CAD-HRMS'!#REF!))</f>
        <v>#REF!</v>
      </c>
      <c r="R374" s="67" t="e">
        <f>IF(('LC-CAD-HRMS'!#REF!)="","",('LC-CAD-HRMS'!#REF!))</f>
        <v>#REF!</v>
      </c>
      <c r="S374" s="67" t="e">
        <f>IF(('LC-CAD-HRMS'!#REF!)="","",('LC-CAD-HRMS'!#REF!))</f>
        <v>#REF!</v>
      </c>
      <c r="T374" s="67" t="e">
        <f>IF(('LC-CAD-HRMS'!#REF!)="","",('LC-CAD-HRMS'!#REF!))</f>
        <v>#REF!</v>
      </c>
      <c r="U374" s="67" t="e">
        <f>IF(('LC-CAD-HRMS'!#REF!)="","",('LC-CAD-HRMS'!#REF!))</f>
        <v>#REF!</v>
      </c>
      <c r="V374" s="67" t="e">
        <f>IF(('LC-CAD-HRMS'!#REF!)="","",('LC-CAD-HRMS'!#REF!))</f>
        <v>#REF!</v>
      </c>
      <c r="W374" s="67" t="e">
        <f>IF(('LC-CAD-HRMS'!#REF!)="","",('LC-CAD-HRMS'!#REF!))</f>
        <v>#REF!</v>
      </c>
      <c r="X374" s="67" t="e">
        <f>IF(('LC-CAD-HRMS'!#REF!)="","",('LC-CAD-HRMS'!#REF!))</f>
        <v>#REF!</v>
      </c>
      <c r="Y374" s="67" t="e">
        <f>IF(('LC-CAD-HRMS'!#REF!)="","",('LC-CAD-HRMS'!#REF!))</f>
        <v>#REF!</v>
      </c>
      <c r="Z374" s="67" t="e">
        <f>IF(('LC-CAD-HRMS'!#REF!)="","",('LC-CAD-HRMS'!#REF!))</f>
        <v>#REF!</v>
      </c>
      <c r="AA374" s="67" t="e">
        <f>IF(('LC-CAD-HRMS'!#REF!)="","",('LC-CAD-HRMS'!#REF!))</f>
        <v>#REF!</v>
      </c>
      <c r="AB374" s="67" t="e">
        <f>IF(('LC-CAD-HRMS'!#REF!)="","",('LC-CAD-HRMS'!#REF!))</f>
        <v>#REF!</v>
      </c>
      <c r="AC374" s="67" t="e">
        <f>IF(('LC-CAD-HRMS'!#REF!)="","",('LC-CAD-HRMS'!#REF!))</f>
        <v>#REF!</v>
      </c>
      <c r="AD374" s="67" t="e">
        <f>IF(('LC-CAD-HRMS'!#REF!)="","",('LC-CAD-HRMS'!#REF!))</f>
        <v>#REF!</v>
      </c>
      <c r="AE374" s="67" t="e">
        <f>IF(('LC-CAD-HRMS'!#REF!)="","",('LC-CAD-HRMS'!#REF!))</f>
        <v>#REF!</v>
      </c>
      <c r="AF374" s="67" t="e">
        <f>IF(('LC-CAD-HRMS'!#REF!)="","",('LC-CAD-HRMS'!#REF!))</f>
        <v>#REF!</v>
      </c>
      <c r="AG374" s="67" t="e">
        <f>IF(('LC-CAD-HRMS'!#REF!)="","",('LC-CAD-HRMS'!#REF!))</f>
        <v>#REF!</v>
      </c>
      <c r="AH374" s="67" t="e">
        <f>IF(('LC-CAD-HRMS'!#REF!)="","",('LC-CAD-HRMS'!#REF!))</f>
        <v>#REF!</v>
      </c>
      <c r="AI374" s="67" t="e">
        <f>IF(('LC-CAD-HRMS'!#REF!)="","",('LC-CAD-HRMS'!#REF!))</f>
        <v>#REF!</v>
      </c>
      <c r="AJ374" s="67" t="e">
        <f>IF(('LC-CAD-HRMS'!#REF!)="","",('LC-CAD-HRMS'!#REF!))</f>
        <v>#REF!</v>
      </c>
      <c r="AK374" s="67" t="e">
        <f>IF(('LC-CAD-HRMS'!#REF!)="","",('LC-CAD-HRMS'!#REF!))</f>
        <v>#REF!</v>
      </c>
      <c r="AL374" s="67" t="e">
        <f>IF(('LC-CAD-HRMS'!#REF!)="","",('LC-CAD-HRMS'!#REF!))</f>
        <v>#REF!</v>
      </c>
      <c r="AM374" s="67" t="e">
        <f>IF(('LC-CAD-HRMS'!#REF!)="","",('LC-CAD-HRMS'!#REF!))</f>
        <v>#REF!</v>
      </c>
      <c r="AN374" s="67" t="e">
        <f>IF(('LC-CAD-HRMS'!#REF!)="","",('LC-CAD-HRMS'!#REF!))</f>
        <v>#REF!</v>
      </c>
      <c r="AO374" s="67" t="e">
        <f>IF(('LC-CAD-HRMS'!#REF!)="","",('LC-CAD-HRMS'!#REF!))</f>
        <v>#REF!</v>
      </c>
      <c r="AP374" s="298" t="e">
        <f>IF(('LC-CAD-HRMS'!#REF!)="","",('LC-CAD-HRMS'!#REF!))</f>
        <v>#REF!</v>
      </c>
      <c r="AQ374" s="298" t="e">
        <f>IF(('LC-CAD-HRMS'!#REF!)="","",('LC-CAD-HRMS'!#REF!))</f>
        <v>#REF!</v>
      </c>
    </row>
    <row r="375" spans="1:43" ht="12.75" customHeight="1" x14ac:dyDescent="0.3">
      <c r="A375" s="122" t="s">
        <v>188</v>
      </c>
      <c r="B375" s="145" t="e">
        <f>IF(('LC-CAD-HRMS'!#REF!)="","",('LC-CAD-HRMS'!#REF!))</f>
        <v>#REF!</v>
      </c>
      <c r="C375" s="141" t="e">
        <f>IF(('LC-CAD-HRMS'!#REF!)="","",('LC-CAD-HRMS'!#REF!))</f>
        <v>#REF!</v>
      </c>
      <c r="D375" s="142" t="e">
        <f>IF(('LC-CAD-HRMS'!#REF!)="","",('LC-CAD-HRMS'!#REF!))</f>
        <v>#REF!</v>
      </c>
      <c r="E375" s="143" t="e">
        <f>IF(('LC-CAD-HRMS'!#REF!)="","",('LC-CAD-HRMS'!#REF!))</f>
        <v>#REF!</v>
      </c>
      <c r="F375" s="142" t="e">
        <f>IF(('LC-CAD-HRMS'!#REF!)="","",('LC-CAD-HRMS'!#REF!))</f>
        <v>#REF!</v>
      </c>
      <c r="G375" s="111" t="e">
        <f>IF(('LC-CAD-HRMS'!#REF!)="","",('LC-CAD-HRMS'!#REF!))</f>
        <v>#REF!</v>
      </c>
      <c r="H375" s="111" t="e">
        <f>IF(('LC-CAD-HRMS'!#REF!)="","",('LC-CAD-HRMS'!#REF!))</f>
        <v>#REF!</v>
      </c>
      <c r="I375" s="144" t="e">
        <f>IF(('LC-CAD-HRMS'!#REF!)="","",('LC-CAD-HRMS'!#REF!))</f>
        <v>#REF!</v>
      </c>
      <c r="J375" s="154" t="e">
        <f>IF(('LC-CAD-HRMS'!#REF!)="","",('LC-CAD-HRMS'!#REF!))</f>
        <v>#REF!</v>
      </c>
      <c r="K375" s="154" t="e">
        <f>IF(('LC-CAD-HRMS'!#REF!)="","",('LC-CAD-HRMS'!#REF!))</f>
        <v>#REF!</v>
      </c>
      <c r="L375" s="154" t="e">
        <f>IF(('LC-CAD-HRMS'!#REF!)="","",('LC-CAD-HRMS'!#REF!))</f>
        <v>#REF!</v>
      </c>
      <c r="M375" s="154" t="e">
        <f>IF(('LC-CAD-HRMS'!#REF!)="","",('LC-CAD-HRMS'!#REF!))</f>
        <v>#REF!</v>
      </c>
      <c r="N375" s="154" t="e">
        <f>IF(('LC-CAD-HRMS'!#REF!)="","",('LC-CAD-HRMS'!#REF!))</f>
        <v>#REF!</v>
      </c>
      <c r="O375" s="154" t="e">
        <f>IF(('LC-CAD-HRMS'!#REF!)="","",('LC-CAD-HRMS'!#REF!))</f>
        <v>#REF!</v>
      </c>
      <c r="P375" s="67" t="e">
        <f>IF(('LC-CAD-HRMS'!#REF!)="","",('LC-CAD-HRMS'!#REF!))</f>
        <v>#REF!</v>
      </c>
      <c r="Q375" s="67" t="e">
        <f>IF(('LC-CAD-HRMS'!#REF!)="","",('LC-CAD-HRMS'!#REF!))</f>
        <v>#REF!</v>
      </c>
      <c r="R375" s="67" t="e">
        <f>IF(('LC-CAD-HRMS'!#REF!)="","",('LC-CAD-HRMS'!#REF!))</f>
        <v>#REF!</v>
      </c>
      <c r="S375" s="67" t="e">
        <f>IF(('LC-CAD-HRMS'!#REF!)="","",('LC-CAD-HRMS'!#REF!))</f>
        <v>#REF!</v>
      </c>
      <c r="T375" s="67" t="e">
        <f>IF(('LC-CAD-HRMS'!#REF!)="","",('LC-CAD-HRMS'!#REF!))</f>
        <v>#REF!</v>
      </c>
      <c r="U375" s="67" t="e">
        <f>IF(('LC-CAD-HRMS'!#REF!)="","",('LC-CAD-HRMS'!#REF!))</f>
        <v>#REF!</v>
      </c>
      <c r="V375" s="67" t="e">
        <f>IF(('LC-CAD-HRMS'!#REF!)="","",('LC-CAD-HRMS'!#REF!))</f>
        <v>#REF!</v>
      </c>
      <c r="W375" s="67" t="e">
        <f>IF(('LC-CAD-HRMS'!#REF!)="","",('LC-CAD-HRMS'!#REF!))</f>
        <v>#REF!</v>
      </c>
      <c r="X375" s="67" t="e">
        <f>IF(('LC-CAD-HRMS'!#REF!)="","",('LC-CAD-HRMS'!#REF!))</f>
        <v>#REF!</v>
      </c>
      <c r="Y375" s="67" t="e">
        <f>IF(('LC-CAD-HRMS'!#REF!)="","",('LC-CAD-HRMS'!#REF!))</f>
        <v>#REF!</v>
      </c>
      <c r="Z375" s="67" t="e">
        <f>IF(('LC-CAD-HRMS'!#REF!)="","",('LC-CAD-HRMS'!#REF!))</f>
        <v>#REF!</v>
      </c>
      <c r="AA375" s="67" t="e">
        <f>IF(('LC-CAD-HRMS'!#REF!)="","",('LC-CAD-HRMS'!#REF!))</f>
        <v>#REF!</v>
      </c>
      <c r="AB375" s="67" t="e">
        <f>IF(('LC-CAD-HRMS'!#REF!)="","",('LC-CAD-HRMS'!#REF!))</f>
        <v>#REF!</v>
      </c>
      <c r="AC375" s="67" t="e">
        <f>IF(('LC-CAD-HRMS'!#REF!)="","",('LC-CAD-HRMS'!#REF!))</f>
        <v>#REF!</v>
      </c>
      <c r="AD375" s="67" t="e">
        <f>IF(('LC-CAD-HRMS'!#REF!)="","",('LC-CAD-HRMS'!#REF!))</f>
        <v>#REF!</v>
      </c>
      <c r="AE375" s="67" t="e">
        <f>IF(('LC-CAD-HRMS'!#REF!)="","",('LC-CAD-HRMS'!#REF!))</f>
        <v>#REF!</v>
      </c>
      <c r="AF375" s="67" t="e">
        <f>IF(('LC-CAD-HRMS'!#REF!)="","",('LC-CAD-HRMS'!#REF!))</f>
        <v>#REF!</v>
      </c>
      <c r="AG375" s="67" t="e">
        <f>IF(('LC-CAD-HRMS'!#REF!)="","",('LC-CAD-HRMS'!#REF!))</f>
        <v>#REF!</v>
      </c>
      <c r="AH375" s="67" t="e">
        <f>IF(('LC-CAD-HRMS'!#REF!)="","",('LC-CAD-HRMS'!#REF!))</f>
        <v>#REF!</v>
      </c>
      <c r="AI375" s="67" t="e">
        <f>IF(('LC-CAD-HRMS'!#REF!)="","",('LC-CAD-HRMS'!#REF!))</f>
        <v>#REF!</v>
      </c>
      <c r="AJ375" s="67" t="e">
        <f>IF(('LC-CAD-HRMS'!#REF!)="","",('LC-CAD-HRMS'!#REF!))</f>
        <v>#REF!</v>
      </c>
      <c r="AK375" s="67" t="e">
        <f>IF(('LC-CAD-HRMS'!#REF!)="","",('LC-CAD-HRMS'!#REF!))</f>
        <v>#REF!</v>
      </c>
      <c r="AL375" s="67" t="e">
        <f>IF(('LC-CAD-HRMS'!#REF!)="","",('LC-CAD-HRMS'!#REF!))</f>
        <v>#REF!</v>
      </c>
      <c r="AM375" s="67" t="e">
        <f>IF(('LC-CAD-HRMS'!#REF!)="","",('LC-CAD-HRMS'!#REF!))</f>
        <v>#REF!</v>
      </c>
      <c r="AN375" s="67" t="e">
        <f>IF(('LC-CAD-HRMS'!#REF!)="","",('LC-CAD-HRMS'!#REF!))</f>
        <v>#REF!</v>
      </c>
      <c r="AO375" s="67" t="e">
        <f>IF(('LC-CAD-HRMS'!#REF!)="","",('LC-CAD-HRMS'!#REF!))</f>
        <v>#REF!</v>
      </c>
      <c r="AP375" s="298" t="e">
        <f>IF(('LC-CAD-HRMS'!#REF!)="","",('LC-CAD-HRMS'!#REF!))</f>
        <v>#REF!</v>
      </c>
      <c r="AQ375" s="298" t="e">
        <f>IF(('LC-CAD-HRMS'!#REF!)="","",('LC-CAD-HRMS'!#REF!))</f>
        <v>#REF!</v>
      </c>
    </row>
    <row r="376" spans="1:43" ht="12.75" customHeight="1" x14ac:dyDescent="0.3">
      <c r="A376" s="122" t="s">
        <v>188</v>
      </c>
      <c r="B376" s="145" t="e">
        <f>IF(('LC-CAD-HRMS'!#REF!)="","",('LC-CAD-HRMS'!#REF!))</f>
        <v>#REF!</v>
      </c>
      <c r="C376" s="141" t="e">
        <f>IF(('LC-CAD-HRMS'!#REF!)="","",('LC-CAD-HRMS'!#REF!))</f>
        <v>#REF!</v>
      </c>
      <c r="D376" s="142" t="e">
        <f>IF(('LC-CAD-HRMS'!#REF!)="","",('LC-CAD-HRMS'!#REF!))</f>
        <v>#REF!</v>
      </c>
      <c r="E376" s="143" t="e">
        <f>IF(('LC-CAD-HRMS'!#REF!)="","",('LC-CAD-HRMS'!#REF!))</f>
        <v>#REF!</v>
      </c>
      <c r="F376" s="142" t="e">
        <f>IF(('LC-CAD-HRMS'!#REF!)="","",('LC-CAD-HRMS'!#REF!))</f>
        <v>#REF!</v>
      </c>
      <c r="G376" s="111" t="e">
        <f>IF(('LC-CAD-HRMS'!#REF!)="","",('LC-CAD-HRMS'!#REF!))</f>
        <v>#REF!</v>
      </c>
      <c r="H376" s="111" t="e">
        <f>IF(('LC-CAD-HRMS'!#REF!)="","",('LC-CAD-HRMS'!#REF!))</f>
        <v>#REF!</v>
      </c>
      <c r="I376" s="144" t="e">
        <f>IF(('LC-CAD-HRMS'!#REF!)="","",('LC-CAD-HRMS'!#REF!))</f>
        <v>#REF!</v>
      </c>
      <c r="J376" s="154" t="e">
        <f>IF(('LC-CAD-HRMS'!#REF!)="","",('LC-CAD-HRMS'!#REF!))</f>
        <v>#REF!</v>
      </c>
      <c r="K376" s="154" t="e">
        <f>IF(('LC-CAD-HRMS'!#REF!)="","",('LC-CAD-HRMS'!#REF!))</f>
        <v>#REF!</v>
      </c>
      <c r="L376" s="154" t="e">
        <f>IF(('LC-CAD-HRMS'!#REF!)="","",('LC-CAD-HRMS'!#REF!))</f>
        <v>#REF!</v>
      </c>
      <c r="M376" s="154" t="e">
        <f>IF(('LC-CAD-HRMS'!#REF!)="","",('LC-CAD-HRMS'!#REF!))</f>
        <v>#REF!</v>
      </c>
      <c r="N376" s="154" t="e">
        <f>IF(('LC-CAD-HRMS'!#REF!)="","",('LC-CAD-HRMS'!#REF!))</f>
        <v>#REF!</v>
      </c>
      <c r="O376" s="154" t="e">
        <f>IF(('LC-CAD-HRMS'!#REF!)="","",('LC-CAD-HRMS'!#REF!))</f>
        <v>#REF!</v>
      </c>
      <c r="P376" s="67" t="e">
        <f>IF(('LC-CAD-HRMS'!#REF!)="","",('LC-CAD-HRMS'!#REF!))</f>
        <v>#REF!</v>
      </c>
      <c r="Q376" s="67" t="e">
        <f>IF(('LC-CAD-HRMS'!#REF!)="","",('LC-CAD-HRMS'!#REF!))</f>
        <v>#REF!</v>
      </c>
      <c r="R376" s="67" t="e">
        <f>IF(('LC-CAD-HRMS'!#REF!)="","",('LC-CAD-HRMS'!#REF!))</f>
        <v>#REF!</v>
      </c>
      <c r="S376" s="67" t="e">
        <f>IF(('LC-CAD-HRMS'!#REF!)="","",('LC-CAD-HRMS'!#REF!))</f>
        <v>#REF!</v>
      </c>
      <c r="T376" s="67" t="e">
        <f>IF(('LC-CAD-HRMS'!#REF!)="","",('LC-CAD-HRMS'!#REF!))</f>
        <v>#REF!</v>
      </c>
      <c r="U376" s="67" t="e">
        <f>IF(('LC-CAD-HRMS'!#REF!)="","",('LC-CAD-HRMS'!#REF!))</f>
        <v>#REF!</v>
      </c>
      <c r="V376" s="67" t="e">
        <f>IF(('LC-CAD-HRMS'!#REF!)="","",('LC-CAD-HRMS'!#REF!))</f>
        <v>#REF!</v>
      </c>
      <c r="W376" s="67" t="e">
        <f>IF(('LC-CAD-HRMS'!#REF!)="","",('LC-CAD-HRMS'!#REF!))</f>
        <v>#REF!</v>
      </c>
      <c r="X376" s="67" t="e">
        <f>IF(('LC-CAD-HRMS'!#REF!)="","",('LC-CAD-HRMS'!#REF!))</f>
        <v>#REF!</v>
      </c>
      <c r="Y376" s="67" t="e">
        <f>IF(('LC-CAD-HRMS'!#REF!)="","",('LC-CAD-HRMS'!#REF!))</f>
        <v>#REF!</v>
      </c>
      <c r="Z376" s="67" t="e">
        <f>IF(('LC-CAD-HRMS'!#REF!)="","",('LC-CAD-HRMS'!#REF!))</f>
        <v>#REF!</v>
      </c>
      <c r="AA376" s="67" t="e">
        <f>IF(('LC-CAD-HRMS'!#REF!)="","",('LC-CAD-HRMS'!#REF!))</f>
        <v>#REF!</v>
      </c>
      <c r="AB376" s="67" t="e">
        <f>IF(('LC-CAD-HRMS'!#REF!)="","",('LC-CAD-HRMS'!#REF!))</f>
        <v>#REF!</v>
      </c>
      <c r="AC376" s="67" t="e">
        <f>IF(('LC-CAD-HRMS'!#REF!)="","",('LC-CAD-HRMS'!#REF!))</f>
        <v>#REF!</v>
      </c>
      <c r="AD376" s="67" t="e">
        <f>IF(('LC-CAD-HRMS'!#REF!)="","",('LC-CAD-HRMS'!#REF!))</f>
        <v>#REF!</v>
      </c>
      <c r="AE376" s="67" t="e">
        <f>IF(('LC-CAD-HRMS'!#REF!)="","",('LC-CAD-HRMS'!#REF!))</f>
        <v>#REF!</v>
      </c>
      <c r="AF376" s="67" t="e">
        <f>IF(('LC-CAD-HRMS'!#REF!)="","",('LC-CAD-HRMS'!#REF!))</f>
        <v>#REF!</v>
      </c>
      <c r="AG376" s="67" t="e">
        <f>IF(('LC-CAD-HRMS'!#REF!)="","",('LC-CAD-HRMS'!#REF!))</f>
        <v>#REF!</v>
      </c>
      <c r="AH376" s="67" t="e">
        <f>IF(('LC-CAD-HRMS'!#REF!)="","",('LC-CAD-HRMS'!#REF!))</f>
        <v>#REF!</v>
      </c>
      <c r="AI376" s="67" t="e">
        <f>IF(('LC-CAD-HRMS'!#REF!)="","",('LC-CAD-HRMS'!#REF!))</f>
        <v>#REF!</v>
      </c>
      <c r="AJ376" s="67" t="e">
        <f>IF(('LC-CAD-HRMS'!#REF!)="","",('LC-CAD-HRMS'!#REF!))</f>
        <v>#REF!</v>
      </c>
      <c r="AK376" s="67" t="e">
        <f>IF(('LC-CAD-HRMS'!#REF!)="","",('LC-CAD-HRMS'!#REF!))</f>
        <v>#REF!</v>
      </c>
      <c r="AL376" s="67" t="e">
        <f>IF(('LC-CAD-HRMS'!#REF!)="","",('LC-CAD-HRMS'!#REF!))</f>
        <v>#REF!</v>
      </c>
      <c r="AM376" s="67" t="e">
        <f>IF(('LC-CAD-HRMS'!#REF!)="","",('LC-CAD-HRMS'!#REF!))</f>
        <v>#REF!</v>
      </c>
      <c r="AN376" s="67" t="e">
        <f>IF(('LC-CAD-HRMS'!#REF!)="","",('LC-CAD-HRMS'!#REF!))</f>
        <v>#REF!</v>
      </c>
      <c r="AO376" s="67" t="e">
        <f>IF(('LC-CAD-HRMS'!#REF!)="","",('LC-CAD-HRMS'!#REF!))</f>
        <v>#REF!</v>
      </c>
      <c r="AP376" s="298" t="e">
        <f>IF(('LC-CAD-HRMS'!#REF!)="","",('LC-CAD-HRMS'!#REF!))</f>
        <v>#REF!</v>
      </c>
      <c r="AQ376" s="298" t="e">
        <f>IF(('LC-CAD-HRMS'!#REF!)="","",('LC-CAD-HRMS'!#REF!))</f>
        <v>#REF!</v>
      </c>
    </row>
    <row r="377" spans="1:43" ht="12.75" customHeight="1" x14ac:dyDescent="0.3">
      <c r="A377" s="122" t="s">
        <v>188</v>
      </c>
      <c r="B377" s="145" t="e">
        <f>IF(('LC-CAD-HRMS'!#REF!)="","",('LC-CAD-HRMS'!#REF!))</f>
        <v>#REF!</v>
      </c>
      <c r="C377" s="141" t="e">
        <f>IF(('LC-CAD-HRMS'!#REF!)="","",('LC-CAD-HRMS'!#REF!))</f>
        <v>#REF!</v>
      </c>
      <c r="D377" s="142" t="e">
        <f>IF(('LC-CAD-HRMS'!#REF!)="","",('LC-CAD-HRMS'!#REF!))</f>
        <v>#REF!</v>
      </c>
      <c r="E377" s="143" t="e">
        <f>IF(('LC-CAD-HRMS'!#REF!)="","",('LC-CAD-HRMS'!#REF!))</f>
        <v>#REF!</v>
      </c>
      <c r="F377" s="142" t="e">
        <f>IF(('LC-CAD-HRMS'!#REF!)="","",('LC-CAD-HRMS'!#REF!))</f>
        <v>#REF!</v>
      </c>
      <c r="G377" s="111" t="e">
        <f>IF(('LC-CAD-HRMS'!#REF!)="","",('LC-CAD-HRMS'!#REF!))</f>
        <v>#REF!</v>
      </c>
      <c r="H377" s="111" t="e">
        <f>IF(('LC-CAD-HRMS'!#REF!)="","",('LC-CAD-HRMS'!#REF!))</f>
        <v>#REF!</v>
      </c>
      <c r="I377" s="144" t="e">
        <f>IF(('LC-CAD-HRMS'!#REF!)="","",('LC-CAD-HRMS'!#REF!))</f>
        <v>#REF!</v>
      </c>
      <c r="J377" s="154" t="e">
        <f>IF(('LC-CAD-HRMS'!#REF!)="","",('LC-CAD-HRMS'!#REF!))</f>
        <v>#REF!</v>
      </c>
      <c r="K377" s="154" t="e">
        <f>IF(('LC-CAD-HRMS'!#REF!)="","",('LC-CAD-HRMS'!#REF!))</f>
        <v>#REF!</v>
      </c>
      <c r="L377" s="154" t="e">
        <f>IF(('LC-CAD-HRMS'!#REF!)="","",('LC-CAD-HRMS'!#REF!))</f>
        <v>#REF!</v>
      </c>
      <c r="M377" s="154" t="e">
        <f>IF(('LC-CAD-HRMS'!#REF!)="","",('LC-CAD-HRMS'!#REF!))</f>
        <v>#REF!</v>
      </c>
      <c r="N377" s="154" t="e">
        <f>IF(('LC-CAD-HRMS'!#REF!)="","",('LC-CAD-HRMS'!#REF!))</f>
        <v>#REF!</v>
      </c>
      <c r="O377" s="154" t="e">
        <f>IF(('LC-CAD-HRMS'!#REF!)="","",('LC-CAD-HRMS'!#REF!))</f>
        <v>#REF!</v>
      </c>
      <c r="P377" s="67" t="e">
        <f>IF(('LC-CAD-HRMS'!#REF!)="","",('LC-CAD-HRMS'!#REF!))</f>
        <v>#REF!</v>
      </c>
      <c r="Q377" s="67" t="e">
        <f>IF(('LC-CAD-HRMS'!#REF!)="","",('LC-CAD-HRMS'!#REF!))</f>
        <v>#REF!</v>
      </c>
      <c r="R377" s="67" t="e">
        <f>IF(('LC-CAD-HRMS'!#REF!)="","",('LC-CAD-HRMS'!#REF!))</f>
        <v>#REF!</v>
      </c>
      <c r="S377" s="67" t="e">
        <f>IF(('LC-CAD-HRMS'!#REF!)="","",('LC-CAD-HRMS'!#REF!))</f>
        <v>#REF!</v>
      </c>
      <c r="T377" s="67" t="e">
        <f>IF(('LC-CAD-HRMS'!#REF!)="","",('LC-CAD-HRMS'!#REF!))</f>
        <v>#REF!</v>
      </c>
      <c r="U377" s="67" t="e">
        <f>IF(('LC-CAD-HRMS'!#REF!)="","",('LC-CAD-HRMS'!#REF!))</f>
        <v>#REF!</v>
      </c>
      <c r="V377" s="67" t="e">
        <f>IF(('LC-CAD-HRMS'!#REF!)="","",('LC-CAD-HRMS'!#REF!))</f>
        <v>#REF!</v>
      </c>
      <c r="W377" s="67" t="e">
        <f>IF(('LC-CAD-HRMS'!#REF!)="","",('LC-CAD-HRMS'!#REF!))</f>
        <v>#REF!</v>
      </c>
      <c r="X377" s="67" t="e">
        <f>IF(('LC-CAD-HRMS'!#REF!)="","",('LC-CAD-HRMS'!#REF!))</f>
        <v>#REF!</v>
      </c>
      <c r="Y377" s="67" t="e">
        <f>IF(('LC-CAD-HRMS'!#REF!)="","",('LC-CAD-HRMS'!#REF!))</f>
        <v>#REF!</v>
      </c>
      <c r="Z377" s="67" t="e">
        <f>IF(('LC-CAD-HRMS'!#REF!)="","",('LC-CAD-HRMS'!#REF!))</f>
        <v>#REF!</v>
      </c>
      <c r="AA377" s="67" t="e">
        <f>IF(('LC-CAD-HRMS'!#REF!)="","",('LC-CAD-HRMS'!#REF!))</f>
        <v>#REF!</v>
      </c>
      <c r="AB377" s="67" t="e">
        <f>IF(('LC-CAD-HRMS'!#REF!)="","",('LC-CAD-HRMS'!#REF!))</f>
        <v>#REF!</v>
      </c>
      <c r="AC377" s="67" t="e">
        <f>IF(('LC-CAD-HRMS'!#REF!)="","",('LC-CAD-HRMS'!#REF!))</f>
        <v>#REF!</v>
      </c>
      <c r="AD377" s="67" t="e">
        <f>IF(('LC-CAD-HRMS'!#REF!)="","",('LC-CAD-HRMS'!#REF!))</f>
        <v>#REF!</v>
      </c>
      <c r="AE377" s="67" t="e">
        <f>IF(('LC-CAD-HRMS'!#REF!)="","",('LC-CAD-HRMS'!#REF!))</f>
        <v>#REF!</v>
      </c>
      <c r="AF377" s="67" t="e">
        <f>IF(('LC-CAD-HRMS'!#REF!)="","",('LC-CAD-HRMS'!#REF!))</f>
        <v>#REF!</v>
      </c>
      <c r="AG377" s="67" t="e">
        <f>IF(('LC-CAD-HRMS'!#REF!)="","",('LC-CAD-HRMS'!#REF!))</f>
        <v>#REF!</v>
      </c>
      <c r="AH377" s="67" t="e">
        <f>IF(('LC-CAD-HRMS'!#REF!)="","",('LC-CAD-HRMS'!#REF!))</f>
        <v>#REF!</v>
      </c>
      <c r="AI377" s="67" t="e">
        <f>IF(('LC-CAD-HRMS'!#REF!)="","",('LC-CAD-HRMS'!#REF!))</f>
        <v>#REF!</v>
      </c>
      <c r="AJ377" s="67" t="e">
        <f>IF(('LC-CAD-HRMS'!#REF!)="","",('LC-CAD-HRMS'!#REF!))</f>
        <v>#REF!</v>
      </c>
      <c r="AK377" s="67" t="e">
        <f>IF(('LC-CAD-HRMS'!#REF!)="","",('LC-CAD-HRMS'!#REF!))</f>
        <v>#REF!</v>
      </c>
      <c r="AL377" s="67" t="e">
        <f>IF(('LC-CAD-HRMS'!#REF!)="","",('LC-CAD-HRMS'!#REF!))</f>
        <v>#REF!</v>
      </c>
      <c r="AM377" s="67" t="e">
        <f>IF(('LC-CAD-HRMS'!#REF!)="","",('LC-CAD-HRMS'!#REF!))</f>
        <v>#REF!</v>
      </c>
      <c r="AN377" s="67" t="e">
        <f>IF(('LC-CAD-HRMS'!#REF!)="","",('LC-CAD-HRMS'!#REF!))</f>
        <v>#REF!</v>
      </c>
      <c r="AO377" s="67" t="e">
        <f>IF(('LC-CAD-HRMS'!#REF!)="","",('LC-CAD-HRMS'!#REF!))</f>
        <v>#REF!</v>
      </c>
      <c r="AP377" s="298" t="e">
        <f>IF(('LC-CAD-HRMS'!#REF!)="","",('LC-CAD-HRMS'!#REF!))</f>
        <v>#REF!</v>
      </c>
      <c r="AQ377" s="298" t="e">
        <f>IF(('LC-CAD-HRMS'!#REF!)="","",('LC-CAD-HRMS'!#REF!))</f>
        <v>#REF!</v>
      </c>
    </row>
    <row r="378" spans="1:43" ht="12.75" customHeight="1" x14ac:dyDescent="0.3">
      <c r="A378" s="122" t="s">
        <v>188</v>
      </c>
      <c r="B378" s="145" t="e">
        <f>IF(('LC-CAD-HRMS'!#REF!)="","",('LC-CAD-HRMS'!#REF!))</f>
        <v>#REF!</v>
      </c>
      <c r="C378" s="141" t="e">
        <f>IF(('LC-CAD-HRMS'!#REF!)="","",('LC-CAD-HRMS'!#REF!))</f>
        <v>#REF!</v>
      </c>
      <c r="D378" s="142" t="e">
        <f>IF(('LC-CAD-HRMS'!#REF!)="","",('LC-CAD-HRMS'!#REF!))</f>
        <v>#REF!</v>
      </c>
      <c r="E378" s="143" t="e">
        <f>IF(('LC-CAD-HRMS'!#REF!)="","",('LC-CAD-HRMS'!#REF!))</f>
        <v>#REF!</v>
      </c>
      <c r="F378" s="142" t="e">
        <f>IF(('LC-CAD-HRMS'!#REF!)="","",('LC-CAD-HRMS'!#REF!))</f>
        <v>#REF!</v>
      </c>
      <c r="G378" s="111" t="e">
        <f>IF(('LC-CAD-HRMS'!#REF!)="","",('LC-CAD-HRMS'!#REF!))</f>
        <v>#REF!</v>
      </c>
      <c r="H378" s="111" t="e">
        <f>IF(('LC-CAD-HRMS'!#REF!)="","",('LC-CAD-HRMS'!#REF!))</f>
        <v>#REF!</v>
      </c>
      <c r="I378" s="144" t="e">
        <f>IF(('LC-CAD-HRMS'!#REF!)="","",('LC-CAD-HRMS'!#REF!))</f>
        <v>#REF!</v>
      </c>
      <c r="J378" s="154" t="e">
        <f>IF(('LC-CAD-HRMS'!#REF!)="","",('LC-CAD-HRMS'!#REF!))</f>
        <v>#REF!</v>
      </c>
      <c r="K378" s="154" t="e">
        <f>IF(('LC-CAD-HRMS'!#REF!)="","",('LC-CAD-HRMS'!#REF!))</f>
        <v>#REF!</v>
      </c>
      <c r="L378" s="154" t="e">
        <f>IF(('LC-CAD-HRMS'!#REF!)="","",('LC-CAD-HRMS'!#REF!))</f>
        <v>#REF!</v>
      </c>
      <c r="M378" s="154" t="e">
        <f>IF(('LC-CAD-HRMS'!#REF!)="","",('LC-CAD-HRMS'!#REF!))</f>
        <v>#REF!</v>
      </c>
      <c r="N378" s="154" t="e">
        <f>IF(('LC-CAD-HRMS'!#REF!)="","",('LC-CAD-HRMS'!#REF!))</f>
        <v>#REF!</v>
      </c>
      <c r="O378" s="154" t="e">
        <f>IF(('LC-CAD-HRMS'!#REF!)="","",('LC-CAD-HRMS'!#REF!))</f>
        <v>#REF!</v>
      </c>
      <c r="P378" s="67" t="e">
        <f>IF(('LC-CAD-HRMS'!#REF!)="","",('LC-CAD-HRMS'!#REF!))</f>
        <v>#REF!</v>
      </c>
      <c r="Q378" s="67" t="e">
        <f>IF(('LC-CAD-HRMS'!#REF!)="","",('LC-CAD-HRMS'!#REF!))</f>
        <v>#REF!</v>
      </c>
      <c r="R378" s="67" t="e">
        <f>IF(('LC-CAD-HRMS'!#REF!)="","",('LC-CAD-HRMS'!#REF!))</f>
        <v>#REF!</v>
      </c>
      <c r="S378" s="67" t="e">
        <f>IF(('LC-CAD-HRMS'!#REF!)="","",('LC-CAD-HRMS'!#REF!))</f>
        <v>#REF!</v>
      </c>
      <c r="T378" s="67" t="e">
        <f>IF(('LC-CAD-HRMS'!#REF!)="","",('LC-CAD-HRMS'!#REF!))</f>
        <v>#REF!</v>
      </c>
      <c r="U378" s="67" t="e">
        <f>IF(('LC-CAD-HRMS'!#REF!)="","",('LC-CAD-HRMS'!#REF!))</f>
        <v>#REF!</v>
      </c>
      <c r="V378" s="67" t="e">
        <f>IF(('LC-CAD-HRMS'!#REF!)="","",('LC-CAD-HRMS'!#REF!))</f>
        <v>#REF!</v>
      </c>
      <c r="W378" s="67" t="e">
        <f>IF(('LC-CAD-HRMS'!#REF!)="","",('LC-CAD-HRMS'!#REF!))</f>
        <v>#REF!</v>
      </c>
      <c r="X378" s="67" t="e">
        <f>IF(('LC-CAD-HRMS'!#REF!)="","",('LC-CAD-HRMS'!#REF!))</f>
        <v>#REF!</v>
      </c>
      <c r="Y378" s="67" t="e">
        <f>IF(('LC-CAD-HRMS'!#REF!)="","",('LC-CAD-HRMS'!#REF!))</f>
        <v>#REF!</v>
      </c>
      <c r="Z378" s="67" t="e">
        <f>IF(('LC-CAD-HRMS'!#REF!)="","",('LC-CAD-HRMS'!#REF!))</f>
        <v>#REF!</v>
      </c>
      <c r="AA378" s="67" t="e">
        <f>IF(('LC-CAD-HRMS'!#REF!)="","",('LC-CAD-HRMS'!#REF!))</f>
        <v>#REF!</v>
      </c>
      <c r="AB378" s="67" t="e">
        <f>IF(('LC-CAD-HRMS'!#REF!)="","",('LC-CAD-HRMS'!#REF!))</f>
        <v>#REF!</v>
      </c>
      <c r="AC378" s="67" t="e">
        <f>IF(('LC-CAD-HRMS'!#REF!)="","",('LC-CAD-HRMS'!#REF!))</f>
        <v>#REF!</v>
      </c>
      <c r="AD378" s="67" t="e">
        <f>IF(('LC-CAD-HRMS'!#REF!)="","",('LC-CAD-HRMS'!#REF!))</f>
        <v>#REF!</v>
      </c>
      <c r="AE378" s="67" t="e">
        <f>IF(('LC-CAD-HRMS'!#REF!)="","",('LC-CAD-HRMS'!#REF!))</f>
        <v>#REF!</v>
      </c>
      <c r="AF378" s="67" t="e">
        <f>IF(('LC-CAD-HRMS'!#REF!)="","",('LC-CAD-HRMS'!#REF!))</f>
        <v>#REF!</v>
      </c>
      <c r="AG378" s="67" t="e">
        <f>IF(('LC-CAD-HRMS'!#REF!)="","",('LC-CAD-HRMS'!#REF!))</f>
        <v>#REF!</v>
      </c>
      <c r="AH378" s="67" t="e">
        <f>IF(('LC-CAD-HRMS'!#REF!)="","",('LC-CAD-HRMS'!#REF!))</f>
        <v>#REF!</v>
      </c>
      <c r="AI378" s="67" t="e">
        <f>IF(('LC-CAD-HRMS'!#REF!)="","",('LC-CAD-HRMS'!#REF!))</f>
        <v>#REF!</v>
      </c>
      <c r="AJ378" s="67" t="e">
        <f>IF(('LC-CAD-HRMS'!#REF!)="","",('LC-CAD-HRMS'!#REF!))</f>
        <v>#REF!</v>
      </c>
      <c r="AK378" s="67" t="e">
        <f>IF(('LC-CAD-HRMS'!#REF!)="","",('LC-CAD-HRMS'!#REF!))</f>
        <v>#REF!</v>
      </c>
      <c r="AL378" s="67" t="e">
        <f>IF(('LC-CAD-HRMS'!#REF!)="","",('LC-CAD-HRMS'!#REF!))</f>
        <v>#REF!</v>
      </c>
      <c r="AM378" s="67" t="e">
        <f>IF(('LC-CAD-HRMS'!#REF!)="","",('LC-CAD-HRMS'!#REF!))</f>
        <v>#REF!</v>
      </c>
      <c r="AN378" s="67" t="e">
        <f>IF(('LC-CAD-HRMS'!#REF!)="","",('LC-CAD-HRMS'!#REF!))</f>
        <v>#REF!</v>
      </c>
      <c r="AO378" s="67" t="e">
        <f>IF(('LC-CAD-HRMS'!#REF!)="","",('LC-CAD-HRMS'!#REF!))</f>
        <v>#REF!</v>
      </c>
      <c r="AP378" s="298" t="e">
        <f>IF(('LC-CAD-HRMS'!#REF!)="","",('LC-CAD-HRMS'!#REF!))</f>
        <v>#REF!</v>
      </c>
      <c r="AQ378" s="298" t="e">
        <f>IF(('LC-CAD-HRMS'!#REF!)="","",('LC-CAD-HRMS'!#REF!))</f>
        <v>#REF!</v>
      </c>
    </row>
    <row r="379" spans="1:43" ht="12.75" customHeight="1" x14ac:dyDescent="0.3">
      <c r="A379" s="122" t="s">
        <v>188</v>
      </c>
      <c r="B379" s="145" t="e">
        <f>IF(('LC-CAD-HRMS'!#REF!)="","",('LC-CAD-HRMS'!#REF!))</f>
        <v>#REF!</v>
      </c>
      <c r="C379" s="141" t="e">
        <f>IF(('LC-CAD-HRMS'!#REF!)="","",('LC-CAD-HRMS'!#REF!))</f>
        <v>#REF!</v>
      </c>
      <c r="D379" s="142" t="e">
        <f>IF(('LC-CAD-HRMS'!#REF!)="","",('LC-CAD-HRMS'!#REF!))</f>
        <v>#REF!</v>
      </c>
      <c r="E379" s="143" t="e">
        <f>IF(('LC-CAD-HRMS'!#REF!)="","",('LC-CAD-HRMS'!#REF!))</f>
        <v>#REF!</v>
      </c>
      <c r="F379" s="142" t="e">
        <f>IF(('LC-CAD-HRMS'!#REF!)="","",('LC-CAD-HRMS'!#REF!))</f>
        <v>#REF!</v>
      </c>
      <c r="G379" s="111" t="e">
        <f>IF(('LC-CAD-HRMS'!#REF!)="","",('LC-CAD-HRMS'!#REF!))</f>
        <v>#REF!</v>
      </c>
      <c r="H379" s="111" t="e">
        <f>IF(('LC-CAD-HRMS'!#REF!)="","",('LC-CAD-HRMS'!#REF!))</f>
        <v>#REF!</v>
      </c>
      <c r="I379" s="144" t="e">
        <f>IF(('LC-CAD-HRMS'!#REF!)="","",('LC-CAD-HRMS'!#REF!))</f>
        <v>#REF!</v>
      </c>
      <c r="J379" s="154" t="e">
        <f>IF(('LC-CAD-HRMS'!#REF!)="","",('LC-CAD-HRMS'!#REF!))</f>
        <v>#REF!</v>
      </c>
      <c r="K379" s="154" t="e">
        <f>IF(('LC-CAD-HRMS'!#REF!)="","",('LC-CAD-HRMS'!#REF!))</f>
        <v>#REF!</v>
      </c>
      <c r="L379" s="154" t="e">
        <f>IF(('LC-CAD-HRMS'!#REF!)="","",('LC-CAD-HRMS'!#REF!))</f>
        <v>#REF!</v>
      </c>
      <c r="M379" s="154" t="e">
        <f>IF(('LC-CAD-HRMS'!#REF!)="","",('LC-CAD-HRMS'!#REF!))</f>
        <v>#REF!</v>
      </c>
      <c r="N379" s="154" t="e">
        <f>IF(('LC-CAD-HRMS'!#REF!)="","",('LC-CAD-HRMS'!#REF!))</f>
        <v>#REF!</v>
      </c>
      <c r="O379" s="154" t="e">
        <f>IF(('LC-CAD-HRMS'!#REF!)="","",('LC-CAD-HRMS'!#REF!))</f>
        <v>#REF!</v>
      </c>
      <c r="P379" s="67" t="e">
        <f>IF(('LC-CAD-HRMS'!#REF!)="","",('LC-CAD-HRMS'!#REF!))</f>
        <v>#REF!</v>
      </c>
      <c r="Q379" s="67" t="e">
        <f>IF(('LC-CAD-HRMS'!#REF!)="","",('LC-CAD-HRMS'!#REF!))</f>
        <v>#REF!</v>
      </c>
      <c r="R379" s="67" t="e">
        <f>IF(('LC-CAD-HRMS'!#REF!)="","",('LC-CAD-HRMS'!#REF!))</f>
        <v>#REF!</v>
      </c>
      <c r="S379" s="67" t="e">
        <f>IF(('LC-CAD-HRMS'!#REF!)="","",('LC-CAD-HRMS'!#REF!))</f>
        <v>#REF!</v>
      </c>
      <c r="T379" s="67" t="e">
        <f>IF(('LC-CAD-HRMS'!#REF!)="","",('LC-CAD-HRMS'!#REF!))</f>
        <v>#REF!</v>
      </c>
      <c r="U379" s="67" t="e">
        <f>IF(('LC-CAD-HRMS'!#REF!)="","",('LC-CAD-HRMS'!#REF!))</f>
        <v>#REF!</v>
      </c>
      <c r="V379" s="67" t="e">
        <f>IF(('LC-CAD-HRMS'!#REF!)="","",('LC-CAD-HRMS'!#REF!))</f>
        <v>#REF!</v>
      </c>
      <c r="W379" s="67" t="e">
        <f>IF(('LC-CAD-HRMS'!#REF!)="","",('LC-CAD-HRMS'!#REF!))</f>
        <v>#REF!</v>
      </c>
      <c r="X379" s="67" t="e">
        <f>IF(('LC-CAD-HRMS'!#REF!)="","",('LC-CAD-HRMS'!#REF!))</f>
        <v>#REF!</v>
      </c>
      <c r="Y379" s="67" t="e">
        <f>IF(('LC-CAD-HRMS'!#REF!)="","",('LC-CAD-HRMS'!#REF!))</f>
        <v>#REF!</v>
      </c>
      <c r="Z379" s="67" t="e">
        <f>IF(('LC-CAD-HRMS'!#REF!)="","",('LC-CAD-HRMS'!#REF!))</f>
        <v>#REF!</v>
      </c>
      <c r="AA379" s="67" t="e">
        <f>IF(('LC-CAD-HRMS'!#REF!)="","",('LC-CAD-HRMS'!#REF!))</f>
        <v>#REF!</v>
      </c>
      <c r="AB379" s="67" t="e">
        <f>IF(('LC-CAD-HRMS'!#REF!)="","",('LC-CAD-HRMS'!#REF!))</f>
        <v>#REF!</v>
      </c>
      <c r="AC379" s="67" t="e">
        <f>IF(('LC-CAD-HRMS'!#REF!)="","",('LC-CAD-HRMS'!#REF!))</f>
        <v>#REF!</v>
      </c>
      <c r="AD379" s="67" t="e">
        <f>IF(('LC-CAD-HRMS'!#REF!)="","",('LC-CAD-HRMS'!#REF!))</f>
        <v>#REF!</v>
      </c>
      <c r="AE379" s="67" t="e">
        <f>IF(('LC-CAD-HRMS'!#REF!)="","",('LC-CAD-HRMS'!#REF!))</f>
        <v>#REF!</v>
      </c>
      <c r="AF379" s="67" t="e">
        <f>IF(('LC-CAD-HRMS'!#REF!)="","",('LC-CAD-HRMS'!#REF!))</f>
        <v>#REF!</v>
      </c>
      <c r="AG379" s="67" t="e">
        <f>IF(('LC-CAD-HRMS'!#REF!)="","",('LC-CAD-HRMS'!#REF!))</f>
        <v>#REF!</v>
      </c>
      <c r="AH379" s="67" t="e">
        <f>IF(('LC-CAD-HRMS'!#REF!)="","",('LC-CAD-HRMS'!#REF!))</f>
        <v>#REF!</v>
      </c>
      <c r="AI379" s="67" t="e">
        <f>IF(('LC-CAD-HRMS'!#REF!)="","",('LC-CAD-HRMS'!#REF!))</f>
        <v>#REF!</v>
      </c>
      <c r="AJ379" s="67" t="e">
        <f>IF(('LC-CAD-HRMS'!#REF!)="","",('LC-CAD-HRMS'!#REF!))</f>
        <v>#REF!</v>
      </c>
      <c r="AK379" s="67" t="e">
        <f>IF(('LC-CAD-HRMS'!#REF!)="","",('LC-CAD-HRMS'!#REF!))</f>
        <v>#REF!</v>
      </c>
      <c r="AL379" s="67" t="e">
        <f>IF(('LC-CAD-HRMS'!#REF!)="","",('LC-CAD-HRMS'!#REF!))</f>
        <v>#REF!</v>
      </c>
      <c r="AM379" s="67" t="e">
        <f>IF(('LC-CAD-HRMS'!#REF!)="","",('LC-CAD-HRMS'!#REF!))</f>
        <v>#REF!</v>
      </c>
      <c r="AN379" s="67" t="e">
        <f>IF(('LC-CAD-HRMS'!#REF!)="","",('LC-CAD-HRMS'!#REF!))</f>
        <v>#REF!</v>
      </c>
      <c r="AO379" s="67" t="e">
        <f>IF(('LC-CAD-HRMS'!#REF!)="","",('LC-CAD-HRMS'!#REF!))</f>
        <v>#REF!</v>
      </c>
      <c r="AP379" s="298" t="e">
        <f>IF(('LC-CAD-HRMS'!#REF!)="","",('LC-CAD-HRMS'!#REF!))</f>
        <v>#REF!</v>
      </c>
      <c r="AQ379" s="298" t="e">
        <f>IF(('LC-CAD-HRMS'!#REF!)="","",('LC-CAD-HRMS'!#REF!))</f>
        <v>#REF!</v>
      </c>
    </row>
    <row r="380" spans="1:43" ht="12.75" customHeight="1" x14ac:dyDescent="0.3">
      <c r="A380" s="122" t="s">
        <v>188</v>
      </c>
      <c r="B380" s="145" t="e">
        <f>IF(('LC-CAD-HRMS'!#REF!)="","",('LC-CAD-HRMS'!#REF!))</f>
        <v>#REF!</v>
      </c>
      <c r="C380" s="141" t="e">
        <f>IF(('LC-CAD-HRMS'!#REF!)="","",('LC-CAD-HRMS'!#REF!))</f>
        <v>#REF!</v>
      </c>
      <c r="D380" s="142" t="e">
        <f>IF(('LC-CAD-HRMS'!#REF!)="","",('LC-CAD-HRMS'!#REF!))</f>
        <v>#REF!</v>
      </c>
      <c r="E380" s="143" t="e">
        <f>IF(('LC-CAD-HRMS'!#REF!)="","",('LC-CAD-HRMS'!#REF!))</f>
        <v>#REF!</v>
      </c>
      <c r="F380" s="142" t="e">
        <f>IF(('LC-CAD-HRMS'!#REF!)="","",('LC-CAD-HRMS'!#REF!))</f>
        <v>#REF!</v>
      </c>
      <c r="G380" s="111" t="e">
        <f>IF(('LC-CAD-HRMS'!#REF!)="","",('LC-CAD-HRMS'!#REF!))</f>
        <v>#REF!</v>
      </c>
      <c r="H380" s="111" t="e">
        <f>IF(('LC-CAD-HRMS'!#REF!)="","",('LC-CAD-HRMS'!#REF!))</f>
        <v>#REF!</v>
      </c>
      <c r="I380" s="144" t="e">
        <f>IF(('LC-CAD-HRMS'!#REF!)="","",('LC-CAD-HRMS'!#REF!))</f>
        <v>#REF!</v>
      </c>
      <c r="J380" s="154" t="e">
        <f>IF(('LC-CAD-HRMS'!#REF!)="","",('LC-CAD-HRMS'!#REF!))</f>
        <v>#REF!</v>
      </c>
      <c r="K380" s="154" t="e">
        <f>IF(('LC-CAD-HRMS'!#REF!)="","",('LC-CAD-HRMS'!#REF!))</f>
        <v>#REF!</v>
      </c>
      <c r="L380" s="154" t="e">
        <f>IF(('LC-CAD-HRMS'!#REF!)="","",('LC-CAD-HRMS'!#REF!))</f>
        <v>#REF!</v>
      </c>
      <c r="M380" s="154" t="e">
        <f>IF(('LC-CAD-HRMS'!#REF!)="","",('LC-CAD-HRMS'!#REF!))</f>
        <v>#REF!</v>
      </c>
      <c r="N380" s="154" t="e">
        <f>IF(('LC-CAD-HRMS'!#REF!)="","",('LC-CAD-HRMS'!#REF!))</f>
        <v>#REF!</v>
      </c>
      <c r="O380" s="154" t="e">
        <f>IF(('LC-CAD-HRMS'!#REF!)="","",('LC-CAD-HRMS'!#REF!))</f>
        <v>#REF!</v>
      </c>
      <c r="P380" s="67" t="e">
        <f>IF(('LC-CAD-HRMS'!#REF!)="","",('LC-CAD-HRMS'!#REF!))</f>
        <v>#REF!</v>
      </c>
      <c r="Q380" s="67" t="e">
        <f>IF(('LC-CAD-HRMS'!#REF!)="","",('LC-CAD-HRMS'!#REF!))</f>
        <v>#REF!</v>
      </c>
      <c r="R380" s="67" t="e">
        <f>IF(('LC-CAD-HRMS'!#REF!)="","",('LC-CAD-HRMS'!#REF!))</f>
        <v>#REF!</v>
      </c>
      <c r="S380" s="67" t="e">
        <f>IF(('LC-CAD-HRMS'!#REF!)="","",('LC-CAD-HRMS'!#REF!))</f>
        <v>#REF!</v>
      </c>
      <c r="T380" s="67" t="e">
        <f>IF(('LC-CAD-HRMS'!#REF!)="","",('LC-CAD-HRMS'!#REF!))</f>
        <v>#REF!</v>
      </c>
      <c r="U380" s="67" t="e">
        <f>IF(('LC-CAD-HRMS'!#REF!)="","",('LC-CAD-HRMS'!#REF!))</f>
        <v>#REF!</v>
      </c>
      <c r="V380" s="67" t="e">
        <f>IF(('LC-CAD-HRMS'!#REF!)="","",('LC-CAD-HRMS'!#REF!))</f>
        <v>#REF!</v>
      </c>
      <c r="W380" s="67" t="e">
        <f>IF(('LC-CAD-HRMS'!#REF!)="","",('LC-CAD-HRMS'!#REF!))</f>
        <v>#REF!</v>
      </c>
      <c r="X380" s="67" t="e">
        <f>IF(('LC-CAD-HRMS'!#REF!)="","",('LC-CAD-HRMS'!#REF!))</f>
        <v>#REF!</v>
      </c>
      <c r="Y380" s="67" t="e">
        <f>IF(('LC-CAD-HRMS'!#REF!)="","",('LC-CAD-HRMS'!#REF!))</f>
        <v>#REF!</v>
      </c>
      <c r="Z380" s="67" t="e">
        <f>IF(('LC-CAD-HRMS'!#REF!)="","",('LC-CAD-HRMS'!#REF!))</f>
        <v>#REF!</v>
      </c>
      <c r="AA380" s="67" t="e">
        <f>IF(('LC-CAD-HRMS'!#REF!)="","",('LC-CAD-HRMS'!#REF!))</f>
        <v>#REF!</v>
      </c>
      <c r="AB380" s="67" t="e">
        <f>IF(('LC-CAD-HRMS'!#REF!)="","",('LC-CAD-HRMS'!#REF!))</f>
        <v>#REF!</v>
      </c>
      <c r="AC380" s="67" t="e">
        <f>IF(('LC-CAD-HRMS'!#REF!)="","",('LC-CAD-HRMS'!#REF!))</f>
        <v>#REF!</v>
      </c>
      <c r="AD380" s="67" t="e">
        <f>IF(('LC-CAD-HRMS'!#REF!)="","",('LC-CAD-HRMS'!#REF!))</f>
        <v>#REF!</v>
      </c>
      <c r="AE380" s="67" t="e">
        <f>IF(('LC-CAD-HRMS'!#REF!)="","",('LC-CAD-HRMS'!#REF!))</f>
        <v>#REF!</v>
      </c>
      <c r="AF380" s="67" t="e">
        <f>IF(('LC-CAD-HRMS'!#REF!)="","",('LC-CAD-HRMS'!#REF!))</f>
        <v>#REF!</v>
      </c>
      <c r="AG380" s="67" t="e">
        <f>IF(('LC-CAD-HRMS'!#REF!)="","",('LC-CAD-HRMS'!#REF!))</f>
        <v>#REF!</v>
      </c>
      <c r="AH380" s="67" t="e">
        <f>IF(('LC-CAD-HRMS'!#REF!)="","",('LC-CAD-HRMS'!#REF!))</f>
        <v>#REF!</v>
      </c>
      <c r="AI380" s="67" t="e">
        <f>IF(('LC-CAD-HRMS'!#REF!)="","",('LC-CAD-HRMS'!#REF!))</f>
        <v>#REF!</v>
      </c>
      <c r="AJ380" s="67" t="e">
        <f>IF(('LC-CAD-HRMS'!#REF!)="","",('LC-CAD-HRMS'!#REF!))</f>
        <v>#REF!</v>
      </c>
      <c r="AK380" s="67" t="e">
        <f>IF(('LC-CAD-HRMS'!#REF!)="","",('LC-CAD-HRMS'!#REF!))</f>
        <v>#REF!</v>
      </c>
      <c r="AL380" s="67" t="e">
        <f>IF(('LC-CAD-HRMS'!#REF!)="","",('LC-CAD-HRMS'!#REF!))</f>
        <v>#REF!</v>
      </c>
      <c r="AM380" s="67" t="e">
        <f>IF(('LC-CAD-HRMS'!#REF!)="","",('LC-CAD-HRMS'!#REF!))</f>
        <v>#REF!</v>
      </c>
      <c r="AN380" s="67" t="e">
        <f>IF(('LC-CAD-HRMS'!#REF!)="","",('LC-CAD-HRMS'!#REF!))</f>
        <v>#REF!</v>
      </c>
      <c r="AO380" s="67" t="e">
        <f>IF(('LC-CAD-HRMS'!#REF!)="","",('LC-CAD-HRMS'!#REF!))</f>
        <v>#REF!</v>
      </c>
      <c r="AP380" s="298" t="e">
        <f>IF(('LC-CAD-HRMS'!#REF!)="","",('LC-CAD-HRMS'!#REF!))</f>
        <v>#REF!</v>
      </c>
      <c r="AQ380" s="298" t="e">
        <f>IF(('LC-CAD-HRMS'!#REF!)="","",('LC-CAD-HRMS'!#REF!))</f>
        <v>#REF!</v>
      </c>
    </row>
    <row r="381" spans="1:43" ht="12.75" customHeight="1" x14ac:dyDescent="0.3">
      <c r="A381" s="122" t="s">
        <v>188</v>
      </c>
      <c r="B381" s="145" t="e">
        <f>IF(('LC-CAD-HRMS'!#REF!)="","",('LC-CAD-HRMS'!#REF!))</f>
        <v>#REF!</v>
      </c>
      <c r="C381" s="141" t="e">
        <f>IF(('LC-CAD-HRMS'!#REF!)="","",('LC-CAD-HRMS'!#REF!))</f>
        <v>#REF!</v>
      </c>
      <c r="D381" s="142" t="e">
        <f>IF(('LC-CAD-HRMS'!#REF!)="","",('LC-CAD-HRMS'!#REF!))</f>
        <v>#REF!</v>
      </c>
      <c r="E381" s="143" t="e">
        <f>IF(('LC-CAD-HRMS'!#REF!)="","",('LC-CAD-HRMS'!#REF!))</f>
        <v>#REF!</v>
      </c>
      <c r="F381" s="142" t="e">
        <f>IF(('LC-CAD-HRMS'!#REF!)="","",('LC-CAD-HRMS'!#REF!))</f>
        <v>#REF!</v>
      </c>
      <c r="G381" s="111" t="e">
        <f>IF(('LC-CAD-HRMS'!#REF!)="","",('LC-CAD-HRMS'!#REF!))</f>
        <v>#REF!</v>
      </c>
      <c r="H381" s="111" t="e">
        <f>IF(('LC-CAD-HRMS'!#REF!)="","",('LC-CAD-HRMS'!#REF!))</f>
        <v>#REF!</v>
      </c>
      <c r="I381" s="144" t="e">
        <f>IF(('LC-CAD-HRMS'!#REF!)="","",('LC-CAD-HRMS'!#REF!))</f>
        <v>#REF!</v>
      </c>
      <c r="J381" s="154" t="e">
        <f>IF(('LC-CAD-HRMS'!#REF!)="","",('LC-CAD-HRMS'!#REF!))</f>
        <v>#REF!</v>
      </c>
      <c r="K381" s="154" t="e">
        <f>IF(('LC-CAD-HRMS'!#REF!)="","",('LC-CAD-HRMS'!#REF!))</f>
        <v>#REF!</v>
      </c>
      <c r="L381" s="154" t="e">
        <f>IF(('LC-CAD-HRMS'!#REF!)="","",('LC-CAD-HRMS'!#REF!))</f>
        <v>#REF!</v>
      </c>
      <c r="M381" s="154" t="e">
        <f>IF(('LC-CAD-HRMS'!#REF!)="","",('LC-CAD-HRMS'!#REF!))</f>
        <v>#REF!</v>
      </c>
      <c r="N381" s="154" t="e">
        <f>IF(('LC-CAD-HRMS'!#REF!)="","",('LC-CAD-HRMS'!#REF!))</f>
        <v>#REF!</v>
      </c>
      <c r="O381" s="154" t="e">
        <f>IF(('LC-CAD-HRMS'!#REF!)="","",('LC-CAD-HRMS'!#REF!))</f>
        <v>#REF!</v>
      </c>
      <c r="P381" s="67" t="e">
        <f>IF(('LC-CAD-HRMS'!#REF!)="","",('LC-CAD-HRMS'!#REF!))</f>
        <v>#REF!</v>
      </c>
      <c r="Q381" s="67" t="e">
        <f>IF(('LC-CAD-HRMS'!#REF!)="","",('LC-CAD-HRMS'!#REF!))</f>
        <v>#REF!</v>
      </c>
      <c r="R381" s="67" t="e">
        <f>IF(('LC-CAD-HRMS'!#REF!)="","",('LC-CAD-HRMS'!#REF!))</f>
        <v>#REF!</v>
      </c>
      <c r="S381" s="67" t="e">
        <f>IF(('LC-CAD-HRMS'!#REF!)="","",('LC-CAD-HRMS'!#REF!))</f>
        <v>#REF!</v>
      </c>
      <c r="T381" s="67" t="e">
        <f>IF(('LC-CAD-HRMS'!#REF!)="","",('LC-CAD-HRMS'!#REF!))</f>
        <v>#REF!</v>
      </c>
      <c r="U381" s="67" t="e">
        <f>IF(('LC-CAD-HRMS'!#REF!)="","",('LC-CAD-HRMS'!#REF!))</f>
        <v>#REF!</v>
      </c>
      <c r="V381" s="67" t="e">
        <f>IF(('LC-CAD-HRMS'!#REF!)="","",('LC-CAD-HRMS'!#REF!))</f>
        <v>#REF!</v>
      </c>
      <c r="W381" s="67" t="e">
        <f>IF(('LC-CAD-HRMS'!#REF!)="","",('LC-CAD-HRMS'!#REF!))</f>
        <v>#REF!</v>
      </c>
      <c r="X381" s="67" t="e">
        <f>IF(('LC-CAD-HRMS'!#REF!)="","",('LC-CAD-HRMS'!#REF!))</f>
        <v>#REF!</v>
      </c>
      <c r="Y381" s="67" t="e">
        <f>IF(('LC-CAD-HRMS'!#REF!)="","",('LC-CAD-HRMS'!#REF!))</f>
        <v>#REF!</v>
      </c>
      <c r="Z381" s="67" t="e">
        <f>IF(('LC-CAD-HRMS'!#REF!)="","",('LC-CAD-HRMS'!#REF!))</f>
        <v>#REF!</v>
      </c>
      <c r="AA381" s="67" t="e">
        <f>IF(('LC-CAD-HRMS'!#REF!)="","",('LC-CAD-HRMS'!#REF!))</f>
        <v>#REF!</v>
      </c>
      <c r="AB381" s="67" t="e">
        <f>IF(('LC-CAD-HRMS'!#REF!)="","",('LC-CAD-HRMS'!#REF!))</f>
        <v>#REF!</v>
      </c>
      <c r="AC381" s="67" t="e">
        <f>IF(('LC-CAD-HRMS'!#REF!)="","",('LC-CAD-HRMS'!#REF!))</f>
        <v>#REF!</v>
      </c>
      <c r="AD381" s="67" t="e">
        <f>IF(('LC-CAD-HRMS'!#REF!)="","",('LC-CAD-HRMS'!#REF!))</f>
        <v>#REF!</v>
      </c>
      <c r="AE381" s="67" t="e">
        <f>IF(('LC-CAD-HRMS'!#REF!)="","",('LC-CAD-HRMS'!#REF!))</f>
        <v>#REF!</v>
      </c>
      <c r="AF381" s="67" t="e">
        <f>IF(('LC-CAD-HRMS'!#REF!)="","",('LC-CAD-HRMS'!#REF!))</f>
        <v>#REF!</v>
      </c>
      <c r="AG381" s="67" t="e">
        <f>IF(('LC-CAD-HRMS'!#REF!)="","",('LC-CAD-HRMS'!#REF!))</f>
        <v>#REF!</v>
      </c>
      <c r="AH381" s="67" t="e">
        <f>IF(('LC-CAD-HRMS'!#REF!)="","",('LC-CAD-HRMS'!#REF!))</f>
        <v>#REF!</v>
      </c>
      <c r="AI381" s="67" t="e">
        <f>IF(('LC-CAD-HRMS'!#REF!)="","",('LC-CAD-HRMS'!#REF!))</f>
        <v>#REF!</v>
      </c>
      <c r="AJ381" s="67" t="e">
        <f>IF(('LC-CAD-HRMS'!#REF!)="","",('LC-CAD-HRMS'!#REF!))</f>
        <v>#REF!</v>
      </c>
      <c r="AK381" s="67" t="e">
        <f>IF(('LC-CAD-HRMS'!#REF!)="","",('LC-CAD-HRMS'!#REF!))</f>
        <v>#REF!</v>
      </c>
      <c r="AL381" s="67" t="e">
        <f>IF(('LC-CAD-HRMS'!#REF!)="","",('LC-CAD-HRMS'!#REF!))</f>
        <v>#REF!</v>
      </c>
      <c r="AM381" s="67" t="e">
        <f>IF(('LC-CAD-HRMS'!#REF!)="","",('LC-CAD-HRMS'!#REF!))</f>
        <v>#REF!</v>
      </c>
      <c r="AN381" s="67" t="e">
        <f>IF(('LC-CAD-HRMS'!#REF!)="","",('LC-CAD-HRMS'!#REF!))</f>
        <v>#REF!</v>
      </c>
      <c r="AO381" s="67" t="e">
        <f>IF(('LC-CAD-HRMS'!#REF!)="","",('LC-CAD-HRMS'!#REF!))</f>
        <v>#REF!</v>
      </c>
      <c r="AP381" s="298" t="e">
        <f>IF(('LC-CAD-HRMS'!#REF!)="","",('LC-CAD-HRMS'!#REF!))</f>
        <v>#REF!</v>
      </c>
      <c r="AQ381" s="298" t="e">
        <f>IF(('LC-CAD-HRMS'!#REF!)="","",('LC-CAD-HRMS'!#REF!))</f>
        <v>#REF!</v>
      </c>
    </row>
    <row r="382" spans="1:43" ht="12.75" customHeight="1" x14ac:dyDescent="0.3">
      <c r="A382" s="122" t="s">
        <v>188</v>
      </c>
      <c r="B382" s="145" t="e">
        <f>IF(('LC-CAD-HRMS'!#REF!)="","",('LC-CAD-HRMS'!#REF!))</f>
        <v>#REF!</v>
      </c>
      <c r="C382" s="141" t="e">
        <f>IF(('LC-CAD-HRMS'!#REF!)="","",('LC-CAD-HRMS'!#REF!))</f>
        <v>#REF!</v>
      </c>
      <c r="D382" s="142" t="e">
        <f>IF(('LC-CAD-HRMS'!#REF!)="","",('LC-CAD-HRMS'!#REF!))</f>
        <v>#REF!</v>
      </c>
      <c r="E382" s="143" t="e">
        <f>IF(('LC-CAD-HRMS'!#REF!)="","",('LC-CAD-HRMS'!#REF!))</f>
        <v>#REF!</v>
      </c>
      <c r="F382" s="142" t="e">
        <f>IF(('LC-CAD-HRMS'!#REF!)="","",('LC-CAD-HRMS'!#REF!))</f>
        <v>#REF!</v>
      </c>
      <c r="G382" s="111" t="e">
        <f>IF(('LC-CAD-HRMS'!#REF!)="","",('LC-CAD-HRMS'!#REF!))</f>
        <v>#REF!</v>
      </c>
      <c r="H382" s="111" t="e">
        <f>IF(('LC-CAD-HRMS'!#REF!)="","",('LC-CAD-HRMS'!#REF!))</f>
        <v>#REF!</v>
      </c>
      <c r="I382" s="144" t="e">
        <f>IF(('LC-CAD-HRMS'!#REF!)="","",('LC-CAD-HRMS'!#REF!))</f>
        <v>#REF!</v>
      </c>
      <c r="J382" s="154" t="e">
        <f>IF(('LC-CAD-HRMS'!#REF!)="","",('LC-CAD-HRMS'!#REF!))</f>
        <v>#REF!</v>
      </c>
      <c r="K382" s="154" t="e">
        <f>IF(('LC-CAD-HRMS'!#REF!)="","",('LC-CAD-HRMS'!#REF!))</f>
        <v>#REF!</v>
      </c>
      <c r="L382" s="154" t="e">
        <f>IF(('LC-CAD-HRMS'!#REF!)="","",('LC-CAD-HRMS'!#REF!))</f>
        <v>#REF!</v>
      </c>
      <c r="M382" s="154" t="e">
        <f>IF(('LC-CAD-HRMS'!#REF!)="","",('LC-CAD-HRMS'!#REF!))</f>
        <v>#REF!</v>
      </c>
      <c r="N382" s="154" t="e">
        <f>IF(('LC-CAD-HRMS'!#REF!)="","",('LC-CAD-HRMS'!#REF!))</f>
        <v>#REF!</v>
      </c>
      <c r="O382" s="154" t="e">
        <f>IF(('LC-CAD-HRMS'!#REF!)="","",('LC-CAD-HRMS'!#REF!))</f>
        <v>#REF!</v>
      </c>
      <c r="P382" s="67" t="e">
        <f>IF(('LC-CAD-HRMS'!#REF!)="","",('LC-CAD-HRMS'!#REF!))</f>
        <v>#REF!</v>
      </c>
      <c r="Q382" s="67" t="e">
        <f>IF(('LC-CAD-HRMS'!#REF!)="","",('LC-CAD-HRMS'!#REF!))</f>
        <v>#REF!</v>
      </c>
      <c r="R382" s="67" t="e">
        <f>IF(('LC-CAD-HRMS'!#REF!)="","",('LC-CAD-HRMS'!#REF!))</f>
        <v>#REF!</v>
      </c>
      <c r="S382" s="67" t="e">
        <f>IF(('LC-CAD-HRMS'!#REF!)="","",('LC-CAD-HRMS'!#REF!))</f>
        <v>#REF!</v>
      </c>
      <c r="T382" s="67" t="e">
        <f>IF(('LC-CAD-HRMS'!#REF!)="","",('LC-CAD-HRMS'!#REF!))</f>
        <v>#REF!</v>
      </c>
      <c r="U382" s="67" t="e">
        <f>IF(('LC-CAD-HRMS'!#REF!)="","",('LC-CAD-HRMS'!#REF!))</f>
        <v>#REF!</v>
      </c>
      <c r="V382" s="67" t="e">
        <f>IF(('LC-CAD-HRMS'!#REF!)="","",('LC-CAD-HRMS'!#REF!))</f>
        <v>#REF!</v>
      </c>
      <c r="W382" s="67" t="e">
        <f>IF(('LC-CAD-HRMS'!#REF!)="","",('LC-CAD-HRMS'!#REF!))</f>
        <v>#REF!</v>
      </c>
      <c r="X382" s="67" t="e">
        <f>IF(('LC-CAD-HRMS'!#REF!)="","",('LC-CAD-HRMS'!#REF!))</f>
        <v>#REF!</v>
      </c>
      <c r="Y382" s="67" t="e">
        <f>IF(('LC-CAD-HRMS'!#REF!)="","",('LC-CAD-HRMS'!#REF!))</f>
        <v>#REF!</v>
      </c>
      <c r="Z382" s="67" t="e">
        <f>IF(('LC-CAD-HRMS'!#REF!)="","",('LC-CAD-HRMS'!#REF!))</f>
        <v>#REF!</v>
      </c>
      <c r="AA382" s="67" t="e">
        <f>IF(('LC-CAD-HRMS'!#REF!)="","",('LC-CAD-HRMS'!#REF!))</f>
        <v>#REF!</v>
      </c>
      <c r="AB382" s="67" t="e">
        <f>IF(('LC-CAD-HRMS'!#REF!)="","",('LC-CAD-HRMS'!#REF!))</f>
        <v>#REF!</v>
      </c>
      <c r="AC382" s="67" t="e">
        <f>IF(('LC-CAD-HRMS'!#REF!)="","",('LC-CAD-HRMS'!#REF!))</f>
        <v>#REF!</v>
      </c>
      <c r="AD382" s="67" t="e">
        <f>IF(('LC-CAD-HRMS'!#REF!)="","",('LC-CAD-HRMS'!#REF!))</f>
        <v>#REF!</v>
      </c>
      <c r="AE382" s="67" t="e">
        <f>IF(('LC-CAD-HRMS'!#REF!)="","",('LC-CAD-HRMS'!#REF!))</f>
        <v>#REF!</v>
      </c>
      <c r="AF382" s="67" t="e">
        <f>IF(('LC-CAD-HRMS'!#REF!)="","",('LC-CAD-HRMS'!#REF!))</f>
        <v>#REF!</v>
      </c>
      <c r="AG382" s="67" t="e">
        <f>IF(('LC-CAD-HRMS'!#REF!)="","",('LC-CAD-HRMS'!#REF!))</f>
        <v>#REF!</v>
      </c>
      <c r="AH382" s="67" t="e">
        <f>IF(('LC-CAD-HRMS'!#REF!)="","",('LC-CAD-HRMS'!#REF!))</f>
        <v>#REF!</v>
      </c>
      <c r="AI382" s="67" t="e">
        <f>IF(('LC-CAD-HRMS'!#REF!)="","",('LC-CAD-HRMS'!#REF!))</f>
        <v>#REF!</v>
      </c>
      <c r="AJ382" s="67" t="e">
        <f>IF(('LC-CAD-HRMS'!#REF!)="","",('LC-CAD-HRMS'!#REF!))</f>
        <v>#REF!</v>
      </c>
      <c r="AK382" s="67" t="e">
        <f>IF(('LC-CAD-HRMS'!#REF!)="","",('LC-CAD-HRMS'!#REF!))</f>
        <v>#REF!</v>
      </c>
      <c r="AL382" s="67" t="e">
        <f>IF(('LC-CAD-HRMS'!#REF!)="","",('LC-CAD-HRMS'!#REF!))</f>
        <v>#REF!</v>
      </c>
      <c r="AM382" s="67" t="e">
        <f>IF(('LC-CAD-HRMS'!#REF!)="","",('LC-CAD-HRMS'!#REF!))</f>
        <v>#REF!</v>
      </c>
      <c r="AN382" s="67" t="e">
        <f>IF(('LC-CAD-HRMS'!#REF!)="","",('LC-CAD-HRMS'!#REF!))</f>
        <v>#REF!</v>
      </c>
      <c r="AO382" s="67" t="e">
        <f>IF(('LC-CAD-HRMS'!#REF!)="","",('LC-CAD-HRMS'!#REF!))</f>
        <v>#REF!</v>
      </c>
      <c r="AP382" s="298" t="e">
        <f>IF(('LC-CAD-HRMS'!#REF!)="","",('LC-CAD-HRMS'!#REF!))</f>
        <v>#REF!</v>
      </c>
      <c r="AQ382" s="298" t="e">
        <f>IF(('LC-CAD-HRMS'!#REF!)="","",('LC-CAD-HRMS'!#REF!))</f>
        <v>#REF!</v>
      </c>
    </row>
    <row r="383" spans="1:43" ht="12.75" customHeight="1" x14ac:dyDescent="0.3">
      <c r="A383" s="122" t="s">
        <v>188</v>
      </c>
      <c r="B383" s="145" t="e">
        <f>IF(('LC-CAD-HRMS'!#REF!)="","",('LC-CAD-HRMS'!#REF!))</f>
        <v>#REF!</v>
      </c>
      <c r="C383" s="141" t="e">
        <f>IF(('LC-CAD-HRMS'!#REF!)="","",('LC-CAD-HRMS'!#REF!))</f>
        <v>#REF!</v>
      </c>
      <c r="D383" s="142" t="e">
        <f>IF(('LC-CAD-HRMS'!#REF!)="","",('LC-CAD-HRMS'!#REF!))</f>
        <v>#REF!</v>
      </c>
      <c r="E383" s="143" t="e">
        <f>IF(('LC-CAD-HRMS'!#REF!)="","",('LC-CAD-HRMS'!#REF!))</f>
        <v>#REF!</v>
      </c>
      <c r="F383" s="142" t="e">
        <f>IF(('LC-CAD-HRMS'!#REF!)="","",('LC-CAD-HRMS'!#REF!))</f>
        <v>#REF!</v>
      </c>
      <c r="G383" s="111" t="e">
        <f>IF(('LC-CAD-HRMS'!#REF!)="","",('LC-CAD-HRMS'!#REF!))</f>
        <v>#REF!</v>
      </c>
      <c r="H383" s="111" t="e">
        <f>IF(('LC-CAD-HRMS'!#REF!)="","",('LC-CAD-HRMS'!#REF!))</f>
        <v>#REF!</v>
      </c>
      <c r="I383" s="144" t="e">
        <f>IF(('LC-CAD-HRMS'!#REF!)="","",('LC-CAD-HRMS'!#REF!))</f>
        <v>#REF!</v>
      </c>
      <c r="J383" s="154" t="e">
        <f>IF(('LC-CAD-HRMS'!#REF!)="","",('LC-CAD-HRMS'!#REF!))</f>
        <v>#REF!</v>
      </c>
      <c r="K383" s="154" t="e">
        <f>IF(('LC-CAD-HRMS'!#REF!)="","",('LC-CAD-HRMS'!#REF!))</f>
        <v>#REF!</v>
      </c>
      <c r="L383" s="154" t="e">
        <f>IF(('LC-CAD-HRMS'!#REF!)="","",('LC-CAD-HRMS'!#REF!))</f>
        <v>#REF!</v>
      </c>
      <c r="M383" s="154" t="e">
        <f>IF(('LC-CAD-HRMS'!#REF!)="","",('LC-CAD-HRMS'!#REF!))</f>
        <v>#REF!</v>
      </c>
      <c r="N383" s="154" t="e">
        <f>IF(('LC-CAD-HRMS'!#REF!)="","",('LC-CAD-HRMS'!#REF!))</f>
        <v>#REF!</v>
      </c>
      <c r="O383" s="154" t="e">
        <f>IF(('LC-CAD-HRMS'!#REF!)="","",('LC-CAD-HRMS'!#REF!))</f>
        <v>#REF!</v>
      </c>
      <c r="P383" s="67" t="e">
        <f>IF(('LC-CAD-HRMS'!#REF!)="","",('LC-CAD-HRMS'!#REF!))</f>
        <v>#REF!</v>
      </c>
      <c r="Q383" s="67" t="e">
        <f>IF(('LC-CAD-HRMS'!#REF!)="","",('LC-CAD-HRMS'!#REF!))</f>
        <v>#REF!</v>
      </c>
      <c r="R383" s="67" t="e">
        <f>IF(('LC-CAD-HRMS'!#REF!)="","",('LC-CAD-HRMS'!#REF!))</f>
        <v>#REF!</v>
      </c>
      <c r="S383" s="67" t="e">
        <f>IF(('LC-CAD-HRMS'!#REF!)="","",('LC-CAD-HRMS'!#REF!))</f>
        <v>#REF!</v>
      </c>
      <c r="T383" s="67" t="e">
        <f>IF(('LC-CAD-HRMS'!#REF!)="","",('LC-CAD-HRMS'!#REF!))</f>
        <v>#REF!</v>
      </c>
      <c r="U383" s="67" t="e">
        <f>IF(('LC-CAD-HRMS'!#REF!)="","",('LC-CAD-HRMS'!#REF!))</f>
        <v>#REF!</v>
      </c>
      <c r="V383" s="67" t="e">
        <f>IF(('LC-CAD-HRMS'!#REF!)="","",('LC-CAD-HRMS'!#REF!))</f>
        <v>#REF!</v>
      </c>
      <c r="W383" s="67" t="e">
        <f>IF(('LC-CAD-HRMS'!#REF!)="","",('LC-CAD-HRMS'!#REF!))</f>
        <v>#REF!</v>
      </c>
      <c r="X383" s="67" t="e">
        <f>IF(('LC-CAD-HRMS'!#REF!)="","",('LC-CAD-HRMS'!#REF!))</f>
        <v>#REF!</v>
      </c>
      <c r="Y383" s="67" t="e">
        <f>IF(('LC-CAD-HRMS'!#REF!)="","",('LC-CAD-HRMS'!#REF!))</f>
        <v>#REF!</v>
      </c>
      <c r="Z383" s="67" t="e">
        <f>IF(('LC-CAD-HRMS'!#REF!)="","",('LC-CAD-HRMS'!#REF!))</f>
        <v>#REF!</v>
      </c>
      <c r="AA383" s="67" t="e">
        <f>IF(('LC-CAD-HRMS'!#REF!)="","",('LC-CAD-HRMS'!#REF!))</f>
        <v>#REF!</v>
      </c>
      <c r="AB383" s="67" t="e">
        <f>IF(('LC-CAD-HRMS'!#REF!)="","",('LC-CAD-HRMS'!#REF!))</f>
        <v>#REF!</v>
      </c>
      <c r="AC383" s="67" t="e">
        <f>IF(('LC-CAD-HRMS'!#REF!)="","",('LC-CAD-HRMS'!#REF!))</f>
        <v>#REF!</v>
      </c>
      <c r="AD383" s="67" t="e">
        <f>IF(('LC-CAD-HRMS'!#REF!)="","",('LC-CAD-HRMS'!#REF!))</f>
        <v>#REF!</v>
      </c>
      <c r="AE383" s="67" t="e">
        <f>IF(('LC-CAD-HRMS'!#REF!)="","",('LC-CAD-HRMS'!#REF!))</f>
        <v>#REF!</v>
      </c>
      <c r="AF383" s="67" t="e">
        <f>IF(('LC-CAD-HRMS'!#REF!)="","",('LC-CAD-HRMS'!#REF!))</f>
        <v>#REF!</v>
      </c>
      <c r="AG383" s="67" t="e">
        <f>IF(('LC-CAD-HRMS'!#REF!)="","",('LC-CAD-HRMS'!#REF!))</f>
        <v>#REF!</v>
      </c>
      <c r="AH383" s="67" t="e">
        <f>IF(('LC-CAD-HRMS'!#REF!)="","",('LC-CAD-HRMS'!#REF!))</f>
        <v>#REF!</v>
      </c>
      <c r="AI383" s="67" t="e">
        <f>IF(('LC-CAD-HRMS'!#REF!)="","",('LC-CAD-HRMS'!#REF!))</f>
        <v>#REF!</v>
      </c>
      <c r="AJ383" s="67" t="e">
        <f>IF(('LC-CAD-HRMS'!#REF!)="","",('LC-CAD-HRMS'!#REF!))</f>
        <v>#REF!</v>
      </c>
      <c r="AK383" s="67" t="e">
        <f>IF(('LC-CAD-HRMS'!#REF!)="","",('LC-CAD-HRMS'!#REF!))</f>
        <v>#REF!</v>
      </c>
      <c r="AL383" s="67" t="e">
        <f>IF(('LC-CAD-HRMS'!#REF!)="","",('LC-CAD-HRMS'!#REF!))</f>
        <v>#REF!</v>
      </c>
      <c r="AM383" s="67" t="e">
        <f>IF(('LC-CAD-HRMS'!#REF!)="","",('LC-CAD-HRMS'!#REF!))</f>
        <v>#REF!</v>
      </c>
      <c r="AN383" s="67" t="e">
        <f>IF(('LC-CAD-HRMS'!#REF!)="","",('LC-CAD-HRMS'!#REF!))</f>
        <v>#REF!</v>
      </c>
      <c r="AO383" s="67" t="e">
        <f>IF(('LC-CAD-HRMS'!#REF!)="","",('LC-CAD-HRMS'!#REF!))</f>
        <v>#REF!</v>
      </c>
      <c r="AP383" s="298" t="e">
        <f>IF(('LC-CAD-HRMS'!#REF!)="","",('LC-CAD-HRMS'!#REF!))</f>
        <v>#REF!</v>
      </c>
      <c r="AQ383" s="298" t="e">
        <f>IF(('LC-CAD-HRMS'!#REF!)="","",('LC-CAD-HRMS'!#REF!))</f>
        <v>#REF!</v>
      </c>
    </row>
    <row r="384" spans="1:43" ht="12.75" customHeight="1" x14ac:dyDescent="0.3">
      <c r="A384" s="122" t="s">
        <v>188</v>
      </c>
      <c r="B384" s="145" t="e">
        <f>IF(('LC-CAD-HRMS'!#REF!)="","",('LC-CAD-HRMS'!#REF!))</f>
        <v>#REF!</v>
      </c>
      <c r="C384" s="141" t="e">
        <f>IF(('LC-CAD-HRMS'!#REF!)="","",('LC-CAD-HRMS'!#REF!))</f>
        <v>#REF!</v>
      </c>
      <c r="D384" s="142" t="e">
        <f>IF(('LC-CAD-HRMS'!#REF!)="","",('LC-CAD-HRMS'!#REF!))</f>
        <v>#REF!</v>
      </c>
      <c r="E384" s="143" t="e">
        <f>IF(('LC-CAD-HRMS'!#REF!)="","",('LC-CAD-HRMS'!#REF!))</f>
        <v>#REF!</v>
      </c>
      <c r="F384" s="142" t="e">
        <f>IF(('LC-CAD-HRMS'!#REF!)="","",('LC-CAD-HRMS'!#REF!))</f>
        <v>#REF!</v>
      </c>
      <c r="G384" s="111" t="e">
        <f>IF(('LC-CAD-HRMS'!#REF!)="","",('LC-CAD-HRMS'!#REF!))</f>
        <v>#REF!</v>
      </c>
      <c r="H384" s="111" t="e">
        <f>IF(('LC-CAD-HRMS'!#REF!)="","",('LC-CAD-HRMS'!#REF!))</f>
        <v>#REF!</v>
      </c>
      <c r="I384" s="144" t="e">
        <f>IF(('LC-CAD-HRMS'!#REF!)="","",('LC-CAD-HRMS'!#REF!))</f>
        <v>#REF!</v>
      </c>
      <c r="J384" s="154" t="e">
        <f>IF(('LC-CAD-HRMS'!#REF!)="","",('LC-CAD-HRMS'!#REF!))</f>
        <v>#REF!</v>
      </c>
      <c r="K384" s="154" t="e">
        <f>IF(('LC-CAD-HRMS'!#REF!)="","",('LC-CAD-HRMS'!#REF!))</f>
        <v>#REF!</v>
      </c>
      <c r="L384" s="154" t="e">
        <f>IF(('LC-CAD-HRMS'!#REF!)="","",('LC-CAD-HRMS'!#REF!))</f>
        <v>#REF!</v>
      </c>
      <c r="M384" s="154" t="e">
        <f>IF(('LC-CAD-HRMS'!#REF!)="","",('LC-CAD-HRMS'!#REF!))</f>
        <v>#REF!</v>
      </c>
      <c r="N384" s="154" t="e">
        <f>IF(('LC-CAD-HRMS'!#REF!)="","",('LC-CAD-HRMS'!#REF!))</f>
        <v>#REF!</v>
      </c>
      <c r="O384" s="154" t="e">
        <f>IF(('LC-CAD-HRMS'!#REF!)="","",('LC-CAD-HRMS'!#REF!))</f>
        <v>#REF!</v>
      </c>
      <c r="P384" s="67" t="e">
        <f>IF(('LC-CAD-HRMS'!#REF!)="","",('LC-CAD-HRMS'!#REF!))</f>
        <v>#REF!</v>
      </c>
      <c r="Q384" s="67" t="e">
        <f>IF(('LC-CAD-HRMS'!#REF!)="","",('LC-CAD-HRMS'!#REF!))</f>
        <v>#REF!</v>
      </c>
      <c r="R384" s="67" t="e">
        <f>IF(('LC-CAD-HRMS'!#REF!)="","",('LC-CAD-HRMS'!#REF!))</f>
        <v>#REF!</v>
      </c>
      <c r="S384" s="67" t="e">
        <f>IF(('LC-CAD-HRMS'!#REF!)="","",('LC-CAD-HRMS'!#REF!))</f>
        <v>#REF!</v>
      </c>
      <c r="T384" s="67" t="e">
        <f>IF(('LC-CAD-HRMS'!#REF!)="","",('LC-CAD-HRMS'!#REF!))</f>
        <v>#REF!</v>
      </c>
      <c r="U384" s="67" t="e">
        <f>IF(('LC-CAD-HRMS'!#REF!)="","",('LC-CAD-HRMS'!#REF!))</f>
        <v>#REF!</v>
      </c>
      <c r="V384" s="67" t="e">
        <f>IF(('LC-CAD-HRMS'!#REF!)="","",('LC-CAD-HRMS'!#REF!))</f>
        <v>#REF!</v>
      </c>
      <c r="W384" s="67" t="e">
        <f>IF(('LC-CAD-HRMS'!#REF!)="","",('LC-CAD-HRMS'!#REF!))</f>
        <v>#REF!</v>
      </c>
      <c r="X384" s="67" t="e">
        <f>IF(('LC-CAD-HRMS'!#REF!)="","",('LC-CAD-HRMS'!#REF!))</f>
        <v>#REF!</v>
      </c>
      <c r="Y384" s="67" t="e">
        <f>IF(('LC-CAD-HRMS'!#REF!)="","",('LC-CAD-HRMS'!#REF!))</f>
        <v>#REF!</v>
      </c>
      <c r="Z384" s="67" t="e">
        <f>IF(('LC-CAD-HRMS'!#REF!)="","",('LC-CAD-HRMS'!#REF!))</f>
        <v>#REF!</v>
      </c>
      <c r="AA384" s="67" t="e">
        <f>IF(('LC-CAD-HRMS'!#REF!)="","",('LC-CAD-HRMS'!#REF!))</f>
        <v>#REF!</v>
      </c>
      <c r="AB384" s="67" t="e">
        <f>IF(('LC-CAD-HRMS'!#REF!)="","",('LC-CAD-HRMS'!#REF!))</f>
        <v>#REF!</v>
      </c>
      <c r="AC384" s="67" t="e">
        <f>IF(('LC-CAD-HRMS'!#REF!)="","",('LC-CAD-HRMS'!#REF!))</f>
        <v>#REF!</v>
      </c>
      <c r="AD384" s="67" t="e">
        <f>IF(('LC-CAD-HRMS'!#REF!)="","",('LC-CAD-HRMS'!#REF!))</f>
        <v>#REF!</v>
      </c>
      <c r="AE384" s="67" t="e">
        <f>IF(('LC-CAD-HRMS'!#REF!)="","",('LC-CAD-HRMS'!#REF!))</f>
        <v>#REF!</v>
      </c>
      <c r="AF384" s="67" t="e">
        <f>IF(('LC-CAD-HRMS'!#REF!)="","",('LC-CAD-HRMS'!#REF!))</f>
        <v>#REF!</v>
      </c>
      <c r="AG384" s="67" t="e">
        <f>IF(('LC-CAD-HRMS'!#REF!)="","",('LC-CAD-HRMS'!#REF!))</f>
        <v>#REF!</v>
      </c>
      <c r="AH384" s="67" t="e">
        <f>IF(('LC-CAD-HRMS'!#REF!)="","",('LC-CAD-HRMS'!#REF!))</f>
        <v>#REF!</v>
      </c>
      <c r="AI384" s="67" t="e">
        <f>IF(('LC-CAD-HRMS'!#REF!)="","",('LC-CAD-HRMS'!#REF!))</f>
        <v>#REF!</v>
      </c>
      <c r="AJ384" s="67" t="e">
        <f>IF(('LC-CAD-HRMS'!#REF!)="","",('LC-CAD-HRMS'!#REF!))</f>
        <v>#REF!</v>
      </c>
      <c r="AK384" s="67" t="e">
        <f>IF(('LC-CAD-HRMS'!#REF!)="","",('LC-CAD-HRMS'!#REF!))</f>
        <v>#REF!</v>
      </c>
      <c r="AL384" s="67" t="e">
        <f>IF(('LC-CAD-HRMS'!#REF!)="","",('LC-CAD-HRMS'!#REF!))</f>
        <v>#REF!</v>
      </c>
      <c r="AM384" s="67" t="e">
        <f>IF(('LC-CAD-HRMS'!#REF!)="","",('LC-CAD-HRMS'!#REF!))</f>
        <v>#REF!</v>
      </c>
      <c r="AN384" s="67" t="e">
        <f>IF(('LC-CAD-HRMS'!#REF!)="","",('LC-CAD-HRMS'!#REF!))</f>
        <v>#REF!</v>
      </c>
      <c r="AO384" s="67" t="e">
        <f>IF(('LC-CAD-HRMS'!#REF!)="","",('LC-CAD-HRMS'!#REF!))</f>
        <v>#REF!</v>
      </c>
      <c r="AP384" s="298" t="e">
        <f>IF(('LC-CAD-HRMS'!#REF!)="","",('LC-CAD-HRMS'!#REF!))</f>
        <v>#REF!</v>
      </c>
      <c r="AQ384" s="298" t="e">
        <f>IF(('LC-CAD-HRMS'!#REF!)="","",('LC-CAD-HRMS'!#REF!))</f>
        <v>#REF!</v>
      </c>
    </row>
    <row r="385" spans="1:43" ht="12.75" customHeight="1" x14ac:dyDescent="0.3">
      <c r="A385" s="122" t="s">
        <v>188</v>
      </c>
      <c r="B385" s="145" t="e">
        <f>IF(('LC-CAD-HRMS'!#REF!)="","",('LC-CAD-HRMS'!#REF!))</f>
        <v>#REF!</v>
      </c>
      <c r="C385" s="141" t="e">
        <f>IF(('LC-CAD-HRMS'!#REF!)="","",('LC-CAD-HRMS'!#REF!))</f>
        <v>#REF!</v>
      </c>
      <c r="D385" s="142" t="e">
        <f>IF(('LC-CAD-HRMS'!#REF!)="","",('LC-CAD-HRMS'!#REF!))</f>
        <v>#REF!</v>
      </c>
      <c r="E385" s="143" t="e">
        <f>IF(('LC-CAD-HRMS'!#REF!)="","",('LC-CAD-HRMS'!#REF!))</f>
        <v>#REF!</v>
      </c>
      <c r="F385" s="142" t="e">
        <f>IF(('LC-CAD-HRMS'!#REF!)="","",('LC-CAD-HRMS'!#REF!))</f>
        <v>#REF!</v>
      </c>
      <c r="G385" s="111" t="e">
        <f>IF(('LC-CAD-HRMS'!#REF!)="","",('LC-CAD-HRMS'!#REF!))</f>
        <v>#REF!</v>
      </c>
      <c r="H385" s="111" t="e">
        <f>IF(('LC-CAD-HRMS'!#REF!)="","",('LC-CAD-HRMS'!#REF!))</f>
        <v>#REF!</v>
      </c>
      <c r="I385" s="144" t="e">
        <f>IF(('LC-CAD-HRMS'!#REF!)="","",('LC-CAD-HRMS'!#REF!))</f>
        <v>#REF!</v>
      </c>
      <c r="J385" s="154" t="e">
        <f>IF(('LC-CAD-HRMS'!#REF!)="","",('LC-CAD-HRMS'!#REF!))</f>
        <v>#REF!</v>
      </c>
      <c r="K385" s="154" t="e">
        <f>IF(('LC-CAD-HRMS'!#REF!)="","",('LC-CAD-HRMS'!#REF!))</f>
        <v>#REF!</v>
      </c>
      <c r="L385" s="154" t="e">
        <f>IF(('LC-CAD-HRMS'!#REF!)="","",('LC-CAD-HRMS'!#REF!))</f>
        <v>#REF!</v>
      </c>
      <c r="M385" s="154" t="e">
        <f>IF(('LC-CAD-HRMS'!#REF!)="","",('LC-CAD-HRMS'!#REF!))</f>
        <v>#REF!</v>
      </c>
      <c r="N385" s="154" t="e">
        <f>IF(('LC-CAD-HRMS'!#REF!)="","",('LC-CAD-HRMS'!#REF!))</f>
        <v>#REF!</v>
      </c>
      <c r="O385" s="154" t="e">
        <f>IF(('LC-CAD-HRMS'!#REF!)="","",('LC-CAD-HRMS'!#REF!))</f>
        <v>#REF!</v>
      </c>
      <c r="P385" s="67" t="e">
        <f>IF(('LC-CAD-HRMS'!#REF!)="","",('LC-CAD-HRMS'!#REF!))</f>
        <v>#REF!</v>
      </c>
      <c r="Q385" s="67" t="e">
        <f>IF(('LC-CAD-HRMS'!#REF!)="","",('LC-CAD-HRMS'!#REF!))</f>
        <v>#REF!</v>
      </c>
      <c r="R385" s="67" t="e">
        <f>IF(('LC-CAD-HRMS'!#REF!)="","",('LC-CAD-HRMS'!#REF!))</f>
        <v>#REF!</v>
      </c>
      <c r="S385" s="67" t="e">
        <f>IF(('LC-CAD-HRMS'!#REF!)="","",('LC-CAD-HRMS'!#REF!))</f>
        <v>#REF!</v>
      </c>
      <c r="T385" s="67" t="e">
        <f>IF(('LC-CAD-HRMS'!#REF!)="","",('LC-CAD-HRMS'!#REF!))</f>
        <v>#REF!</v>
      </c>
      <c r="U385" s="67" t="e">
        <f>IF(('LC-CAD-HRMS'!#REF!)="","",('LC-CAD-HRMS'!#REF!))</f>
        <v>#REF!</v>
      </c>
      <c r="V385" s="67" t="e">
        <f>IF(('LC-CAD-HRMS'!#REF!)="","",('LC-CAD-HRMS'!#REF!))</f>
        <v>#REF!</v>
      </c>
      <c r="W385" s="67" t="e">
        <f>IF(('LC-CAD-HRMS'!#REF!)="","",('LC-CAD-HRMS'!#REF!))</f>
        <v>#REF!</v>
      </c>
      <c r="X385" s="67" t="e">
        <f>IF(('LC-CAD-HRMS'!#REF!)="","",('LC-CAD-HRMS'!#REF!))</f>
        <v>#REF!</v>
      </c>
      <c r="Y385" s="67" t="e">
        <f>IF(('LC-CAD-HRMS'!#REF!)="","",('LC-CAD-HRMS'!#REF!))</f>
        <v>#REF!</v>
      </c>
      <c r="Z385" s="67" t="e">
        <f>IF(('LC-CAD-HRMS'!#REF!)="","",('LC-CAD-HRMS'!#REF!))</f>
        <v>#REF!</v>
      </c>
      <c r="AA385" s="67" t="e">
        <f>IF(('LC-CAD-HRMS'!#REF!)="","",('LC-CAD-HRMS'!#REF!))</f>
        <v>#REF!</v>
      </c>
      <c r="AB385" s="67" t="e">
        <f>IF(('LC-CAD-HRMS'!#REF!)="","",('LC-CAD-HRMS'!#REF!))</f>
        <v>#REF!</v>
      </c>
      <c r="AC385" s="67" t="e">
        <f>IF(('LC-CAD-HRMS'!#REF!)="","",('LC-CAD-HRMS'!#REF!))</f>
        <v>#REF!</v>
      </c>
      <c r="AD385" s="67" t="e">
        <f>IF(('LC-CAD-HRMS'!#REF!)="","",('LC-CAD-HRMS'!#REF!))</f>
        <v>#REF!</v>
      </c>
      <c r="AE385" s="67" t="e">
        <f>IF(('LC-CAD-HRMS'!#REF!)="","",('LC-CAD-HRMS'!#REF!))</f>
        <v>#REF!</v>
      </c>
      <c r="AF385" s="67" t="e">
        <f>IF(('LC-CAD-HRMS'!#REF!)="","",('LC-CAD-HRMS'!#REF!))</f>
        <v>#REF!</v>
      </c>
      <c r="AG385" s="67" t="e">
        <f>IF(('LC-CAD-HRMS'!#REF!)="","",('LC-CAD-HRMS'!#REF!))</f>
        <v>#REF!</v>
      </c>
      <c r="AH385" s="67" t="e">
        <f>IF(('LC-CAD-HRMS'!#REF!)="","",('LC-CAD-HRMS'!#REF!))</f>
        <v>#REF!</v>
      </c>
      <c r="AI385" s="67" t="e">
        <f>IF(('LC-CAD-HRMS'!#REF!)="","",('LC-CAD-HRMS'!#REF!))</f>
        <v>#REF!</v>
      </c>
      <c r="AJ385" s="67" t="e">
        <f>IF(('LC-CAD-HRMS'!#REF!)="","",('LC-CAD-HRMS'!#REF!))</f>
        <v>#REF!</v>
      </c>
      <c r="AK385" s="67" t="e">
        <f>IF(('LC-CAD-HRMS'!#REF!)="","",('LC-CAD-HRMS'!#REF!))</f>
        <v>#REF!</v>
      </c>
      <c r="AL385" s="67" t="e">
        <f>IF(('LC-CAD-HRMS'!#REF!)="","",('LC-CAD-HRMS'!#REF!))</f>
        <v>#REF!</v>
      </c>
      <c r="AM385" s="67" t="e">
        <f>IF(('LC-CAD-HRMS'!#REF!)="","",('LC-CAD-HRMS'!#REF!))</f>
        <v>#REF!</v>
      </c>
      <c r="AN385" s="67" t="e">
        <f>IF(('LC-CAD-HRMS'!#REF!)="","",('LC-CAD-HRMS'!#REF!))</f>
        <v>#REF!</v>
      </c>
      <c r="AO385" s="67" t="e">
        <f>IF(('LC-CAD-HRMS'!#REF!)="","",('LC-CAD-HRMS'!#REF!))</f>
        <v>#REF!</v>
      </c>
      <c r="AP385" s="298" t="e">
        <f>IF(('LC-CAD-HRMS'!#REF!)="","",('LC-CAD-HRMS'!#REF!))</f>
        <v>#REF!</v>
      </c>
      <c r="AQ385" s="298" t="e">
        <f>IF(('LC-CAD-HRMS'!#REF!)="","",('LC-CAD-HRMS'!#REF!))</f>
        <v>#REF!</v>
      </c>
    </row>
    <row r="386" spans="1:43" ht="12.75" customHeight="1" x14ac:dyDescent="0.3">
      <c r="A386" s="122" t="s">
        <v>188</v>
      </c>
      <c r="B386" s="145" t="e">
        <f>IF(('LC-CAD-HRMS'!#REF!)="","",('LC-CAD-HRMS'!#REF!))</f>
        <v>#REF!</v>
      </c>
      <c r="C386" s="141" t="e">
        <f>IF(('LC-CAD-HRMS'!#REF!)="","",('LC-CAD-HRMS'!#REF!))</f>
        <v>#REF!</v>
      </c>
      <c r="D386" s="142" t="e">
        <f>IF(('LC-CAD-HRMS'!#REF!)="","",('LC-CAD-HRMS'!#REF!))</f>
        <v>#REF!</v>
      </c>
      <c r="E386" s="143" t="e">
        <f>IF(('LC-CAD-HRMS'!#REF!)="","",('LC-CAD-HRMS'!#REF!))</f>
        <v>#REF!</v>
      </c>
      <c r="F386" s="142" t="e">
        <f>IF(('LC-CAD-HRMS'!#REF!)="","",('LC-CAD-HRMS'!#REF!))</f>
        <v>#REF!</v>
      </c>
      <c r="G386" s="111" t="e">
        <f>IF(('LC-CAD-HRMS'!#REF!)="","",('LC-CAD-HRMS'!#REF!))</f>
        <v>#REF!</v>
      </c>
      <c r="H386" s="111" t="e">
        <f>IF(('LC-CAD-HRMS'!#REF!)="","",('LC-CAD-HRMS'!#REF!))</f>
        <v>#REF!</v>
      </c>
      <c r="I386" s="144" t="e">
        <f>IF(('LC-CAD-HRMS'!#REF!)="","",('LC-CAD-HRMS'!#REF!))</f>
        <v>#REF!</v>
      </c>
      <c r="J386" s="154" t="e">
        <f>IF(('LC-CAD-HRMS'!#REF!)="","",('LC-CAD-HRMS'!#REF!))</f>
        <v>#REF!</v>
      </c>
      <c r="K386" s="154" t="e">
        <f>IF(('LC-CAD-HRMS'!#REF!)="","",('LC-CAD-HRMS'!#REF!))</f>
        <v>#REF!</v>
      </c>
      <c r="L386" s="154" t="e">
        <f>IF(('LC-CAD-HRMS'!#REF!)="","",('LC-CAD-HRMS'!#REF!))</f>
        <v>#REF!</v>
      </c>
      <c r="M386" s="154" t="e">
        <f>IF(('LC-CAD-HRMS'!#REF!)="","",('LC-CAD-HRMS'!#REF!))</f>
        <v>#REF!</v>
      </c>
      <c r="N386" s="154" t="e">
        <f>IF(('LC-CAD-HRMS'!#REF!)="","",('LC-CAD-HRMS'!#REF!))</f>
        <v>#REF!</v>
      </c>
      <c r="O386" s="154" t="e">
        <f>IF(('LC-CAD-HRMS'!#REF!)="","",('LC-CAD-HRMS'!#REF!))</f>
        <v>#REF!</v>
      </c>
      <c r="P386" s="67" t="e">
        <f>IF(('LC-CAD-HRMS'!#REF!)="","",('LC-CAD-HRMS'!#REF!))</f>
        <v>#REF!</v>
      </c>
      <c r="Q386" s="67" t="e">
        <f>IF(('LC-CAD-HRMS'!#REF!)="","",('LC-CAD-HRMS'!#REF!))</f>
        <v>#REF!</v>
      </c>
      <c r="R386" s="67" t="e">
        <f>IF(('LC-CAD-HRMS'!#REF!)="","",('LC-CAD-HRMS'!#REF!))</f>
        <v>#REF!</v>
      </c>
      <c r="S386" s="67" t="e">
        <f>IF(('LC-CAD-HRMS'!#REF!)="","",('LC-CAD-HRMS'!#REF!))</f>
        <v>#REF!</v>
      </c>
      <c r="T386" s="67" t="e">
        <f>IF(('LC-CAD-HRMS'!#REF!)="","",('LC-CAD-HRMS'!#REF!))</f>
        <v>#REF!</v>
      </c>
      <c r="U386" s="67" t="e">
        <f>IF(('LC-CAD-HRMS'!#REF!)="","",('LC-CAD-HRMS'!#REF!))</f>
        <v>#REF!</v>
      </c>
      <c r="V386" s="67" t="e">
        <f>IF(('LC-CAD-HRMS'!#REF!)="","",('LC-CAD-HRMS'!#REF!))</f>
        <v>#REF!</v>
      </c>
      <c r="W386" s="67" t="e">
        <f>IF(('LC-CAD-HRMS'!#REF!)="","",('LC-CAD-HRMS'!#REF!))</f>
        <v>#REF!</v>
      </c>
      <c r="X386" s="67" t="e">
        <f>IF(('LC-CAD-HRMS'!#REF!)="","",('LC-CAD-HRMS'!#REF!))</f>
        <v>#REF!</v>
      </c>
      <c r="Y386" s="67" t="e">
        <f>IF(('LC-CAD-HRMS'!#REF!)="","",('LC-CAD-HRMS'!#REF!))</f>
        <v>#REF!</v>
      </c>
      <c r="Z386" s="67" t="e">
        <f>IF(('LC-CAD-HRMS'!#REF!)="","",('LC-CAD-HRMS'!#REF!))</f>
        <v>#REF!</v>
      </c>
      <c r="AA386" s="67" t="e">
        <f>IF(('LC-CAD-HRMS'!#REF!)="","",('LC-CAD-HRMS'!#REF!))</f>
        <v>#REF!</v>
      </c>
      <c r="AB386" s="67" t="e">
        <f>IF(('LC-CAD-HRMS'!#REF!)="","",('LC-CAD-HRMS'!#REF!))</f>
        <v>#REF!</v>
      </c>
      <c r="AC386" s="67" t="e">
        <f>IF(('LC-CAD-HRMS'!#REF!)="","",('LC-CAD-HRMS'!#REF!))</f>
        <v>#REF!</v>
      </c>
      <c r="AD386" s="67" t="e">
        <f>IF(('LC-CAD-HRMS'!#REF!)="","",('LC-CAD-HRMS'!#REF!))</f>
        <v>#REF!</v>
      </c>
      <c r="AE386" s="67" t="e">
        <f>IF(('LC-CAD-HRMS'!#REF!)="","",('LC-CAD-HRMS'!#REF!))</f>
        <v>#REF!</v>
      </c>
      <c r="AF386" s="67" t="e">
        <f>IF(('LC-CAD-HRMS'!#REF!)="","",('LC-CAD-HRMS'!#REF!))</f>
        <v>#REF!</v>
      </c>
      <c r="AG386" s="67" t="e">
        <f>IF(('LC-CAD-HRMS'!#REF!)="","",('LC-CAD-HRMS'!#REF!))</f>
        <v>#REF!</v>
      </c>
      <c r="AH386" s="67" t="e">
        <f>IF(('LC-CAD-HRMS'!#REF!)="","",('LC-CAD-HRMS'!#REF!))</f>
        <v>#REF!</v>
      </c>
      <c r="AI386" s="67" t="e">
        <f>IF(('LC-CAD-HRMS'!#REF!)="","",('LC-CAD-HRMS'!#REF!))</f>
        <v>#REF!</v>
      </c>
      <c r="AJ386" s="67" t="e">
        <f>IF(('LC-CAD-HRMS'!#REF!)="","",('LC-CAD-HRMS'!#REF!))</f>
        <v>#REF!</v>
      </c>
      <c r="AK386" s="67" t="e">
        <f>IF(('LC-CAD-HRMS'!#REF!)="","",('LC-CAD-HRMS'!#REF!))</f>
        <v>#REF!</v>
      </c>
      <c r="AL386" s="67" t="e">
        <f>IF(('LC-CAD-HRMS'!#REF!)="","",('LC-CAD-HRMS'!#REF!))</f>
        <v>#REF!</v>
      </c>
      <c r="AM386" s="67" t="e">
        <f>IF(('LC-CAD-HRMS'!#REF!)="","",('LC-CAD-HRMS'!#REF!))</f>
        <v>#REF!</v>
      </c>
      <c r="AN386" s="67" t="e">
        <f>IF(('LC-CAD-HRMS'!#REF!)="","",('LC-CAD-HRMS'!#REF!))</f>
        <v>#REF!</v>
      </c>
      <c r="AO386" s="67" t="e">
        <f>IF(('LC-CAD-HRMS'!#REF!)="","",('LC-CAD-HRMS'!#REF!))</f>
        <v>#REF!</v>
      </c>
      <c r="AP386" s="298" t="e">
        <f>IF(('LC-CAD-HRMS'!#REF!)="","",('LC-CAD-HRMS'!#REF!))</f>
        <v>#REF!</v>
      </c>
      <c r="AQ386" s="298" t="e">
        <f>IF(('LC-CAD-HRMS'!#REF!)="","",('LC-CAD-HRMS'!#REF!))</f>
        <v>#REF!</v>
      </c>
    </row>
    <row r="387" spans="1:43" ht="12.75" customHeight="1" x14ac:dyDescent="0.3">
      <c r="A387" s="122" t="s">
        <v>188</v>
      </c>
      <c r="B387" s="145" t="e">
        <f>IF(('LC-CAD-HRMS'!#REF!)="","",('LC-CAD-HRMS'!#REF!))</f>
        <v>#REF!</v>
      </c>
      <c r="C387" s="141" t="e">
        <f>IF(('LC-CAD-HRMS'!#REF!)="","",('LC-CAD-HRMS'!#REF!))</f>
        <v>#REF!</v>
      </c>
      <c r="D387" s="142" t="e">
        <f>IF(('LC-CAD-HRMS'!#REF!)="","",('LC-CAD-HRMS'!#REF!))</f>
        <v>#REF!</v>
      </c>
      <c r="E387" s="143" t="e">
        <f>IF(('LC-CAD-HRMS'!#REF!)="","",('LC-CAD-HRMS'!#REF!))</f>
        <v>#REF!</v>
      </c>
      <c r="F387" s="142" t="e">
        <f>IF(('LC-CAD-HRMS'!#REF!)="","",('LC-CAD-HRMS'!#REF!))</f>
        <v>#REF!</v>
      </c>
      <c r="G387" s="111" t="e">
        <f>IF(('LC-CAD-HRMS'!#REF!)="","",('LC-CAD-HRMS'!#REF!))</f>
        <v>#REF!</v>
      </c>
      <c r="H387" s="111" t="e">
        <f>IF(('LC-CAD-HRMS'!#REF!)="","",('LC-CAD-HRMS'!#REF!))</f>
        <v>#REF!</v>
      </c>
      <c r="I387" s="144" t="e">
        <f>IF(('LC-CAD-HRMS'!#REF!)="","",('LC-CAD-HRMS'!#REF!))</f>
        <v>#REF!</v>
      </c>
      <c r="J387" s="154" t="e">
        <f>IF(('LC-CAD-HRMS'!#REF!)="","",('LC-CAD-HRMS'!#REF!))</f>
        <v>#REF!</v>
      </c>
      <c r="K387" s="154" t="e">
        <f>IF(('LC-CAD-HRMS'!#REF!)="","",('LC-CAD-HRMS'!#REF!))</f>
        <v>#REF!</v>
      </c>
      <c r="L387" s="154" t="e">
        <f>IF(('LC-CAD-HRMS'!#REF!)="","",('LC-CAD-HRMS'!#REF!))</f>
        <v>#REF!</v>
      </c>
      <c r="M387" s="154" t="e">
        <f>IF(('LC-CAD-HRMS'!#REF!)="","",('LC-CAD-HRMS'!#REF!))</f>
        <v>#REF!</v>
      </c>
      <c r="N387" s="154" t="e">
        <f>IF(('LC-CAD-HRMS'!#REF!)="","",('LC-CAD-HRMS'!#REF!))</f>
        <v>#REF!</v>
      </c>
      <c r="O387" s="154" t="e">
        <f>IF(('LC-CAD-HRMS'!#REF!)="","",('LC-CAD-HRMS'!#REF!))</f>
        <v>#REF!</v>
      </c>
      <c r="P387" s="67" t="e">
        <f>IF(('LC-CAD-HRMS'!#REF!)="","",('LC-CAD-HRMS'!#REF!))</f>
        <v>#REF!</v>
      </c>
      <c r="Q387" s="67" t="e">
        <f>IF(('LC-CAD-HRMS'!#REF!)="","",('LC-CAD-HRMS'!#REF!))</f>
        <v>#REF!</v>
      </c>
      <c r="R387" s="67" t="e">
        <f>IF(('LC-CAD-HRMS'!#REF!)="","",('LC-CAD-HRMS'!#REF!))</f>
        <v>#REF!</v>
      </c>
      <c r="S387" s="67" t="e">
        <f>IF(('LC-CAD-HRMS'!#REF!)="","",('LC-CAD-HRMS'!#REF!))</f>
        <v>#REF!</v>
      </c>
      <c r="T387" s="67" t="e">
        <f>IF(('LC-CAD-HRMS'!#REF!)="","",('LC-CAD-HRMS'!#REF!))</f>
        <v>#REF!</v>
      </c>
      <c r="U387" s="67" t="e">
        <f>IF(('LC-CAD-HRMS'!#REF!)="","",('LC-CAD-HRMS'!#REF!))</f>
        <v>#REF!</v>
      </c>
      <c r="V387" s="67" t="e">
        <f>IF(('LC-CAD-HRMS'!#REF!)="","",('LC-CAD-HRMS'!#REF!))</f>
        <v>#REF!</v>
      </c>
      <c r="W387" s="67" t="e">
        <f>IF(('LC-CAD-HRMS'!#REF!)="","",('LC-CAD-HRMS'!#REF!))</f>
        <v>#REF!</v>
      </c>
      <c r="X387" s="67" t="e">
        <f>IF(('LC-CAD-HRMS'!#REF!)="","",('LC-CAD-HRMS'!#REF!))</f>
        <v>#REF!</v>
      </c>
      <c r="Y387" s="67" t="e">
        <f>IF(('LC-CAD-HRMS'!#REF!)="","",('LC-CAD-HRMS'!#REF!))</f>
        <v>#REF!</v>
      </c>
      <c r="Z387" s="67" t="e">
        <f>IF(('LC-CAD-HRMS'!#REF!)="","",('LC-CAD-HRMS'!#REF!))</f>
        <v>#REF!</v>
      </c>
      <c r="AA387" s="67" t="e">
        <f>IF(('LC-CAD-HRMS'!#REF!)="","",('LC-CAD-HRMS'!#REF!))</f>
        <v>#REF!</v>
      </c>
      <c r="AB387" s="67" t="e">
        <f>IF(('LC-CAD-HRMS'!#REF!)="","",('LC-CAD-HRMS'!#REF!))</f>
        <v>#REF!</v>
      </c>
      <c r="AC387" s="67" t="e">
        <f>IF(('LC-CAD-HRMS'!#REF!)="","",('LC-CAD-HRMS'!#REF!))</f>
        <v>#REF!</v>
      </c>
      <c r="AD387" s="67" t="e">
        <f>IF(('LC-CAD-HRMS'!#REF!)="","",('LC-CAD-HRMS'!#REF!))</f>
        <v>#REF!</v>
      </c>
      <c r="AE387" s="67" t="e">
        <f>IF(('LC-CAD-HRMS'!#REF!)="","",('LC-CAD-HRMS'!#REF!))</f>
        <v>#REF!</v>
      </c>
      <c r="AF387" s="67" t="e">
        <f>IF(('LC-CAD-HRMS'!#REF!)="","",('LC-CAD-HRMS'!#REF!))</f>
        <v>#REF!</v>
      </c>
      <c r="AG387" s="67" t="e">
        <f>IF(('LC-CAD-HRMS'!#REF!)="","",('LC-CAD-HRMS'!#REF!))</f>
        <v>#REF!</v>
      </c>
      <c r="AH387" s="67" t="e">
        <f>IF(('LC-CAD-HRMS'!#REF!)="","",('LC-CAD-HRMS'!#REF!))</f>
        <v>#REF!</v>
      </c>
      <c r="AI387" s="67" t="e">
        <f>IF(('LC-CAD-HRMS'!#REF!)="","",('LC-CAD-HRMS'!#REF!))</f>
        <v>#REF!</v>
      </c>
      <c r="AJ387" s="67" t="e">
        <f>IF(('LC-CAD-HRMS'!#REF!)="","",('LC-CAD-HRMS'!#REF!))</f>
        <v>#REF!</v>
      </c>
      <c r="AK387" s="67" t="e">
        <f>IF(('LC-CAD-HRMS'!#REF!)="","",('LC-CAD-HRMS'!#REF!))</f>
        <v>#REF!</v>
      </c>
      <c r="AL387" s="67" t="e">
        <f>IF(('LC-CAD-HRMS'!#REF!)="","",('LC-CAD-HRMS'!#REF!))</f>
        <v>#REF!</v>
      </c>
      <c r="AM387" s="67" t="e">
        <f>IF(('LC-CAD-HRMS'!#REF!)="","",('LC-CAD-HRMS'!#REF!))</f>
        <v>#REF!</v>
      </c>
      <c r="AN387" s="67" t="e">
        <f>IF(('LC-CAD-HRMS'!#REF!)="","",('LC-CAD-HRMS'!#REF!))</f>
        <v>#REF!</v>
      </c>
      <c r="AO387" s="67" t="e">
        <f>IF(('LC-CAD-HRMS'!#REF!)="","",('LC-CAD-HRMS'!#REF!))</f>
        <v>#REF!</v>
      </c>
      <c r="AP387" s="298" t="e">
        <f>IF(('LC-CAD-HRMS'!#REF!)="","",('LC-CAD-HRMS'!#REF!))</f>
        <v>#REF!</v>
      </c>
      <c r="AQ387" s="298" t="e">
        <f>IF(('LC-CAD-HRMS'!#REF!)="","",('LC-CAD-HRMS'!#REF!))</f>
        <v>#REF!</v>
      </c>
    </row>
    <row r="388" spans="1:43" ht="12.75" customHeight="1" x14ac:dyDescent="0.3">
      <c r="A388" s="122" t="s">
        <v>188</v>
      </c>
      <c r="B388" s="145" t="e">
        <f>IF(('LC-CAD-HRMS'!#REF!)="","",('LC-CAD-HRMS'!#REF!))</f>
        <v>#REF!</v>
      </c>
      <c r="C388" s="141" t="e">
        <f>IF(('LC-CAD-HRMS'!#REF!)="","",('LC-CAD-HRMS'!#REF!))</f>
        <v>#REF!</v>
      </c>
      <c r="D388" s="142" t="e">
        <f>IF(('LC-CAD-HRMS'!#REF!)="","",('LC-CAD-HRMS'!#REF!))</f>
        <v>#REF!</v>
      </c>
      <c r="E388" s="143" t="e">
        <f>IF(('LC-CAD-HRMS'!#REF!)="","",('LC-CAD-HRMS'!#REF!))</f>
        <v>#REF!</v>
      </c>
      <c r="F388" s="142" t="e">
        <f>IF(('LC-CAD-HRMS'!#REF!)="","",('LC-CAD-HRMS'!#REF!))</f>
        <v>#REF!</v>
      </c>
      <c r="G388" s="111" t="e">
        <f>IF(('LC-CAD-HRMS'!#REF!)="","",('LC-CAD-HRMS'!#REF!))</f>
        <v>#REF!</v>
      </c>
      <c r="H388" s="111" t="e">
        <f>IF(('LC-CAD-HRMS'!#REF!)="","",('LC-CAD-HRMS'!#REF!))</f>
        <v>#REF!</v>
      </c>
      <c r="I388" s="144" t="e">
        <f>IF(('LC-CAD-HRMS'!#REF!)="","",('LC-CAD-HRMS'!#REF!))</f>
        <v>#REF!</v>
      </c>
      <c r="J388" s="154" t="e">
        <f>IF(('LC-CAD-HRMS'!#REF!)="","",('LC-CAD-HRMS'!#REF!))</f>
        <v>#REF!</v>
      </c>
      <c r="K388" s="154" t="e">
        <f>IF(('LC-CAD-HRMS'!#REF!)="","",('LC-CAD-HRMS'!#REF!))</f>
        <v>#REF!</v>
      </c>
      <c r="L388" s="154" t="e">
        <f>IF(('LC-CAD-HRMS'!#REF!)="","",('LC-CAD-HRMS'!#REF!))</f>
        <v>#REF!</v>
      </c>
      <c r="M388" s="154" t="e">
        <f>IF(('LC-CAD-HRMS'!#REF!)="","",('LC-CAD-HRMS'!#REF!))</f>
        <v>#REF!</v>
      </c>
      <c r="N388" s="154" t="e">
        <f>IF(('LC-CAD-HRMS'!#REF!)="","",('LC-CAD-HRMS'!#REF!))</f>
        <v>#REF!</v>
      </c>
      <c r="O388" s="154" t="e">
        <f>IF(('LC-CAD-HRMS'!#REF!)="","",('LC-CAD-HRMS'!#REF!))</f>
        <v>#REF!</v>
      </c>
      <c r="P388" s="67" t="e">
        <f>IF(('LC-CAD-HRMS'!#REF!)="","",('LC-CAD-HRMS'!#REF!))</f>
        <v>#REF!</v>
      </c>
      <c r="Q388" s="67" t="e">
        <f>IF(('LC-CAD-HRMS'!#REF!)="","",('LC-CAD-HRMS'!#REF!))</f>
        <v>#REF!</v>
      </c>
      <c r="R388" s="67" t="e">
        <f>IF(('LC-CAD-HRMS'!#REF!)="","",('LC-CAD-HRMS'!#REF!))</f>
        <v>#REF!</v>
      </c>
      <c r="S388" s="67" t="e">
        <f>IF(('LC-CAD-HRMS'!#REF!)="","",('LC-CAD-HRMS'!#REF!))</f>
        <v>#REF!</v>
      </c>
      <c r="T388" s="67" t="e">
        <f>IF(('LC-CAD-HRMS'!#REF!)="","",('LC-CAD-HRMS'!#REF!))</f>
        <v>#REF!</v>
      </c>
      <c r="U388" s="67" t="e">
        <f>IF(('LC-CAD-HRMS'!#REF!)="","",('LC-CAD-HRMS'!#REF!))</f>
        <v>#REF!</v>
      </c>
      <c r="V388" s="67" t="e">
        <f>IF(('LC-CAD-HRMS'!#REF!)="","",('LC-CAD-HRMS'!#REF!))</f>
        <v>#REF!</v>
      </c>
      <c r="W388" s="67" t="e">
        <f>IF(('LC-CAD-HRMS'!#REF!)="","",('LC-CAD-HRMS'!#REF!))</f>
        <v>#REF!</v>
      </c>
      <c r="X388" s="67" t="e">
        <f>IF(('LC-CAD-HRMS'!#REF!)="","",('LC-CAD-HRMS'!#REF!))</f>
        <v>#REF!</v>
      </c>
      <c r="Y388" s="67" t="e">
        <f>IF(('LC-CAD-HRMS'!#REF!)="","",('LC-CAD-HRMS'!#REF!))</f>
        <v>#REF!</v>
      </c>
      <c r="Z388" s="67" t="e">
        <f>IF(('LC-CAD-HRMS'!#REF!)="","",('LC-CAD-HRMS'!#REF!))</f>
        <v>#REF!</v>
      </c>
      <c r="AA388" s="67" t="e">
        <f>IF(('LC-CAD-HRMS'!#REF!)="","",('LC-CAD-HRMS'!#REF!))</f>
        <v>#REF!</v>
      </c>
      <c r="AB388" s="67" t="e">
        <f>IF(('LC-CAD-HRMS'!#REF!)="","",('LC-CAD-HRMS'!#REF!))</f>
        <v>#REF!</v>
      </c>
      <c r="AC388" s="67" t="e">
        <f>IF(('LC-CAD-HRMS'!#REF!)="","",('LC-CAD-HRMS'!#REF!))</f>
        <v>#REF!</v>
      </c>
      <c r="AD388" s="67" t="e">
        <f>IF(('LC-CAD-HRMS'!#REF!)="","",('LC-CAD-HRMS'!#REF!))</f>
        <v>#REF!</v>
      </c>
      <c r="AE388" s="67" t="e">
        <f>IF(('LC-CAD-HRMS'!#REF!)="","",('LC-CAD-HRMS'!#REF!))</f>
        <v>#REF!</v>
      </c>
      <c r="AF388" s="67" t="e">
        <f>IF(('LC-CAD-HRMS'!#REF!)="","",('LC-CAD-HRMS'!#REF!))</f>
        <v>#REF!</v>
      </c>
      <c r="AG388" s="67" t="e">
        <f>IF(('LC-CAD-HRMS'!#REF!)="","",('LC-CAD-HRMS'!#REF!))</f>
        <v>#REF!</v>
      </c>
      <c r="AH388" s="67" t="e">
        <f>IF(('LC-CAD-HRMS'!#REF!)="","",('LC-CAD-HRMS'!#REF!))</f>
        <v>#REF!</v>
      </c>
      <c r="AI388" s="67" t="e">
        <f>IF(('LC-CAD-HRMS'!#REF!)="","",('LC-CAD-HRMS'!#REF!))</f>
        <v>#REF!</v>
      </c>
      <c r="AJ388" s="67" t="e">
        <f>IF(('LC-CAD-HRMS'!#REF!)="","",('LC-CAD-HRMS'!#REF!))</f>
        <v>#REF!</v>
      </c>
      <c r="AK388" s="67" t="e">
        <f>IF(('LC-CAD-HRMS'!#REF!)="","",('LC-CAD-HRMS'!#REF!))</f>
        <v>#REF!</v>
      </c>
      <c r="AL388" s="67" t="e">
        <f>IF(('LC-CAD-HRMS'!#REF!)="","",('LC-CAD-HRMS'!#REF!))</f>
        <v>#REF!</v>
      </c>
      <c r="AM388" s="67" t="e">
        <f>IF(('LC-CAD-HRMS'!#REF!)="","",('LC-CAD-HRMS'!#REF!))</f>
        <v>#REF!</v>
      </c>
      <c r="AN388" s="67" t="e">
        <f>IF(('LC-CAD-HRMS'!#REF!)="","",('LC-CAD-HRMS'!#REF!))</f>
        <v>#REF!</v>
      </c>
      <c r="AO388" s="67" t="e">
        <f>IF(('LC-CAD-HRMS'!#REF!)="","",('LC-CAD-HRMS'!#REF!))</f>
        <v>#REF!</v>
      </c>
      <c r="AP388" s="298" t="e">
        <f>IF(('LC-CAD-HRMS'!#REF!)="","",('LC-CAD-HRMS'!#REF!))</f>
        <v>#REF!</v>
      </c>
      <c r="AQ388" s="298" t="e">
        <f>IF(('LC-CAD-HRMS'!#REF!)="","",('LC-CAD-HRMS'!#REF!))</f>
        <v>#REF!</v>
      </c>
    </row>
    <row r="389" spans="1:43" ht="12.75" customHeight="1" x14ac:dyDescent="0.3">
      <c r="A389" s="122" t="s">
        <v>188</v>
      </c>
      <c r="B389" s="145" t="e">
        <f>IF(('LC-CAD-HRMS'!#REF!)="","",('LC-CAD-HRMS'!#REF!))</f>
        <v>#REF!</v>
      </c>
      <c r="C389" s="141" t="e">
        <f>IF(('LC-CAD-HRMS'!#REF!)="","",('LC-CAD-HRMS'!#REF!))</f>
        <v>#REF!</v>
      </c>
      <c r="D389" s="142" t="e">
        <f>IF(('LC-CAD-HRMS'!#REF!)="","",('LC-CAD-HRMS'!#REF!))</f>
        <v>#REF!</v>
      </c>
      <c r="E389" s="143" t="e">
        <f>IF(('LC-CAD-HRMS'!#REF!)="","",('LC-CAD-HRMS'!#REF!))</f>
        <v>#REF!</v>
      </c>
      <c r="F389" s="142" t="e">
        <f>IF(('LC-CAD-HRMS'!#REF!)="","",('LC-CAD-HRMS'!#REF!))</f>
        <v>#REF!</v>
      </c>
      <c r="G389" s="111" t="e">
        <f>IF(('LC-CAD-HRMS'!#REF!)="","",('LC-CAD-HRMS'!#REF!))</f>
        <v>#REF!</v>
      </c>
      <c r="H389" s="111" t="e">
        <f>IF(('LC-CAD-HRMS'!#REF!)="","",('LC-CAD-HRMS'!#REF!))</f>
        <v>#REF!</v>
      </c>
      <c r="I389" s="144" t="e">
        <f>IF(('LC-CAD-HRMS'!#REF!)="","",('LC-CAD-HRMS'!#REF!))</f>
        <v>#REF!</v>
      </c>
      <c r="J389" s="154" t="e">
        <f>IF(('LC-CAD-HRMS'!#REF!)="","",('LC-CAD-HRMS'!#REF!))</f>
        <v>#REF!</v>
      </c>
      <c r="K389" s="154" t="e">
        <f>IF(('LC-CAD-HRMS'!#REF!)="","",('LC-CAD-HRMS'!#REF!))</f>
        <v>#REF!</v>
      </c>
      <c r="L389" s="154" t="e">
        <f>IF(('LC-CAD-HRMS'!#REF!)="","",('LC-CAD-HRMS'!#REF!))</f>
        <v>#REF!</v>
      </c>
      <c r="M389" s="154" t="e">
        <f>IF(('LC-CAD-HRMS'!#REF!)="","",('LC-CAD-HRMS'!#REF!))</f>
        <v>#REF!</v>
      </c>
      <c r="N389" s="154" t="e">
        <f>IF(('LC-CAD-HRMS'!#REF!)="","",('LC-CAD-HRMS'!#REF!))</f>
        <v>#REF!</v>
      </c>
      <c r="O389" s="154" t="e">
        <f>IF(('LC-CAD-HRMS'!#REF!)="","",('LC-CAD-HRMS'!#REF!))</f>
        <v>#REF!</v>
      </c>
      <c r="P389" s="67" t="e">
        <f>IF(('LC-CAD-HRMS'!#REF!)="","",('LC-CAD-HRMS'!#REF!))</f>
        <v>#REF!</v>
      </c>
      <c r="Q389" s="67" t="e">
        <f>IF(('LC-CAD-HRMS'!#REF!)="","",('LC-CAD-HRMS'!#REF!))</f>
        <v>#REF!</v>
      </c>
      <c r="R389" s="67" t="e">
        <f>IF(('LC-CAD-HRMS'!#REF!)="","",('LC-CAD-HRMS'!#REF!))</f>
        <v>#REF!</v>
      </c>
      <c r="S389" s="67" t="e">
        <f>IF(('LC-CAD-HRMS'!#REF!)="","",('LC-CAD-HRMS'!#REF!))</f>
        <v>#REF!</v>
      </c>
      <c r="T389" s="67" t="e">
        <f>IF(('LC-CAD-HRMS'!#REF!)="","",('LC-CAD-HRMS'!#REF!))</f>
        <v>#REF!</v>
      </c>
      <c r="U389" s="67" t="e">
        <f>IF(('LC-CAD-HRMS'!#REF!)="","",('LC-CAD-HRMS'!#REF!))</f>
        <v>#REF!</v>
      </c>
      <c r="V389" s="67" t="e">
        <f>IF(('LC-CAD-HRMS'!#REF!)="","",('LC-CAD-HRMS'!#REF!))</f>
        <v>#REF!</v>
      </c>
      <c r="W389" s="67" t="e">
        <f>IF(('LC-CAD-HRMS'!#REF!)="","",('LC-CAD-HRMS'!#REF!))</f>
        <v>#REF!</v>
      </c>
      <c r="X389" s="67" t="e">
        <f>IF(('LC-CAD-HRMS'!#REF!)="","",('LC-CAD-HRMS'!#REF!))</f>
        <v>#REF!</v>
      </c>
      <c r="Y389" s="67" t="e">
        <f>IF(('LC-CAD-HRMS'!#REF!)="","",('LC-CAD-HRMS'!#REF!))</f>
        <v>#REF!</v>
      </c>
      <c r="Z389" s="67" t="e">
        <f>IF(('LC-CAD-HRMS'!#REF!)="","",('LC-CAD-HRMS'!#REF!))</f>
        <v>#REF!</v>
      </c>
      <c r="AA389" s="67" t="e">
        <f>IF(('LC-CAD-HRMS'!#REF!)="","",('LC-CAD-HRMS'!#REF!))</f>
        <v>#REF!</v>
      </c>
      <c r="AB389" s="67" t="e">
        <f>IF(('LC-CAD-HRMS'!#REF!)="","",('LC-CAD-HRMS'!#REF!))</f>
        <v>#REF!</v>
      </c>
      <c r="AC389" s="67" t="e">
        <f>IF(('LC-CAD-HRMS'!#REF!)="","",('LC-CAD-HRMS'!#REF!))</f>
        <v>#REF!</v>
      </c>
      <c r="AD389" s="67" t="e">
        <f>IF(('LC-CAD-HRMS'!#REF!)="","",('LC-CAD-HRMS'!#REF!))</f>
        <v>#REF!</v>
      </c>
      <c r="AE389" s="67" t="e">
        <f>IF(('LC-CAD-HRMS'!#REF!)="","",('LC-CAD-HRMS'!#REF!))</f>
        <v>#REF!</v>
      </c>
      <c r="AF389" s="67" t="e">
        <f>IF(('LC-CAD-HRMS'!#REF!)="","",('LC-CAD-HRMS'!#REF!))</f>
        <v>#REF!</v>
      </c>
      <c r="AG389" s="67" t="e">
        <f>IF(('LC-CAD-HRMS'!#REF!)="","",('LC-CAD-HRMS'!#REF!))</f>
        <v>#REF!</v>
      </c>
      <c r="AH389" s="67" t="e">
        <f>IF(('LC-CAD-HRMS'!#REF!)="","",('LC-CAD-HRMS'!#REF!))</f>
        <v>#REF!</v>
      </c>
      <c r="AI389" s="67" t="e">
        <f>IF(('LC-CAD-HRMS'!#REF!)="","",('LC-CAD-HRMS'!#REF!))</f>
        <v>#REF!</v>
      </c>
      <c r="AJ389" s="67" t="e">
        <f>IF(('LC-CAD-HRMS'!#REF!)="","",('LC-CAD-HRMS'!#REF!))</f>
        <v>#REF!</v>
      </c>
      <c r="AK389" s="67" t="e">
        <f>IF(('LC-CAD-HRMS'!#REF!)="","",('LC-CAD-HRMS'!#REF!))</f>
        <v>#REF!</v>
      </c>
      <c r="AL389" s="67" t="e">
        <f>IF(('LC-CAD-HRMS'!#REF!)="","",('LC-CAD-HRMS'!#REF!))</f>
        <v>#REF!</v>
      </c>
      <c r="AM389" s="67" t="e">
        <f>IF(('LC-CAD-HRMS'!#REF!)="","",('LC-CAD-HRMS'!#REF!))</f>
        <v>#REF!</v>
      </c>
      <c r="AN389" s="67" t="e">
        <f>IF(('LC-CAD-HRMS'!#REF!)="","",('LC-CAD-HRMS'!#REF!))</f>
        <v>#REF!</v>
      </c>
      <c r="AO389" s="67" t="e">
        <f>IF(('LC-CAD-HRMS'!#REF!)="","",('LC-CAD-HRMS'!#REF!))</f>
        <v>#REF!</v>
      </c>
      <c r="AP389" s="298" t="e">
        <f>IF(('LC-CAD-HRMS'!#REF!)="","",('LC-CAD-HRMS'!#REF!))</f>
        <v>#REF!</v>
      </c>
      <c r="AQ389" s="298" t="e">
        <f>IF(('LC-CAD-HRMS'!#REF!)="","",('LC-CAD-HRMS'!#REF!))</f>
        <v>#REF!</v>
      </c>
    </row>
    <row r="390" spans="1:43" ht="12.75" customHeight="1" x14ac:dyDescent="0.3">
      <c r="A390" s="122" t="s">
        <v>188</v>
      </c>
      <c r="B390" s="145" t="e">
        <f>IF(('LC-CAD-HRMS'!#REF!)="","",('LC-CAD-HRMS'!#REF!))</f>
        <v>#REF!</v>
      </c>
      <c r="C390" s="141" t="e">
        <f>IF(('LC-CAD-HRMS'!#REF!)="","",('LC-CAD-HRMS'!#REF!))</f>
        <v>#REF!</v>
      </c>
      <c r="D390" s="142" t="e">
        <f>IF(('LC-CAD-HRMS'!#REF!)="","",('LC-CAD-HRMS'!#REF!))</f>
        <v>#REF!</v>
      </c>
      <c r="E390" s="143" t="e">
        <f>IF(('LC-CAD-HRMS'!#REF!)="","",('LC-CAD-HRMS'!#REF!))</f>
        <v>#REF!</v>
      </c>
      <c r="F390" s="142" t="e">
        <f>IF(('LC-CAD-HRMS'!#REF!)="","",('LC-CAD-HRMS'!#REF!))</f>
        <v>#REF!</v>
      </c>
      <c r="G390" s="111" t="e">
        <f>IF(('LC-CAD-HRMS'!#REF!)="","",('LC-CAD-HRMS'!#REF!))</f>
        <v>#REF!</v>
      </c>
      <c r="H390" s="111" t="e">
        <f>IF(('LC-CAD-HRMS'!#REF!)="","",('LC-CAD-HRMS'!#REF!))</f>
        <v>#REF!</v>
      </c>
      <c r="I390" s="144" t="e">
        <f>IF(('LC-CAD-HRMS'!#REF!)="","",('LC-CAD-HRMS'!#REF!))</f>
        <v>#REF!</v>
      </c>
      <c r="J390" s="154" t="e">
        <f>IF(('LC-CAD-HRMS'!#REF!)="","",('LC-CAD-HRMS'!#REF!))</f>
        <v>#REF!</v>
      </c>
      <c r="K390" s="154" t="e">
        <f>IF(('LC-CAD-HRMS'!#REF!)="","",('LC-CAD-HRMS'!#REF!))</f>
        <v>#REF!</v>
      </c>
      <c r="L390" s="154" t="e">
        <f>IF(('LC-CAD-HRMS'!#REF!)="","",('LC-CAD-HRMS'!#REF!))</f>
        <v>#REF!</v>
      </c>
      <c r="M390" s="154" t="e">
        <f>IF(('LC-CAD-HRMS'!#REF!)="","",('LC-CAD-HRMS'!#REF!))</f>
        <v>#REF!</v>
      </c>
      <c r="N390" s="154" t="e">
        <f>IF(('LC-CAD-HRMS'!#REF!)="","",('LC-CAD-HRMS'!#REF!))</f>
        <v>#REF!</v>
      </c>
      <c r="O390" s="154" t="e">
        <f>IF(('LC-CAD-HRMS'!#REF!)="","",('LC-CAD-HRMS'!#REF!))</f>
        <v>#REF!</v>
      </c>
      <c r="P390" s="67" t="e">
        <f>IF(('LC-CAD-HRMS'!#REF!)="","",('LC-CAD-HRMS'!#REF!))</f>
        <v>#REF!</v>
      </c>
      <c r="Q390" s="67" t="e">
        <f>IF(('LC-CAD-HRMS'!#REF!)="","",('LC-CAD-HRMS'!#REF!))</f>
        <v>#REF!</v>
      </c>
      <c r="R390" s="67" t="e">
        <f>IF(('LC-CAD-HRMS'!#REF!)="","",('LC-CAD-HRMS'!#REF!))</f>
        <v>#REF!</v>
      </c>
      <c r="S390" s="67" t="e">
        <f>IF(('LC-CAD-HRMS'!#REF!)="","",('LC-CAD-HRMS'!#REF!))</f>
        <v>#REF!</v>
      </c>
      <c r="T390" s="67" t="e">
        <f>IF(('LC-CAD-HRMS'!#REF!)="","",('LC-CAD-HRMS'!#REF!))</f>
        <v>#REF!</v>
      </c>
      <c r="U390" s="67" t="e">
        <f>IF(('LC-CAD-HRMS'!#REF!)="","",('LC-CAD-HRMS'!#REF!))</f>
        <v>#REF!</v>
      </c>
      <c r="V390" s="67" t="e">
        <f>IF(('LC-CAD-HRMS'!#REF!)="","",('LC-CAD-HRMS'!#REF!))</f>
        <v>#REF!</v>
      </c>
      <c r="W390" s="67" t="e">
        <f>IF(('LC-CAD-HRMS'!#REF!)="","",('LC-CAD-HRMS'!#REF!))</f>
        <v>#REF!</v>
      </c>
      <c r="X390" s="67" t="e">
        <f>IF(('LC-CAD-HRMS'!#REF!)="","",('LC-CAD-HRMS'!#REF!))</f>
        <v>#REF!</v>
      </c>
      <c r="Y390" s="67" t="e">
        <f>IF(('LC-CAD-HRMS'!#REF!)="","",('LC-CAD-HRMS'!#REF!))</f>
        <v>#REF!</v>
      </c>
      <c r="Z390" s="67" t="e">
        <f>IF(('LC-CAD-HRMS'!#REF!)="","",('LC-CAD-HRMS'!#REF!))</f>
        <v>#REF!</v>
      </c>
      <c r="AA390" s="67" t="e">
        <f>IF(('LC-CAD-HRMS'!#REF!)="","",('LC-CAD-HRMS'!#REF!))</f>
        <v>#REF!</v>
      </c>
      <c r="AB390" s="67" t="e">
        <f>IF(('LC-CAD-HRMS'!#REF!)="","",('LC-CAD-HRMS'!#REF!))</f>
        <v>#REF!</v>
      </c>
      <c r="AC390" s="67" t="e">
        <f>IF(('LC-CAD-HRMS'!#REF!)="","",('LC-CAD-HRMS'!#REF!))</f>
        <v>#REF!</v>
      </c>
      <c r="AD390" s="67" t="e">
        <f>IF(('LC-CAD-HRMS'!#REF!)="","",('LC-CAD-HRMS'!#REF!))</f>
        <v>#REF!</v>
      </c>
      <c r="AE390" s="67" t="e">
        <f>IF(('LC-CAD-HRMS'!#REF!)="","",('LC-CAD-HRMS'!#REF!))</f>
        <v>#REF!</v>
      </c>
      <c r="AF390" s="67" t="e">
        <f>IF(('LC-CAD-HRMS'!#REF!)="","",('LC-CAD-HRMS'!#REF!))</f>
        <v>#REF!</v>
      </c>
      <c r="AG390" s="67" t="e">
        <f>IF(('LC-CAD-HRMS'!#REF!)="","",('LC-CAD-HRMS'!#REF!))</f>
        <v>#REF!</v>
      </c>
      <c r="AH390" s="67" t="e">
        <f>IF(('LC-CAD-HRMS'!#REF!)="","",('LC-CAD-HRMS'!#REF!))</f>
        <v>#REF!</v>
      </c>
      <c r="AI390" s="67" t="e">
        <f>IF(('LC-CAD-HRMS'!#REF!)="","",('LC-CAD-HRMS'!#REF!))</f>
        <v>#REF!</v>
      </c>
      <c r="AJ390" s="67" t="e">
        <f>IF(('LC-CAD-HRMS'!#REF!)="","",('LC-CAD-HRMS'!#REF!))</f>
        <v>#REF!</v>
      </c>
      <c r="AK390" s="67" t="e">
        <f>IF(('LC-CAD-HRMS'!#REF!)="","",('LC-CAD-HRMS'!#REF!))</f>
        <v>#REF!</v>
      </c>
      <c r="AL390" s="67" t="e">
        <f>IF(('LC-CAD-HRMS'!#REF!)="","",('LC-CAD-HRMS'!#REF!))</f>
        <v>#REF!</v>
      </c>
      <c r="AM390" s="67" t="e">
        <f>IF(('LC-CAD-HRMS'!#REF!)="","",('LC-CAD-HRMS'!#REF!))</f>
        <v>#REF!</v>
      </c>
      <c r="AN390" s="67" t="e">
        <f>IF(('LC-CAD-HRMS'!#REF!)="","",('LC-CAD-HRMS'!#REF!))</f>
        <v>#REF!</v>
      </c>
      <c r="AO390" s="67" t="e">
        <f>IF(('LC-CAD-HRMS'!#REF!)="","",('LC-CAD-HRMS'!#REF!))</f>
        <v>#REF!</v>
      </c>
      <c r="AP390" s="298" t="e">
        <f>IF(('LC-CAD-HRMS'!#REF!)="","",('LC-CAD-HRMS'!#REF!))</f>
        <v>#REF!</v>
      </c>
      <c r="AQ390" s="298" t="e">
        <f>IF(('LC-CAD-HRMS'!#REF!)="","",('LC-CAD-HRMS'!#REF!))</f>
        <v>#REF!</v>
      </c>
    </row>
    <row r="391" spans="1:43" ht="12.75" customHeight="1" x14ac:dyDescent="0.3">
      <c r="A391" s="122" t="s">
        <v>188</v>
      </c>
      <c r="B391" s="145" t="e">
        <f>IF(('LC-CAD-HRMS'!#REF!)="","",('LC-CAD-HRMS'!#REF!))</f>
        <v>#REF!</v>
      </c>
      <c r="C391" s="141" t="e">
        <f>IF(('LC-CAD-HRMS'!#REF!)="","",('LC-CAD-HRMS'!#REF!))</f>
        <v>#REF!</v>
      </c>
      <c r="D391" s="142" t="e">
        <f>IF(('LC-CAD-HRMS'!#REF!)="","",('LC-CAD-HRMS'!#REF!))</f>
        <v>#REF!</v>
      </c>
      <c r="E391" s="143" t="e">
        <f>IF(('LC-CAD-HRMS'!#REF!)="","",('LC-CAD-HRMS'!#REF!))</f>
        <v>#REF!</v>
      </c>
      <c r="F391" s="142" t="e">
        <f>IF(('LC-CAD-HRMS'!#REF!)="","",('LC-CAD-HRMS'!#REF!))</f>
        <v>#REF!</v>
      </c>
      <c r="G391" s="111" t="e">
        <f>IF(('LC-CAD-HRMS'!#REF!)="","",('LC-CAD-HRMS'!#REF!))</f>
        <v>#REF!</v>
      </c>
      <c r="H391" s="111" t="e">
        <f>IF(('LC-CAD-HRMS'!#REF!)="","",('LC-CAD-HRMS'!#REF!))</f>
        <v>#REF!</v>
      </c>
      <c r="I391" s="144" t="e">
        <f>IF(('LC-CAD-HRMS'!#REF!)="","",('LC-CAD-HRMS'!#REF!))</f>
        <v>#REF!</v>
      </c>
      <c r="J391" s="154" t="e">
        <f>IF(('LC-CAD-HRMS'!#REF!)="","",('LC-CAD-HRMS'!#REF!))</f>
        <v>#REF!</v>
      </c>
      <c r="K391" s="154" t="e">
        <f>IF(('LC-CAD-HRMS'!#REF!)="","",('LC-CAD-HRMS'!#REF!))</f>
        <v>#REF!</v>
      </c>
      <c r="L391" s="154" t="e">
        <f>IF(('LC-CAD-HRMS'!#REF!)="","",('LC-CAD-HRMS'!#REF!))</f>
        <v>#REF!</v>
      </c>
      <c r="M391" s="154" t="e">
        <f>IF(('LC-CAD-HRMS'!#REF!)="","",('LC-CAD-HRMS'!#REF!))</f>
        <v>#REF!</v>
      </c>
      <c r="N391" s="154" t="e">
        <f>IF(('LC-CAD-HRMS'!#REF!)="","",('LC-CAD-HRMS'!#REF!))</f>
        <v>#REF!</v>
      </c>
      <c r="O391" s="154" t="e">
        <f>IF(('LC-CAD-HRMS'!#REF!)="","",('LC-CAD-HRMS'!#REF!))</f>
        <v>#REF!</v>
      </c>
      <c r="P391" s="67" t="e">
        <f>IF(('LC-CAD-HRMS'!#REF!)="","",('LC-CAD-HRMS'!#REF!))</f>
        <v>#REF!</v>
      </c>
      <c r="Q391" s="67" t="e">
        <f>IF(('LC-CAD-HRMS'!#REF!)="","",('LC-CAD-HRMS'!#REF!))</f>
        <v>#REF!</v>
      </c>
      <c r="R391" s="67" t="e">
        <f>IF(('LC-CAD-HRMS'!#REF!)="","",('LC-CAD-HRMS'!#REF!))</f>
        <v>#REF!</v>
      </c>
      <c r="S391" s="67" t="e">
        <f>IF(('LC-CAD-HRMS'!#REF!)="","",('LC-CAD-HRMS'!#REF!))</f>
        <v>#REF!</v>
      </c>
      <c r="T391" s="67" t="e">
        <f>IF(('LC-CAD-HRMS'!#REF!)="","",('LC-CAD-HRMS'!#REF!))</f>
        <v>#REF!</v>
      </c>
      <c r="U391" s="67" t="e">
        <f>IF(('LC-CAD-HRMS'!#REF!)="","",('LC-CAD-HRMS'!#REF!))</f>
        <v>#REF!</v>
      </c>
      <c r="V391" s="67" t="e">
        <f>IF(('LC-CAD-HRMS'!#REF!)="","",('LC-CAD-HRMS'!#REF!))</f>
        <v>#REF!</v>
      </c>
      <c r="W391" s="67" t="e">
        <f>IF(('LC-CAD-HRMS'!#REF!)="","",('LC-CAD-HRMS'!#REF!))</f>
        <v>#REF!</v>
      </c>
      <c r="X391" s="67" t="e">
        <f>IF(('LC-CAD-HRMS'!#REF!)="","",('LC-CAD-HRMS'!#REF!))</f>
        <v>#REF!</v>
      </c>
      <c r="Y391" s="67" t="e">
        <f>IF(('LC-CAD-HRMS'!#REF!)="","",('LC-CAD-HRMS'!#REF!))</f>
        <v>#REF!</v>
      </c>
      <c r="Z391" s="67" t="e">
        <f>IF(('LC-CAD-HRMS'!#REF!)="","",('LC-CAD-HRMS'!#REF!))</f>
        <v>#REF!</v>
      </c>
      <c r="AA391" s="67" t="e">
        <f>IF(('LC-CAD-HRMS'!#REF!)="","",('LC-CAD-HRMS'!#REF!))</f>
        <v>#REF!</v>
      </c>
      <c r="AB391" s="67" t="e">
        <f>IF(('LC-CAD-HRMS'!#REF!)="","",('LC-CAD-HRMS'!#REF!))</f>
        <v>#REF!</v>
      </c>
      <c r="AC391" s="67" t="e">
        <f>IF(('LC-CAD-HRMS'!#REF!)="","",('LC-CAD-HRMS'!#REF!))</f>
        <v>#REF!</v>
      </c>
      <c r="AD391" s="67" t="e">
        <f>IF(('LC-CAD-HRMS'!#REF!)="","",('LC-CAD-HRMS'!#REF!))</f>
        <v>#REF!</v>
      </c>
      <c r="AE391" s="67" t="e">
        <f>IF(('LC-CAD-HRMS'!#REF!)="","",('LC-CAD-HRMS'!#REF!))</f>
        <v>#REF!</v>
      </c>
      <c r="AF391" s="67" t="e">
        <f>IF(('LC-CAD-HRMS'!#REF!)="","",('LC-CAD-HRMS'!#REF!))</f>
        <v>#REF!</v>
      </c>
      <c r="AG391" s="67" t="e">
        <f>IF(('LC-CAD-HRMS'!#REF!)="","",('LC-CAD-HRMS'!#REF!))</f>
        <v>#REF!</v>
      </c>
      <c r="AH391" s="67" t="e">
        <f>IF(('LC-CAD-HRMS'!#REF!)="","",('LC-CAD-HRMS'!#REF!))</f>
        <v>#REF!</v>
      </c>
      <c r="AI391" s="67" t="e">
        <f>IF(('LC-CAD-HRMS'!#REF!)="","",('LC-CAD-HRMS'!#REF!))</f>
        <v>#REF!</v>
      </c>
      <c r="AJ391" s="67" t="e">
        <f>IF(('LC-CAD-HRMS'!#REF!)="","",('LC-CAD-HRMS'!#REF!))</f>
        <v>#REF!</v>
      </c>
      <c r="AK391" s="67" t="e">
        <f>IF(('LC-CAD-HRMS'!#REF!)="","",('LC-CAD-HRMS'!#REF!))</f>
        <v>#REF!</v>
      </c>
      <c r="AL391" s="67" t="e">
        <f>IF(('LC-CAD-HRMS'!#REF!)="","",('LC-CAD-HRMS'!#REF!))</f>
        <v>#REF!</v>
      </c>
      <c r="AM391" s="67" t="e">
        <f>IF(('LC-CAD-HRMS'!#REF!)="","",('LC-CAD-HRMS'!#REF!))</f>
        <v>#REF!</v>
      </c>
      <c r="AN391" s="67" t="e">
        <f>IF(('LC-CAD-HRMS'!#REF!)="","",('LC-CAD-HRMS'!#REF!))</f>
        <v>#REF!</v>
      </c>
      <c r="AO391" s="67" t="e">
        <f>IF(('LC-CAD-HRMS'!#REF!)="","",('LC-CAD-HRMS'!#REF!))</f>
        <v>#REF!</v>
      </c>
      <c r="AP391" s="298" t="e">
        <f>IF(('LC-CAD-HRMS'!#REF!)="","",('LC-CAD-HRMS'!#REF!))</f>
        <v>#REF!</v>
      </c>
      <c r="AQ391" s="298" t="e">
        <f>IF(('LC-CAD-HRMS'!#REF!)="","",('LC-CAD-HRMS'!#REF!))</f>
        <v>#REF!</v>
      </c>
    </row>
    <row r="392" spans="1:43" ht="12.75" customHeight="1" x14ac:dyDescent="0.3">
      <c r="A392" s="122" t="s">
        <v>188</v>
      </c>
      <c r="B392" s="145" t="e">
        <f>IF(('LC-CAD-HRMS'!#REF!)="","",('LC-CAD-HRMS'!#REF!))</f>
        <v>#REF!</v>
      </c>
      <c r="C392" s="141" t="e">
        <f>IF(('LC-CAD-HRMS'!#REF!)="","",('LC-CAD-HRMS'!#REF!))</f>
        <v>#REF!</v>
      </c>
      <c r="D392" s="142" t="e">
        <f>IF(('LC-CAD-HRMS'!#REF!)="","",('LC-CAD-HRMS'!#REF!))</f>
        <v>#REF!</v>
      </c>
      <c r="E392" s="143" t="e">
        <f>IF(('LC-CAD-HRMS'!#REF!)="","",('LC-CAD-HRMS'!#REF!))</f>
        <v>#REF!</v>
      </c>
      <c r="F392" s="142" t="e">
        <f>IF(('LC-CAD-HRMS'!#REF!)="","",('LC-CAD-HRMS'!#REF!))</f>
        <v>#REF!</v>
      </c>
      <c r="G392" s="111" t="e">
        <f>IF(('LC-CAD-HRMS'!#REF!)="","",('LC-CAD-HRMS'!#REF!))</f>
        <v>#REF!</v>
      </c>
      <c r="H392" s="111" t="e">
        <f>IF(('LC-CAD-HRMS'!#REF!)="","",('LC-CAD-HRMS'!#REF!))</f>
        <v>#REF!</v>
      </c>
      <c r="I392" s="144" t="e">
        <f>IF(('LC-CAD-HRMS'!#REF!)="","",('LC-CAD-HRMS'!#REF!))</f>
        <v>#REF!</v>
      </c>
      <c r="J392" s="154" t="e">
        <f>IF(('LC-CAD-HRMS'!#REF!)="","",('LC-CAD-HRMS'!#REF!))</f>
        <v>#REF!</v>
      </c>
      <c r="K392" s="154" t="e">
        <f>IF(('LC-CAD-HRMS'!#REF!)="","",('LC-CAD-HRMS'!#REF!))</f>
        <v>#REF!</v>
      </c>
      <c r="L392" s="154" t="e">
        <f>IF(('LC-CAD-HRMS'!#REF!)="","",('LC-CAD-HRMS'!#REF!))</f>
        <v>#REF!</v>
      </c>
      <c r="M392" s="154" t="e">
        <f>IF(('LC-CAD-HRMS'!#REF!)="","",('LC-CAD-HRMS'!#REF!))</f>
        <v>#REF!</v>
      </c>
      <c r="N392" s="154" t="e">
        <f>IF(('LC-CAD-HRMS'!#REF!)="","",('LC-CAD-HRMS'!#REF!))</f>
        <v>#REF!</v>
      </c>
      <c r="O392" s="154" t="e">
        <f>IF(('LC-CAD-HRMS'!#REF!)="","",('LC-CAD-HRMS'!#REF!))</f>
        <v>#REF!</v>
      </c>
      <c r="P392" s="67" t="e">
        <f>IF(('LC-CAD-HRMS'!#REF!)="","",('LC-CAD-HRMS'!#REF!))</f>
        <v>#REF!</v>
      </c>
      <c r="Q392" s="67" t="e">
        <f>IF(('LC-CAD-HRMS'!#REF!)="","",('LC-CAD-HRMS'!#REF!))</f>
        <v>#REF!</v>
      </c>
      <c r="R392" s="67" t="e">
        <f>IF(('LC-CAD-HRMS'!#REF!)="","",('LC-CAD-HRMS'!#REF!))</f>
        <v>#REF!</v>
      </c>
      <c r="S392" s="67" t="e">
        <f>IF(('LC-CAD-HRMS'!#REF!)="","",('LC-CAD-HRMS'!#REF!))</f>
        <v>#REF!</v>
      </c>
      <c r="T392" s="67" t="e">
        <f>IF(('LC-CAD-HRMS'!#REF!)="","",('LC-CAD-HRMS'!#REF!))</f>
        <v>#REF!</v>
      </c>
      <c r="U392" s="67" t="e">
        <f>IF(('LC-CAD-HRMS'!#REF!)="","",('LC-CAD-HRMS'!#REF!))</f>
        <v>#REF!</v>
      </c>
      <c r="V392" s="67" t="e">
        <f>IF(('LC-CAD-HRMS'!#REF!)="","",('LC-CAD-HRMS'!#REF!))</f>
        <v>#REF!</v>
      </c>
      <c r="W392" s="67" t="e">
        <f>IF(('LC-CAD-HRMS'!#REF!)="","",('LC-CAD-HRMS'!#REF!))</f>
        <v>#REF!</v>
      </c>
      <c r="X392" s="67" t="e">
        <f>IF(('LC-CAD-HRMS'!#REF!)="","",('LC-CAD-HRMS'!#REF!))</f>
        <v>#REF!</v>
      </c>
      <c r="Y392" s="67" t="e">
        <f>IF(('LC-CAD-HRMS'!#REF!)="","",('LC-CAD-HRMS'!#REF!))</f>
        <v>#REF!</v>
      </c>
      <c r="Z392" s="67" t="e">
        <f>IF(('LC-CAD-HRMS'!#REF!)="","",('LC-CAD-HRMS'!#REF!))</f>
        <v>#REF!</v>
      </c>
      <c r="AA392" s="67" t="e">
        <f>IF(('LC-CAD-HRMS'!#REF!)="","",('LC-CAD-HRMS'!#REF!))</f>
        <v>#REF!</v>
      </c>
      <c r="AB392" s="67" t="e">
        <f>IF(('LC-CAD-HRMS'!#REF!)="","",('LC-CAD-HRMS'!#REF!))</f>
        <v>#REF!</v>
      </c>
      <c r="AC392" s="67" t="e">
        <f>IF(('LC-CAD-HRMS'!#REF!)="","",('LC-CAD-HRMS'!#REF!))</f>
        <v>#REF!</v>
      </c>
      <c r="AD392" s="67" t="e">
        <f>IF(('LC-CAD-HRMS'!#REF!)="","",('LC-CAD-HRMS'!#REF!))</f>
        <v>#REF!</v>
      </c>
      <c r="AE392" s="67" t="e">
        <f>IF(('LC-CAD-HRMS'!#REF!)="","",('LC-CAD-HRMS'!#REF!))</f>
        <v>#REF!</v>
      </c>
      <c r="AF392" s="67" t="e">
        <f>IF(('LC-CAD-HRMS'!#REF!)="","",('LC-CAD-HRMS'!#REF!))</f>
        <v>#REF!</v>
      </c>
      <c r="AG392" s="67" t="e">
        <f>IF(('LC-CAD-HRMS'!#REF!)="","",('LC-CAD-HRMS'!#REF!))</f>
        <v>#REF!</v>
      </c>
      <c r="AH392" s="67" t="e">
        <f>IF(('LC-CAD-HRMS'!#REF!)="","",('LC-CAD-HRMS'!#REF!))</f>
        <v>#REF!</v>
      </c>
      <c r="AI392" s="67" t="e">
        <f>IF(('LC-CAD-HRMS'!#REF!)="","",('LC-CAD-HRMS'!#REF!))</f>
        <v>#REF!</v>
      </c>
      <c r="AJ392" s="67" t="e">
        <f>IF(('LC-CAD-HRMS'!#REF!)="","",('LC-CAD-HRMS'!#REF!))</f>
        <v>#REF!</v>
      </c>
      <c r="AK392" s="67" t="e">
        <f>IF(('LC-CAD-HRMS'!#REF!)="","",('LC-CAD-HRMS'!#REF!))</f>
        <v>#REF!</v>
      </c>
      <c r="AL392" s="67" t="e">
        <f>IF(('LC-CAD-HRMS'!#REF!)="","",('LC-CAD-HRMS'!#REF!))</f>
        <v>#REF!</v>
      </c>
      <c r="AM392" s="67" t="e">
        <f>IF(('LC-CAD-HRMS'!#REF!)="","",('LC-CAD-HRMS'!#REF!))</f>
        <v>#REF!</v>
      </c>
      <c r="AN392" s="67" t="e">
        <f>IF(('LC-CAD-HRMS'!#REF!)="","",('LC-CAD-HRMS'!#REF!))</f>
        <v>#REF!</v>
      </c>
      <c r="AO392" s="67" t="e">
        <f>IF(('LC-CAD-HRMS'!#REF!)="","",('LC-CAD-HRMS'!#REF!))</f>
        <v>#REF!</v>
      </c>
      <c r="AP392" s="298" t="e">
        <f>IF(('LC-CAD-HRMS'!#REF!)="","",('LC-CAD-HRMS'!#REF!))</f>
        <v>#REF!</v>
      </c>
      <c r="AQ392" s="298" t="e">
        <f>IF(('LC-CAD-HRMS'!#REF!)="","",('LC-CAD-HRMS'!#REF!))</f>
        <v>#REF!</v>
      </c>
    </row>
    <row r="393" spans="1:43" ht="12.75" customHeight="1" x14ac:dyDescent="0.3">
      <c r="A393" s="122" t="s">
        <v>188</v>
      </c>
      <c r="B393" s="145" t="e">
        <f>IF(('LC-CAD-HRMS'!#REF!)="","",('LC-CAD-HRMS'!#REF!))</f>
        <v>#REF!</v>
      </c>
      <c r="C393" s="141" t="e">
        <f>IF(('LC-CAD-HRMS'!#REF!)="","",('LC-CAD-HRMS'!#REF!))</f>
        <v>#REF!</v>
      </c>
      <c r="D393" s="142" t="e">
        <f>IF(('LC-CAD-HRMS'!#REF!)="","",('LC-CAD-HRMS'!#REF!))</f>
        <v>#REF!</v>
      </c>
      <c r="E393" s="143" t="e">
        <f>IF(('LC-CAD-HRMS'!#REF!)="","",('LC-CAD-HRMS'!#REF!))</f>
        <v>#REF!</v>
      </c>
      <c r="F393" s="142" t="e">
        <f>IF(('LC-CAD-HRMS'!#REF!)="","",('LC-CAD-HRMS'!#REF!))</f>
        <v>#REF!</v>
      </c>
      <c r="G393" s="111" t="e">
        <f>IF(('LC-CAD-HRMS'!#REF!)="","",('LC-CAD-HRMS'!#REF!))</f>
        <v>#REF!</v>
      </c>
      <c r="H393" s="111" t="e">
        <f>IF(('LC-CAD-HRMS'!#REF!)="","",('LC-CAD-HRMS'!#REF!))</f>
        <v>#REF!</v>
      </c>
      <c r="I393" s="144" t="e">
        <f>IF(('LC-CAD-HRMS'!#REF!)="","",('LC-CAD-HRMS'!#REF!))</f>
        <v>#REF!</v>
      </c>
      <c r="J393" s="154" t="e">
        <f>IF(('LC-CAD-HRMS'!#REF!)="","",('LC-CAD-HRMS'!#REF!))</f>
        <v>#REF!</v>
      </c>
      <c r="K393" s="154" t="e">
        <f>IF(('LC-CAD-HRMS'!#REF!)="","",('LC-CAD-HRMS'!#REF!))</f>
        <v>#REF!</v>
      </c>
      <c r="L393" s="154" t="e">
        <f>IF(('LC-CAD-HRMS'!#REF!)="","",('LC-CAD-HRMS'!#REF!))</f>
        <v>#REF!</v>
      </c>
      <c r="M393" s="154" t="e">
        <f>IF(('LC-CAD-HRMS'!#REF!)="","",('LC-CAD-HRMS'!#REF!))</f>
        <v>#REF!</v>
      </c>
      <c r="N393" s="154" t="e">
        <f>IF(('LC-CAD-HRMS'!#REF!)="","",('LC-CAD-HRMS'!#REF!))</f>
        <v>#REF!</v>
      </c>
      <c r="O393" s="154" t="e">
        <f>IF(('LC-CAD-HRMS'!#REF!)="","",('LC-CAD-HRMS'!#REF!))</f>
        <v>#REF!</v>
      </c>
      <c r="P393" s="67" t="e">
        <f>IF(('LC-CAD-HRMS'!#REF!)="","",('LC-CAD-HRMS'!#REF!))</f>
        <v>#REF!</v>
      </c>
      <c r="Q393" s="67" t="e">
        <f>IF(('LC-CAD-HRMS'!#REF!)="","",('LC-CAD-HRMS'!#REF!))</f>
        <v>#REF!</v>
      </c>
      <c r="R393" s="67" t="e">
        <f>IF(('LC-CAD-HRMS'!#REF!)="","",('LC-CAD-HRMS'!#REF!))</f>
        <v>#REF!</v>
      </c>
      <c r="S393" s="67" t="e">
        <f>IF(('LC-CAD-HRMS'!#REF!)="","",('LC-CAD-HRMS'!#REF!))</f>
        <v>#REF!</v>
      </c>
      <c r="T393" s="67" t="e">
        <f>IF(('LC-CAD-HRMS'!#REF!)="","",('LC-CAD-HRMS'!#REF!))</f>
        <v>#REF!</v>
      </c>
      <c r="U393" s="67" t="e">
        <f>IF(('LC-CAD-HRMS'!#REF!)="","",('LC-CAD-HRMS'!#REF!))</f>
        <v>#REF!</v>
      </c>
      <c r="V393" s="67" t="e">
        <f>IF(('LC-CAD-HRMS'!#REF!)="","",('LC-CAD-HRMS'!#REF!))</f>
        <v>#REF!</v>
      </c>
      <c r="W393" s="67" t="e">
        <f>IF(('LC-CAD-HRMS'!#REF!)="","",('LC-CAD-HRMS'!#REF!))</f>
        <v>#REF!</v>
      </c>
      <c r="X393" s="67" t="e">
        <f>IF(('LC-CAD-HRMS'!#REF!)="","",('LC-CAD-HRMS'!#REF!))</f>
        <v>#REF!</v>
      </c>
      <c r="Y393" s="67" t="e">
        <f>IF(('LC-CAD-HRMS'!#REF!)="","",('LC-CAD-HRMS'!#REF!))</f>
        <v>#REF!</v>
      </c>
      <c r="Z393" s="67" t="e">
        <f>IF(('LC-CAD-HRMS'!#REF!)="","",('LC-CAD-HRMS'!#REF!))</f>
        <v>#REF!</v>
      </c>
      <c r="AA393" s="67" t="e">
        <f>IF(('LC-CAD-HRMS'!#REF!)="","",('LC-CAD-HRMS'!#REF!))</f>
        <v>#REF!</v>
      </c>
      <c r="AB393" s="67" t="e">
        <f>IF(('LC-CAD-HRMS'!#REF!)="","",('LC-CAD-HRMS'!#REF!))</f>
        <v>#REF!</v>
      </c>
      <c r="AC393" s="67" t="e">
        <f>IF(('LC-CAD-HRMS'!#REF!)="","",('LC-CAD-HRMS'!#REF!))</f>
        <v>#REF!</v>
      </c>
      <c r="AD393" s="67" t="e">
        <f>IF(('LC-CAD-HRMS'!#REF!)="","",('LC-CAD-HRMS'!#REF!))</f>
        <v>#REF!</v>
      </c>
      <c r="AE393" s="67" t="e">
        <f>IF(('LC-CAD-HRMS'!#REF!)="","",('LC-CAD-HRMS'!#REF!))</f>
        <v>#REF!</v>
      </c>
      <c r="AF393" s="67" t="e">
        <f>IF(('LC-CAD-HRMS'!#REF!)="","",('LC-CAD-HRMS'!#REF!))</f>
        <v>#REF!</v>
      </c>
      <c r="AG393" s="67" t="e">
        <f>IF(('LC-CAD-HRMS'!#REF!)="","",('LC-CAD-HRMS'!#REF!))</f>
        <v>#REF!</v>
      </c>
      <c r="AH393" s="67" t="e">
        <f>IF(('LC-CAD-HRMS'!#REF!)="","",('LC-CAD-HRMS'!#REF!))</f>
        <v>#REF!</v>
      </c>
      <c r="AI393" s="67" t="e">
        <f>IF(('LC-CAD-HRMS'!#REF!)="","",('LC-CAD-HRMS'!#REF!))</f>
        <v>#REF!</v>
      </c>
      <c r="AJ393" s="67" t="e">
        <f>IF(('LC-CAD-HRMS'!#REF!)="","",('LC-CAD-HRMS'!#REF!))</f>
        <v>#REF!</v>
      </c>
      <c r="AK393" s="67" t="e">
        <f>IF(('LC-CAD-HRMS'!#REF!)="","",('LC-CAD-HRMS'!#REF!))</f>
        <v>#REF!</v>
      </c>
      <c r="AL393" s="67" t="e">
        <f>IF(('LC-CAD-HRMS'!#REF!)="","",('LC-CAD-HRMS'!#REF!))</f>
        <v>#REF!</v>
      </c>
      <c r="AM393" s="67" t="e">
        <f>IF(('LC-CAD-HRMS'!#REF!)="","",('LC-CAD-HRMS'!#REF!))</f>
        <v>#REF!</v>
      </c>
      <c r="AN393" s="67" t="e">
        <f>IF(('LC-CAD-HRMS'!#REF!)="","",('LC-CAD-HRMS'!#REF!))</f>
        <v>#REF!</v>
      </c>
      <c r="AO393" s="67" t="e">
        <f>IF(('LC-CAD-HRMS'!#REF!)="","",('LC-CAD-HRMS'!#REF!))</f>
        <v>#REF!</v>
      </c>
      <c r="AP393" s="298" t="e">
        <f>IF(('LC-CAD-HRMS'!#REF!)="","",('LC-CAD-HRMS'!#REF!))</f>
        <v>#REF!</v>
      </c>
      <c r="AQ393" s="298" t="e">
        <f>IF(('LC-CAD-HRMS'!#REF!)="","",('LC-CAD-HRMS'!#REF!))</f>
        <v>#REF!</v>
      </c>
    </row>
    <row r="394" spans="1:43" ht="12.75" customHeight="1" x14ac:dyDescent="0.3">
      <c r="A394" s="122" t="s">
        <v>188</v>
      </c>
      <c r="B394" s="145" t="e">
        <f>IF(('LC-CAD-HRMS'!#REF!)="","",('LC-CAD-HRMS'!#REF!))</f>
        <v>#REF!</v>
      </c>
      <c r="C394" s="141" t="e">
        <f>IF(('LC-CAD-HRMS'!#REF!)="","",('LC-CAD-HRMS'!#REF!))</f>
        <v>#REF!</v>
      </c>
      <c r="D394" s="142" t="e">
        <f>IF(('LC-CAD-HRMS'!#REF!)="","",('LC-CAD-HRMS'!#REF!))</f>
        <v>#REF!</v>
      </c>
      <c r="E394" s="143" t="e">
        <f>IF(('LC-CAD-HRMS'!#REF!)="","",('LC-CAD-HRMS'!#REF!))</f>
        <v>#REF!</v>
      </c>
      <c r="F394" s="142" t="e">
        <f>IF(('LC-CAD-HRMS'!#REF!)="","",('LC-CAD-HRMS'!#REF!))</f>
        <v>#REF!</v>
      </c>
      <c r="G394" s="111" t="e">
        <f>IF(('LC-CAD-HRMS'!#REF!)="","",('LC-CAD-HRMS'!#REF!))</f>
        <v>#REF!</v>
      </c>
      <c r="H394" s="111" t="e">
        <f>IF(('LC-CAD-HRMS'!#REF!)="","",('LC-CAD-HRMS'!#REF!))</f>
        <v>#REF!</v>
      </c>
      <c r="I394" s="144" t="e">
        <f>IF(('LC-CAD-HRMS'!#REF!)="","",('LC-CAD-HRMS'!#REF!))</f>
        <v>#REF!</v>
      </c>
      <c r="J394" s="154" t="e">
        <f>IF(('LC-CAD-HRMS'!#REF!)="","",('LC-CAD-HRMS'!#REF!))</f>
        <v>#REF!</v>
      </c>
      <c r="K394" s="154" t="e">
        <f>IF(('LC-CAD-HRMS'!#REF!)="","",('LC-CAD-HRMS'!#REF!))</f>
        <v>#REF!</v>
      </c>
      <c r="L394" s="154" t="e">
        <f>IF(('LC-CAD-HRMS'!#REF!)="","",('LC-CAD-HRMS'!#REF!))</f>
        <v>#REF!</v>
      </c>
      <c r="M394" s="154" t="e">
        <f>IF(('LC-CAD-HRMS'!#REF!)="","",('LC-CAD-HRMS'!#REF!))</f>
        <v>#REF!</v>
      </c>
      <c r="N394" s="154" t="e">
        <f>IF(('LC-CAD-HRMS'!#REF!)="","",('LC-CAD-HRMS'!#REF!))</f>
        <v>#REF!</v>
      </c>
      <c r="O394" s="154" t="e">
        <f>IF(('LC-CAD-HRMS'!#REF!)="","",('LC-CAD-HRMS'!#REF!))</f>
        <v>#REF!</v>
      </c>
      <c r="P394" s="67" t="e">
        <f>IF(('LC-CAD-HRMS'!#REF!)="","",('LC-CAD-HRMS'!#REF!))</f>
        <v>#REF!</v>
      </c>
      <c r="Q394" s="67" t="e">
        <f>IF(('LC-CAD-HRMS'!#REF!)="","",('LC-CAD-HRMS'!#REF!))</f>
        <v>#REF!</v>
      </c>
      <c r="R394" s="67" t="e">
        <f>IF(('LC-CAD-HRMS'!#REF!)="","",('LC-CAD-HRMS'!#REF!))</f>
        <v>#REF!</v>
      </c>
      <c r="S394" s="67" t="e">
        <f>IF(('LC-CAD-HRMS'!#REF!)="","",('LC-CAD-HRMS'!#REF!))</f>
        <v>#REF!</v>
      </c>
      <c r="T394" s="67" t="e">
        <f>IF(('LC-CAD-HRMS'!#REF!)="","",('LC-CAD-HRMS'!#REF!))</f>
        <v>#REF!</v>
      </c>
      <c r="U394" s="67" t="e">
        <f>IF(('LC-CAD-HRMS'!#REF!)="","",('LC-CAD-HRMS'!#REF!))</f>
        <v>#REF!</v>
      </c>
      <c r="V394" s="67" t="e">
        <f>IF(('LC-CAD-HRMS'!#REF!)="","",('LC-CAD-HRMS'!#REF!))</f>
        <v>#REF!</v>
      </c>
      <c r="W394" s="67" t="e">
        <f>IF(('LC-CAD-HRMS'!#REF!)="","",('LC-CAD-HRMS'!#REF!))</f>
        <v>#REF!</v>
      </c>
      <c r="X394" s="67" t="e">
        <f>IF(('LC-CAD-HRMS'!#REF!)="","",('LC-CAD-HRMS'!#REF!))</f>
        <v>#REF!</v>
      </c>
      <c r="Y394" s="67" t="e">
        <f>IF(('LC-CAD-HRMS'!#REF!)="","",('LC-CAD-HRMS'!#REF!))</f>
        <v>#REF!</v>
      </c>
      <c r="Z394" s="67" t="e">
        <f>IF(('LC-CAD-HRMS'!#REF!)="","",('LC-CAD-HRMS'!#REF!))</f>
        <v>#REF!</v>
      </c>
      <c r="AA394" s="67" t="e">
        <f>IF(('LC-CAD-HRMS'!#REF!)="","",('LC-CAD-HRMS'!#REF!))</f>
        <v>#REF!</v>
      </c>
      <c r="AB394" s="67" t="e">
        <f>IF(('LC-CAD-HRMS'!#REF!)="","",('LC-CAD-HRMS'!#REF!))</f>
        <v>#REF!</v>
      </c>
      <c r="AC394" s="67" t="e">
        <f>IF(('LC-CAD-HRMS'!#REF!)="","",('LC-CAD-HRMS'!#REF!))</f>
        <v>#REF!</v>
      </c>
      <c r="AD394" s="67" t="e">
        <f>IF(('LC-CAD-HRMS'!#REF!)="","",('LC-CAD-HRMS'!#REF!))</f>
        <v>#REF!</v>
      </c>
      <c r="AE394" s="67" t="e">
        <f>IF(('LC-CAD-HRMS'!#REF!)="","",('LC-CAD-HRMS'!#REF!))</f>
        <v>#REF!</v>
      </c>
      <c r="AF394" s="67" t="e">
        <f>IF(('LC-CAD-HRMS'!#REF!)="","",('LC-CAD-HRMS'!#REF!))</f>
        <v>#REF!</v>
      </c>
      <c r="AG394" s="67" t="e">
        <f>IF(('LC-CAD-HRMS'!#REF!)="","",('LC-CAD-HRMS'!#REF!))</f>
        <v>#REF!</v>
      </c>
      <c r="AH394" s="67" t="e">
        <f>IF(('LC-CAD-HRMS'!#REF!)="","",('LC-CAD-HRMS'!#REF!))</f>
        <v>#REF!</v>
      </c>
      <c r="AI394" s="67" t="e">
        <f>IF(('LC-CAD-HRMS'!#REF!)="","",('LC-CAD-HRMS'!#REF!))</f>
        <v>#REF!</v>
      </c>
      <c r="AJ394" s="67" t="e">
        <f>IF(('LC-CAD-HRMS'!#REF!)="","",('LC-CAD-HRMS'!#REF!))</f>
        <v>#REF!</v>
      </c>
      <c r="AK394" s="67" t="e">
        <f>IF(('LC-CAD-HRMS'!#REF!)="","",('LC-CAD-HRMS'!#REF!))</f>
        <v>#REF!</v>
      </c>
      <c r="AL394" s="67" t="e">
        <f>IF(('LC-CAD-HRMS'!#REF!)="","",('LC-CAD-HRMS'!#REF!))</f>
        <v>#REF!</v>
      </c>
      <c r="AM394" s="67" t="e">
        <f>IF(('LC-CAD-HRMS'!#REF!)="","",('LC-CAD-HRMS'!#REF!))</f>
        <v>#REF!</v>
      </c>
      <c r="AN394" s="67" t="e">
        <f>IF(('LC-CAD-HRMS'!#REF!)="","",('LC-CAD-HRMS'!#REF!))</f>
        <v>#REF!</v>
      </c>
      <c r="AO394" s="67" t="e">
        <f>IF(('LC-CAD-HRMS'!#REF!)="","",('LC-CAD-HRMS'!#REF!))</f>
        <v>#REF!</v>
      </c>
      <c r="AP394" s="298" t="e">
        <f>IF(('LC-CAD-HRMS'!#REF!)="","",('LC-CAD-HRMS'!#REF!))</f>
        <v>#REF!</v>
      </c>
      <c r="AQ394" s="298" t="e">
        <f>IF(('LC-CAD-HRMS'!#REF!)="","",('LC-CAD-HRMS'!#REF!))</f>
        <v>#REF!</v>
      </c>
    </row>
    <row r="395" spans="1:43" ht="12.75" customHeight="1" x14ac:dyDescent="0.3">
      <c r="A395" s="122" t="s">
        <v>188</v>
      </c>
      <c r="B395" s="145" t="e">
        <f>IF(('LC-CAD-HRMS'!#REF!)="","",('LC-CAD-HRMS'!#REF!))</f>
        <v>#REF!</v>
      </c>
      <c r="C395" s="141" t="e">
        <f>IF(('LC-CAD-HRMS'!#REF!)="","",('LC-CAD-HRMS'!#REF!))</f>
        <v>#REF!</v>
      </c>
      <c r="D395" s="142" t="e">
        <f>IF(('LC-CAD-HRMS'!#REF!)="","",('LC-CAD-HRMS'!#REF!))</f>
        <v>#REF!</v>
      </c>
      <c r="E395" s="143" t="e">
        <f>IF(('LC-CAD-HRMS'!#REF!)="","",('LC-CAD-HRMS'!#REF!))</f>
        <v>#REF!</v>
      </c>
      <c r="F395" s="142" t="e">
        <f>IF(('LC-CAD-HRMS'!#REF!)="","",('LC-CAD-HRMS'!#REF!))</f>
        <v>#REF!</v>
      </c>
      <c r="G395" s="111" t="e">
        <f>IF(('LC-CAD-HRMS'!#REF!)="","",('LC-CAD-HRMS'!#REF!))</f>
        <v>#REF!</v>
      </c>
      <c r="H395" s="111" t="e">
        <f>IF(('LC-CAD-HRMS'!#REF!)="","",('LC-CAD-HRMS'!#REF!))</f>
        <v>#REF!</v>
      </c>
      <c r="I395" s="144" t="e">
        <f>IF(('LC-CAD-HRMS'!#REF!)="","",('LC-CAD-HRMS'!#REF!))</f>
        <v>#REF!</v>
      </c>
      <c r="J395" s="154" t="e">
        <f>IF(('LC-CAD-HRMS'!#REF!)="","",('LC-CAD-HRMS'!#REF!))</f>
        <v>#REF!</v>
      </c>
      <c r="K395" s="154" t="e">
        <f>IF(('LC-CAD-HRMS'!#REF!)="","",('LC-CAD-HRMS'!#REF!))</f>
        <v>#REF!</v>
      </c>
      <c r="L395" s="154" t="e">
        <f>IF(('LC-CAD-HRMS'!#REF!)="","",('LC-CAD-HRMS'!#REF!))</f>
        <v>#REF!</v>
      </c>
      <c r="M395" s="154" t="e">
        <f>IF(('LC-CAD-HRMS'!#REF!)="","",('LC-CAD-HRMS'!#REF!))</f>
        <v>#REF!</v>
      </c>
      <c r="N395" s="154" t="e">
        <f>IF(('LC-CAD-HRMS'!#REF!)="","",('LC-CAD-HRMS'!#REF!))</f>
        <v>#REF!</v>
      </c>
      <c r="O395" s="154" t="e">
        <f>IF(('LC-CAD-HRMS'!#REF!)="","",('LC-CAD-HRMS'!#REF!))</f>
        <v>#REF!</v>
      </c>
      <c r="P395" s="67" t="e">
        <f>IF(('LC-CAD-HRMS'!#REF!)="","",('LC-CAD-HRMS'!#REF!))</f>
        <v>#REF!</v>
      </c>
      <c r="Q395" s="67" t="e">
        <f>IF(('LC-CAD-HRMS'!#REF!)="","",('LC-CAD-HRMS'!#REF!))</f>
        <v>#REF!</v>
      </c>
      <c r="R395" s="67" t="e">
        <f>IF(('LC-CAD-HRMS'!#REF!)="","",('LC-CAD-HRMS'!#REF!))</f>
        <v>#REF!</v>
      </c>
      <c r="S395" s="67" t="e">
        <f>IF(('LC-CAD-HRMS'!#REF!)="","",('LC-CAD-HRMS'!#REF!))</f>
        <v>#REF!</v>
      </c>
      <c r="T395" s="67" t="e">
        <f>IF(('LC-CAD-HRMS'!#REF!)="","",('LC-CAD-HRMS'!#REF!))</f>
        <v>#REF!</v>
      </c>
      <c r="U395" s="67" t="e">
        <f>IF(('LC-CAD-HRMS'!#REF!)="","",('LC-CAD-HRMS'!#REF!))</f>
        <v>#REF!</v>
      </c>
      <c r="V395" s="67" t="e">
        <f>IF(('LC-CAD-HRMS'!#REF!)="","",('LC-CAD-HRMS'!#REF!))</f>
        <v>#REF!</v>
      </c>
      <c r="W395" s="67" t="e">
        <f>IF(('LC-CAD-HRMS'!#REF!)="","",('LC-CAD-HRMS'!#REF!))</f>
        <v>#REF!</v>
      </c>
      <c r="X395" s="67" t="e">
        <f>IF(('LC-CAD-HRMS'!#REF!)="","",('LC-CAD-HRMS'!#REF!))</f>
        <v>#REF!</v>
      </c>
      <c r="Y395" s="67" t="e">
        <f>IF(('LC-CAD-HRMS'!#REF!)="","",('LC-CAD-HRMS'!#REF!))</f>
        <v>#REF!</v>
      </c>
      <c r="Z395" s="67" t="e">
        <f>IF(('LC-CAD-HRMS'!#REF!)="","",('LC-CAD-HRMS'!#REF!))</f>
        <v>#REF!</v>
      </c>
      <c r="AA395" s="67" t="e">
        <f>IF(('LC-CAD-HRMS'!#REF!)="","",('LC-CAD-HRMS'!#REF!))</f>
        <v>#REF!</v>
      </c>
      <c r="AB395" s="67" t="e">
        <f>IF(('LC-CAD-HRMS'!#REF!)="","",('LC-CAD-HRMS'!#REF!))</f>
        <v>#REF!</v>
      </c>
      <c r="AC395" s="67" t="e">
        <f>IF(('LC-CAD-HRMS'!#REF!)="","",('LC-CAD-HRMS'!#REF!))</f>
        <v>#REF!</v>
      </c>
      <c r="AD395" s="67" t="e">
        <f>IF(('LC-CAD-HRMS'!#REF!)="","",('LC-CAD-HRMS'!#REF!))</f>
        <v>#REF!</v>
      </c>
      <c r="AE395" s="67" t="e">
        <f>IF(('LC-CAD-HRMS'!#REF!)="","",('LC-CAD-HRMS'!#REF!))</f>
        <v>#REF!</v>
      </c>
      <c r="AF395" s="67" t="e">
        <f>IF(('LC-CAD-HRMS'!#REF!)="","",('LC-CAD-HRMS'!#REF!))</f>
        <v>#REF!</v>
      </c>
      <c r="AG395" s="67" t="e">
        <f>IF(('LC-CAD-HRMS'!#REF!)="","",('LC-CAD-HRMS'!#REF!))</f>
        <v>#REF!</v>
      </c>
      <c r="AH395" s="67" t="e">
        <f>IF(('LC-CAD-HRMS'!#REF!)="","",('LC-CAD-HRMS'!#REF!))</f>
        <v>#REF!</v>
      </c>
      <c r="AI395" s="67" t="e">
        <f>IF(('LC-CAD-HRMS'!#REF!)="","",('LC-CAD-HRMS'!#REF!))</f>
        <v>#REF!</v>
      </c>
      <c r="AJ395" s="67" t="e">
        <f>IF(('LC-CAD-HRMS'!#REF!)="","",('LC-CAD-HRMS'!#REF!))</f>
        <v>#REF!</v>
      </c>
      <c r="AK395" s="67" t="e">
        <f>IF(('LC-CAD-HRMS'!#REF!)="","",('LC-CAD-HRMS'!#REF!))</f>
        <v>#REF!</v>
      </c>
      <c r="AL395" s="67" t="e">
        <f>IF(('LC-CAD-HRMS'!#REF!)="","",('LC-CAD-HRMS'!#REF!))</f>
        <v>#REF!</v>
      </c>
      <c r="AM395" s="67" t="e">
        <f>IF(('LC-CAD-HRMS'!#REF!)="","",('LC-CAD-HRMS'!#REF!))</f>
        <v>#REF!</v>
      </c>
      <c r="AN395" s="67" t="e">
        <f>IF(('LC-CAD-HRMS'!#REF!)="","",('LC-CAD-HRMS'!#REF!))</f>
        <v>#REF!</v>
      </c>
      <c r="AO395" s="67" t="e">
        <f>IF(('LC-CAD-HRMS'!#REF!)="","",('LC-CAD-HRMS'!#REF!))</f>
        <v>#REF!</v>
      </c>
      <c r="AP395" s="298" t="e">
        <f>IF(('LC-CAD-HRMS'!#REF!)="","",('LC-CAD-HRMS'!#REF!))</f>
        <v>#REF!</v>
      </c>
      <c r="AQ395" s="298" t="e">
        <f>IF(('LC-CAD-HRMS'!#REF!)="","",('LC-CAD-HRMS'!#REF!))</f>
        <v>#REF!</v>
      </c>
    </row>
    <row r="396" spans="1:43" ht="12.75" customHeight="1" x14ac:dyDescent="0.3">
      <c r="A396" s="122" t="s">
        <v>188</v>
      </c>
      <c r="B396" s="145" t="e">
        <f>IF(('LC-CAD-HRMS'!#REF!)="","",('LC-CAD-HRMS'!#REF!))</f>
        <v>#REF!</v>
      </c>
      <c r="C396" s="141" t="e">
        <f>IF(('LC-CAD-HRMS'!#REF!)="","",('LC-CAD-HRMS'!#REF!))</f>
        <v>#REF!</v>
      </c>
      <c r="D396" s="142" t="e">
        <f>IF(('LC-CAD-HRMS'!#REF!)="","",('LC-CAD-HRMS'!#REF!))</f>
        <v>#REF!</v>
      </c>
      <c r="E396" s="143" t="e">
        <f>IF(('LC-CAD-HRMS'!#REF!)="","",('LC-CAD-HRMS'!#REF!))</f>
        <v>#REF!</v>
      </c>
      <c r="F396" s="142" t="e">
        <f>IF(('LC-CAD-HRMS'!#REF!)="","",('LC-CAD-HRMS'!#REF!))</f>
        <v>#REF!</v>
      </c>
      <c r="G396" s="111" t="e">
        <f>IF(('LC-CAD-HRMS'!#REF!)="","",('LC-CAD-HRMS'!#REF!))</f>
        <v>#REF!</v>
      </c>
      <c r="H396" s="111" t="e">
        <f>IF(('LC-CAD-HRMS'!#REF!)="","",('LC-CAD-HRMS'!#REF!))</f>
        <v>#REF!</v>
      </c>
      <c r="I396" s="144" t="e">
        <f>IF(('LC-CAD-HRMS'!#REF!)="","",('LC-CAD-HRMS'!#REF!))</f>
        <v>#REF!</v>
      </c>
      <c r="J396" s="154" t="e">
        <f>IF(('LC-CAD-HRMS'!#REF!)="","",('LC-CAD-HRMS'!#REF!))</f>
        <v>#REF!</v>
      </c>
      <c r="K396" s="154" t="e">
        <f>IF(('LC-CAD-HRMS'!#REF!)="","",('LC-CAD-HRMS'!#REF!))</f>
        <v>#REF!</v>
      </c>
      <c r="L396" s="154" t="e">
        <f>IF(('LC-CAD-HRMS'!#REF!)="","",('LC-CAD-HRMS'!#REF!))</f>
        <v>#REF!</v>
      </c>
      <c r="M396" s="154" t="e">
        <f>IF(('LC-CAD-HRMS'!#REF!)="","",('LC-CAD-HRMS'!#REF!))</f>
        <v>#REF!</v>
      </c>
      <c r="N396" s="154" t="e">
        <f>IF(('LC-CAD-HRMS'!#REF!)="","",('LC-CAD-HRMS'!#REF!))</f>
        <v>#REF!</v>
      </c>
      <c r="O396" s="154" t="e">
        <f>IF(('LC-CAD-HRMS'!#REF!)="","",('LC-CAD-HRMS'!#REF!))</f>
        <v>#REF!</v>
      </c>
      <c r="P396" s="67" t="e">
        <f>IF(('LC-CAD-HRMS'!#REF!)="","",('LC-CAD-HRMS'!#REF!))</f>
        <v>#REF!</v>
      </c>
      <c r="Q396" s="67" t="e">
        <f>IF(('LC-CAD-HRMS'!#REF!)="","",('LC-CAD-HRMS'!#REF!))</f>
        <v>#REF!</v>
      </c>
      <c r="R396" s="67" t="e">
        <f>IF(('LC-CAD-HRMS'!#REF!)="","",('LC-CAD-HRMS'!#REF!))</f>
        <v>#REF!</v>
      </c>
      <c r="S396" s="67" t="e">
        <f>IF(('LC-CAD-HRMS'!#REF!)="","",('LC-CAD-HRMS'!#REF!))</f>
        <v>#REF!</v>
      </c>
      <c r="T396" s="67" t="e">
        <f>IF(('LC-CAD-HRMS'!#REF!)="","",('LC-CAD-HRMS'!#REF!))</f>
        <v>#REF!</v>
      </c>
      <c r="U396" s="67" t="e">
        <f>IF(('LC-CAD-HRMS'!#REF!)="","",('LC-CAD-HRMS'!#REF!))</f>
        <v>#REF!</v>
      </c>
      <c r="V396" s="67" t="e">
        <f>IF(('LC-CAD-HRMS'!#REF!)="","",('LC-CAD-HRMS'!#REF!))</f>
        <v>#REF!</v>
      </c>
      <c r="W396" s="67" t="e">
        <f>IF(('LC-CAD-HRMS'!#REF!)="","",('LC-CAD-HRMS'!#REF!))</f>
        <v>#REF!</v>
      </c>
      <c r="X396" s="67" t="e">
        <f>IF(('LC-CAD-HRMS'!#REF!)="","",('LC-CAD-HRMS'!#REF!))</f>
        <v>#REF!</v>
      </c>
      <c r="Y396" s="67" t="e">
        <f>IF(('LC-CAD-HRMS'!#REF!)="","",('LC-CAD-HRMS'!#REF!))</f>
        <v>#REF!</v>
      </c>
      <c r="Z396" s="67" t="e">
        <f>IF(('LC-CAD-HRMS'!#REF!)="","",('LC-CAD-HRMS'!#REF!))</f>
        <v>#REF!</v>
      </c>
      <c r="AA396" s="67" t="e">
        <f>IF(('LC-CAD-HRMS'!#REF!)="","",('LC-CAD-HRMS'!#REF!))</f>
        <v>#REF!</v>
      </c>
      <c r="AB396" s="67" t="e">
        <f>IF(('LC-CAD-HRMS'!#REF!)="","",('LC-CAD-HRMS'!#REF!))</f>
        <v>#REF!</v>
      </c>
      <c r="AC396" s="67" t="e">
        <f>IF(('LC-CAD-HRMS'!#REF!)="","",('LC-CAD-HRMS'!#REF!))</f>
        <v>#REF!</v>
      </c>
      <c r="AD396" s="67" t="e">
        <f>IF(('LC-CAD-HRMS'!#REF!)="","",('LC-CAD-HRMS'!#REF!))</f>
        <v>#REF!</v>
      </c>
      <c r="AE396" s="67" t="e">
        <f>IF(('LC-CAD-HRMS'!#REF!)="","",('LC-CAD-HRMS'!#REF!))</f>
        <v>#REF!</v>
      </c>
      <c r="AF396" s="67" t="e">
        <f>IF(('LC-CAD-HRMS'!#REF!)="","",('LC-CAD-HRMS'!#REF!))</f>
        <v>#REF!</v>
      </c>
      <c r="AG396" s="67" t="e">
        <f>IF(('LC-CAD-HRMS'!#REF!)="","",('LC-CAD-HRMS'!#REF!))</f>
        <v>#REF!</v>
      </c>
      <c r="AH396" s="67" t="e">
        <f>IF(('LC-CAD-HRMS'!#REF!)="","",('LC-CAD-HRMS'!#REF!))</f>
        <v>#REF!</v>
      </c>
      <c r="AI396" s="67" t="e">
        <f>IF(('LC-CAD-HRMS'!#REF!)="","",('LC-CAD-HRMS'!#REF!))</f>
        <v>#REF!</v>
      </c>
      <c r="AJ396" s="67" t="e">
        <f>IF(('LC-CAD-HRMS'!#REF!)="","",('LC-CAD-HRMS'!#REF!))</f>
        <v>#REF!</v>
      </c>
      <c r="AK396" s="67" t="e">
        <f>IF(('LC-CAD-HRMS'!#REF!)="","",('LC-CAD-HRMS'!#REF!))</f>
        <v>#REF!</v>
      </c>
      <c r="AL396" s="67" t="e">
        <f>IF(('LC-CAD-HRMS'!#REF!)="","",('LC-CAD-HRMS'!#REF!))</f>
        <v>#REF!</v>
      </c>
      <c r="AM396" s="67" t="e">
        <f>IF(('LC-CAD-HRMS'!#REF!)="","",('LC-CAD-HRMS'!#REF!))</f>
        <v>#REF!</v>
      </c>
      <c r="AN396" s="67" t="e">
        <f>IF(('LC-CAD-HRMS'!#REF!)="","",('LC-CAD-HRMS'!#REF!))</f>
        <v>#REF!</v>
      </c>
      <c r="AO396" s="67" t="e">
        <f>IF(('LC-CAD-HRMS'!#REF!)="","",('LC-CAD-HRMS'!#REF!))</f>
        <v>#REF!</v>
      </c>
      <c r="AP396" s="298" t="e">
        <f>IF(('LC-CAD-HRMS'!#REF!)="","",('LC-CAD-HRMS'!#REF!))</f>
        <v>#REF!</v>
      </c>
      <c r="AQ396" s="298" t="e">
        <f>IF(('LC-CAD-HRMS'!#REF!)="","",('LC-CAD-HRMS'!#REF!))</f>
        <v>#REF!</v>
      </c>
    </row>
    <row r="397" spans="1:43" ht="12.75" customHeight="1" x14ac:dyDescent="0.3">
      <c r="A397" s="122" t="s">
        <v>188</v>
      </c>
      <c r="B397" s="145" t="e">
        <f>IF(('LC-CAD-HRMS'!#REF!)="","",('LC-CAD-HRMS'!#REF!))</f>
        <v>#REF!</v>
      </c>
      <c r="C397" s="141" t="e">
        <f>IF(('LC-CAD-HRMS'!#REF!)="","",('LC-CAD-HRMS'!#REF!))</f>
        <v>#REF!</v>
      </c>
      <c r="D397" s="142" t="e">
        <f>IF(('LC-CAD-HRMS'!#REF!)="","",('LC-CAD-HRMS'!#REF!))</f>
        <v>#REF!</v>
      </c>
      <c r="E397" s="143" t="e">
        <f>IF(('LC-CAD-HRMS'!#REF!)="","",('LC-CAD-HRMS'!#REF!))</f>
        <v>#REF!</v>
      </c>
      <c r="F397" s="142" t="e">
        <f>IF(('LC-CAD-HRMS'!#REF!)="","",('LC-CAD-HRMS'!#REF!))</f>
        <v>#REF!</v>
      </c>
      <c r="G397" s="111" t="e">
        <f>IF(('LC-CAD-HRMS'!#REF!)="","",('LC-CAD-HRMS'!#REF!))</f>
        <v>#REF!</v>
      </c>
      <c r="H397" s="111" t="e">
        <f>IF(('LC-CAD-HRMS'!#REF!)="","",('LC-CAD-HRMS'!#REF!))</f>
        <v>#REF!</v>
      </c>
      <c r="I397" s="144" t="e">
        <f>IF(('LC-CAD-HRMS'!#REF!)="","",('LC-CAD-HRMS'!#REF!))</f>
        <v>#REF!</v>
      </c>
      <c r="J397" s="154" t="e">
        <f>IF(('LC-CAD-HRMS'!#REF!)="","",('LC-CAD-HRMS'!#REF!))</f>
        <v>#REF!</v>
      </c>
      <c r="K397" s="154" t="e">
        <f>IF(('LC-CAD-HRMS'!#REF!)="","",('LC-CAD-HRMS'!#REF!))</f>
        <v>#REF!</v>
      </c>
      <c r="L397" s="154" t="e">
        <f>IF(('LC-CAD-HRMS'!#REF!)="","",('LC-CAD-HRMS'!#REF!))</f>
        <v>#REF!</v>
      </c>
      <c r="M397" s="154" t="e">
        <f>IF(('LC-CAD-HRMS'!#REF!)="","",('LC-CAD-HRMS'!#REF!))</f>
        <v>#REF!</v>
      </c>
      <c r="N397" s="154" t="e">
        <f>IF(('LC-CAD-HRMS'!#REF!)="","",('LC-CAD-HRMS'!#REF!))</f>
        <v>#REF!</v>
      </c>
      <c r="O397" s="154" t="e">
        <f>IF(('LC-CAD-HRMS'!#REF!)="","",('LC-CAD-HRMS'!#REF!))</f>
        <v>#REF!</v>
      </c>
      <c r="P397" s="67" t="e">
        <f>IF(('LC-CAD-HRMS'!#REF!)="","",('LC-CAD-HRMS'!#REF!))</f>
        <v>#REF!</v>
      </c>
      <c r="Q397" s="67" t="e">
        <f>IF(('LC-CAD-HRMS'!#REF!)="","",('LC-CAD-HRMS'!#REF!))</f>
        <v>#REF!</v>
      </c>
      <c r="R397" s="67" t="e">
        <f>IF(('LC-CAD-HRMS'!#REF!)="","",('LC-CAD-HRMS'!#REF!))</f>
        <v>#REF!</v>
      </c>
      <c r="S397" s="67" t="e">
        <f>IF(('LC-CAD-HRMS'!#REF!)="","",('LC-CAD-HRMS'!#REF!))</f>
        <v>#REF!</v>
      </c>
      <c r="T397" s="67" t="e">
        <f>IF(('LC-CAD-HRMS'!#REF!)="","",('LC-CAD-HRMS'!#REF!))</f>
        <v>#REF!</v>
      </c>
      <c r="U397" s="67" t="e">
        <f>IF(('LC-CAD-HRMS'!#REF!)="","",('LC-CAD-HRMS'!#REF!))</f>
        <v>#REF!</v>
      </c>
      <c r="V397" s="67" t="e">
        <f>IF(('LC-CAD-HRMS'!#REF!)="","",('LC-CAD-HRMS'!#REF!))</f>
        <v>#REF!</v>
      </c>
      <c r="W397" s="67" t="e">
        <f>IF(('LC-CAD-HRMS'!#REF!)="","",('LC-CAD-HRMS'!#REF!))</f>
        <v>#REF!</v>
      </c>
      <c r="X397" s="67" t="e">
        <f>IF(('LC-CAD-HRMS'!#REF!)="","",('LC-CAD-HRMS'!#REF!))</f>
        <v>#REF!</v>
      </c>
      <c r="Y397" s="67" t="e">
        <f>IF(('LC-CAD-HRMS'!#REF!)="","",('LC-CAD-HRMS'!#REF!))</f>
        <v>#REF!</v>
      </c>
      <c r="Z397" s="67" t="e">
        <f>IF(('LC-CAD-HRMS'!#REF!)="","",('LC-CAD-HRMS'!#REF!))</f>
        <v>#REF!</v>
      </c>
      <c r="AA397" s="67" t="e">
        <f>IF(('LC-CAD-HRMS'!#REF!)="","",('LC-CAD-HRMS'!#REF!))</f>
        <v>#REF!</v>
      </c>
      <c r="AB397" s="67" t="e">
        <f>IF(('LC-CAD-HRMS'!#REF!)="","",('LC-CAD-HRMS'!#REF!))</f>
        <v>#REF!</v>
      </c>
      <c r="AC397" s="67" t="e">
        <f>IF(('LC-CAD-HRMS'!#REF!)="","",('LC-CAD-HRMS'!#REF!))</f>
        <v>#REF!</v>
      </c>
      <c r="AD397" s="67" t="e">
        <f>IF(('LC-CAD-HRMS'!#REF!)="","",('LC-CAD-HRMS'!#REF!))</f>
        <v>#REF!</v>
      </c>
      <c r="AE397" s="67" t="e">
        <f>IF(('LC-CAD-HRMS'!#REF!)="","",('LC-CAD-HRMS'!#REF!))</f>
        <v>#REF!</v>
      </c>
      <c r="AF397" s="67" t="e">
        <f>IF(('LC-CAD-HRMS'!#REF!)="","",('LC-CAD-HRMS'!#REF!))</f>
        <v>#REF!</v>
      </c>
      <c r="AG397" s="67" t="e">
        <f>IF(('LC-CAD-HRMS'!#REF!)="","",('LC-CAD-HRMS'!#REF!))</f>
        <v>#REF!</v>
      </c>
      <c r="AH397" s="67" t="e">
        <f>IF(('LC-CAD-HRMS'!#REF!)="","",('LC-CAD-HRMS'!#REF!))</f>
        <v>#REF!</v>
      </c>
      <c r="AI397" s="67" t="e">
        <f>IF(('LC-CAD-HRMS'!#REF!)="","",('LC-CAD-HRMS'!#REF!))</f>
        <v>#REF!</v>
      </c>
      <c r="AJ397" s="67" t="e">
        <f>IF(('LC-CAD-HRMS'!#REF!)="","",('LC-CAD-HRMS'!#REF!))</f>
        <v>#REF!</v>
      </c>
      <c r="AK397" s="67" t="e">
        <f>IF(('LC-CAD-HRMS'!#REF!)="","",('LC-CAD-HRMS'!#REF!))</f>
        <v>#REF!</v>
      </c>
      <c r="AL397" s="67" t="e">
        <f>IF(('LC-CAD-HRMS'!#REF!)="","",('LC-CAD-HRMS'!#REF!))</f>
        <v>#REF!</v>
      </c>
      <c r="AM397" s="67" t="e">
        <f>IF(('LC-CAD-HRMS'!#REF!)="","",('LC-CAD-HRMS'!#REF!))</f>
        <v>#REF!</v>
      </c>
      <c r="AN397" s="67" t="e">
        <f>IF(('LC-CAD-HRMS'!#REF!)="","",('LC-CAD-HRMS'!#REF!))</f>
        <v>#REF!</v>
      </c>
      <c r="AO397" s="67" t="e">
        <f>IF(('LC-CAD-HRMS'!#REF!)="","",('LC-CAD-HRMS'!#REF!))</f>
        <v>#REF!</v>
      </c>
      <c r="AP397" s="298" t="e">
        <f>IF(('LC-CAD-HRMS'!#REF!)="","",('LC-CAD-HRMS'!#REF!))</f>
        <v>#REF!</v>
      </c>
      <c r="AQ397" s="298" t="e">
        <f>IF(('LC-CAD-HRMS'!#REF!)="","",('LC-CAD-HRMS'!#REF!))</f>
        <v>#REF!</v>
      </c>
    </row>
    <row r="398" spans="1:43" ht="12.75" customHeight="1" x14ac:dyDescent="0.3">
      <c r="A398" s="122" t="s">
        <v>188</v>
      </c>
      <c r="B398" s="145" t="e">
        <f>IF(('LC-CAD-HRMS'!#REF!)="","",('LC-CAD-HRMS'!#REF!))</f>
        <v>#REF!</v>
      </c>
      <c r="C398" s="141" t="e">
        <f>IF(('LC-CAD-HRMS'!#REF!)="","",('LC-CAD-HRMS'!#REF!))</f>
        <v>#REF!</v>
      </c>
      <c r="D398" s="142" t="e">
        <f>IF(('LC-CAD-HRMS'!#REF!)="","",('LC-CAD-HRMS'!#REF!))</f>
        <v>#REF!</v>
      </c>
      <c r="E398" s="143" t="e">
        <f>IF(('LC-CAD-HRMS'!#REF!)="","",('LC-CAD-HRMS'!#REF!))</f>
        <v>#REF!</v>
      </c>
      <c r="F398" s="142" t="e">
        <f>IF(('LC-CAD-HRMS'!#REF!)="","",('LC-CAD-HRMS'!#REF!))</f>
        <v>#REF!</v>
      </c>
      <c r="G398" s="111" t="e">
        <f>IF(('LC-CAD-HRMS'!#REF!)="","",('LC-CAD-HRMS'!#REF!))</f>
        <v>#REF!</v>
      </c>
      <c r="H398" s="111" t="e">
        <f>IF(('LC-CAD-HRMS'!#REF!)="","",('LC-CAD-HRMS'!#REF!))</f>
        <v>#REF!</v>
      </c>
      <c r="I398" s="144" t="e">
        <f>IF(('LC-CAD-HRMS'!#REF!)="","",('LC-CAD-HRMS'!#REF!))</f>
        <v>#REF!</v>
      </c>
      <c r="J398" s="154" t="e">
        <f>IF(('LC-CAD-HRMS'!#REF!)="","",('LC-CAD-HRMS'!#REF!))</f>
        <v>#REF!</v>
      </c>
      <c r="K398" s="154" t="e">
        <f>IF(('LC-CAD-HRMS'!#REF!)="","",('LC-CAD-HRMS'!#REF!))</f>
        <v>#REF!</v>
      </c>
      <c r="L398" s="154" t="e">
        <f>IF(('LC-CAD-HRMS'!#REF!)="","",('LC-CAD-HRMS'!#REF!))</f>
        <v>#REF!</v>
      </c>
      <c r="M398" s="154" t="e">
        <f>IF(('LC-CAD-HRMS'!#REF!)="","",('LC-CAD-HRMS'!#REF!))</f>
        <v>#REF!</v>
      </c>
      <c r="N398" s="154" t="e">
        <f>IF(('LC-CAD-HRMS'!#REF!)="","",('LC-CAD-HRMS'!#REF!))</f>
        <v>#REF!</v>
      </c>
      <c r="O398" s="154" t="e">
        <f>IF(('LC-CAD-HRMS'!#REF!)="","",('LC-CAD-HRMS'!#REF!))</f>
        <v>#REF!</v>
      </c>
      <c r="P398" s="67" t="e">
        <f>IF(('LC-CAD-HRMS'!#REF!)="","",('LC-CAD-HRMS'!#REF!))</f>
        <v>#REF!</v>
      </c>
      <c r="Q398" s="67" t="e">
        <f>IF(('LC-CAD-HRMS'!#REF!)="","",('LC-CAD-HRMS'!#REF!))</f>
        <v>#REF!</v>
      </c>
      <c r="R398" s="67" t="e">
        <f>IF(('LC-CAD-HRMS'!#REF!)="","",('LC-CAD-HRMS'!#REF!))</f>
        <v>#REF!</v>
      </c>
      <c r="S398" s="67" t="e">
        <f>IF(('LC-CAD-HRMS'!#REF!)="","",('LC-CAD-HRMS'!#REF!))</f>
        <v>#REF!</v>
      </c>
      <c r="T398" s="67" t="e">
        <f>IF(('LC-CAD-HRMS'!#REF!)="","",('LC-CAD-HRMS'!#REF!))</f>
        <v>#REF!</v>
      </c>
      <c r="U398" s="67" t="e">
        <f>IF(('LC-CAD-HRMS'!#REF!)="","",('LC-CAD-HRMS'!#REF!))</f>
        <v>#REF!</v>
      </c>
      <c r="V398" s="67" t="e">
        <f>IF(('LC-CAD-HRMS'!#REF!)="","",('LC-CAD-HRMS'!#REF!))</f>
        <v>#REF!</v>
      </c>
      <c r="W398" s="67" t="e">
        <f>IF(('LC-CAD-HRMS'!#REF!)="","",('LC-CAD-HRMS'!#REF!))</f>
        <v>#REF!</v>
      </c>
      <c r="X398" s="67" t="e">
        <f>IF(('LC-CAD-HRMS'!#REF!)="","",('LC-CAD-HRMS'!#REF!))</f>
        <v>#REF!</v>
      </c>
      <c r="Y398" s="67" t="e">
        <f>IF(('LC-CAD-HRMS'!#REF!)="","",('LC-CAD-HRMS'!#REF!))</f>
        <v>#REF!</v>
      </c>
      <c r="Z398" s="67" t="e">
        <f>IF(('LC-CAD-HRMS'!#REF!)="","",('LC-CAD-HRMS'!#REF!))</f>
        <v>#REF!</v>
      </c>
      <c r="AA398" s="67" t="e">
        <f>IF(('LC-CAD-HRMS'!#REF!)="","",('LC-CAD-HRMS'!#REF!))</f>
        <v>#REF!</v>
      </c>
      <c r="AB398" s="67" t="e">
        <f>IF(('LC-CAD-HRMS'!#REF!)="","",('LC-CAD-HRMS'!#REF!))</f>
        <v>#REF!</v>
      </c>
      <c r="AC398" s="67" t="e">
        <f>IF(('LC-CAD-HRMS'!#REF!)="","",('LC-CAD-HRMS'!#REF!))</f>
        <v>#REF!</v>
      </c>
      <c r="AD398" s="67" t="e">
        <f>IF(('LC-CAD-HRMS'!#REF!)="","",('LC-CAD-HRMS'!#REF!))</f>
        <v>#REF!</v>
      </c>
      <c r="AE398" s="67" t="e">
        <f>IF(('LC-CAD-HRMS'!#REF!)="","",('LC-CAD-HRMS'!#REF!))</f>
        <v>#REF!</v>
      </c>
      <c r="AF398" s="67" t="e">
        <f>IF(('LC-CAD-HRMS'!#REF!)="","",('LC-CAD-HRMS'!#REF!))</f>
        <v>#REF!</v>
      </c>
      <c r="AG398" s="67" t="e">
        <f>IF(('LC-CAD-HRMS'!#REF!)="","",('LC-CAD-HRMS'!#REF!))</f>
        <v>#REF!</v>
      </c>
      <c r="AH398" s="67" t="e">
        <f>IF(('LC-CAD-HRMS'!#REF!)="","",('LC-CAD-HRMS'!#REF!))</f>
        <v>#REF!</v>
      </c>
      <c r="AI398" s="67" t="e">
        <f>IF(('LC-CAD-HRMS'!#REF!)="","",('LC-CAD-HRMS'!#REF!))</f>
        <v>#REF!</v>
      </c>
      <c r="AJ398" s="67" t="e">
        <f>IF(('LC-CAD-HRMS'!#REF!)="","",('LC-CAD-HRMS'!#REF!))</f>
        <v>#REF!</v>
      </c>
      <c r="AK398" s="67" t="e">
        <f>IF(('LC-CAD-HRMS'!#REF!)="","",('LC-CAD-HRMS'!#REF!))</f>
        <v>#REF!</v>
      </c>
      <c r="AL398" s="67" t="e">
        <f>IF(('LC-CAD-HRMS'!#REF!)="","",('LC-CAD-HRMS'!#REF!))</f>
        <v>#REF!</v>
      </c>
      <c r="AM398" s="67" t="e">
        <f>IF(('LC-CAD-HRMS'!#REF!)="","",('LC-CAD-HRMS'!#REF!))</f>
        <v>#REF!</v>
      </c>
      <c r="AN398" s="67" t="e">
        <f>IF(('LC-CAD-HRMS'!#REF!)="","",('LC-CAD-HRMS'!#REF!))</f>
        <v>#REF!</v>
      </c>
      <c r="AO398" s="67" t="e">
        <f>IF(('LC-CAD-HRMS'!#REF!)="","",('LC-CAD-HRMS'!#REF!))</f>
        <v>#REF!</v>
      </c>
      <c r="AP398" s="298" t="e">
        <f>IF(('LC-CAD-HRMS'!#REF!)="","",('LC-CAD-HRMS'!#REF!))</f>
        <v>#REF!</v>
      </c>
      <c r="AQ398" s="298" t="e">
        <f>IF(('LC-CAD-HRMS'!#REF!)="","",('LC-CAD-HRMS'!#REF!))</f>
        <v>#REF!</v>
      </c>
    </row>
    <row r="399" spans="1:43" ht="12.75" customHeight="1" x14ac:dyDescent="0.3">
      <c r="A399" s="122" t="s">
        <v>188</v>
      </c>
      <c r="B399" s="145" t="e">
        <f>IF(('LC-CAD-HRMS'!#REF!)="","",('LC-CAD-HRMS'!#REF!))</f>
        <v>#REF!</v>
      </c>
      <c r="C399" s="141" t="e">
        <f>IF(('LC-CAD-HRMS'!#REF!)="","",('LC-CAD-HRMS'!#REF!))</f>
        <v>#REF!</v>
      </c>
      <c r="D399" s="142" t="e">
        <f>IF(('LC-CAD-HRMS'!#REF!)="","",('LC-CAD-HRMS'!#REF!))</f>
        <v>#REF!</v>
      </c>
      <c r="E399" s="143" t="e">
        <f>IF(('LC-CAD-HRMS'!#REF!)="","",('LC-CAD-HRMS'!#REF!))</f>
        <v>#REF!</v>
      </c>
      <c r="F399" s="142" t="e">
        <f>IF(('LC-CAD-HRMS'!#REF!)="","",('LC-CAD-HRMS'!#REF!))</f>
        <v>#REF!</v>
      </c>
      <c r="G399" s="111" t="e">
        <f>IF(('LC-CAD-HRMS'!#REF!)="","",('LC-CAD-HRMS'!#REF!))</f>
        <v>#REF!</v>
      </c>
      <c r="H399" s="111" t="e">
        <f>IF(('LC-CAD-HRMS'!#REF!)="","",('LC-CAD-HRMS'!#REF!))</f>
        <v>#REF!</v>
      </c>
      <c r="I399" s="144" t="e">
        <f>IF(('LC-CAD-HRMS'!#REF!)="","",('LC-CAD-HRMS'!#REF!))</f>
        <v>#REF!</v>
      </c>
      <c r="J399" s="154" t="e">
        <f>IF(('LC-CAD-HRMS'!#REF!)="","",('LC-CAD-HRMS'!#REF!))</f>
        <v>#REF!</v>
      </c>
      <c r="K399" s="154" t="e">
        <f>IF(('LC-CAD-HRMS'!#REF!)="","",('LC-CAD-HRMS'!#REF!))</f>
        <v>#REF!</v>
      </c>
      <c r="L399" s="154" t="e">
        <f>IF(('LC-CAD-HRMS'!#REF!)="","",('LC-CAD-HRMS'!#REF!))</f>
        <v>#REF!</v>
      </c>
      <c r="M399" s="154" t="e">
        <f>IF(('LC-CAD-HRMS'!#REF!)="","",('LC-CAD-HRMS'!#REF!))</f>
        <v>#REF!</v>
      </c>
      <c r="N399" s="154" t="e">
        <f>IF(('LC-CAD-HRMS'!#REF!)="","",('LC-CAD-HRMS'!#REF!))</f>
        <v>#REF!</v>
      </c>
      <c r="O399" s="154" t="e">
        <f>IF(('LC-CAD-HRMS'!#REF!)="","",('LC-CAD-HRMS'!#REF!))</f>
        <v>#REF!</v>
      </c>
      <c r="P399" s="67" t="e">
        <f>IF(('LC-CAD-HRMS'!#REF!)="","",('LC-CAD-HRMS'!#REF!))</f>
        <v>#REF!</v>
      </c>
      <c r="Q399" s="67" t="e">
        <f>IF(('LC-CAD-HRMS'!#REF!)="","",('LC-CAD-HRMS'!#REF!))</f>
        <v>#REF!</v>
      </c>
      <c r="R399" s="67" t="e">
        <f>IF(('LC-CAD-HRMS'!#REF!)="","",('LC-CAD-HRMS'!#REF!))</f>
        <v>#REF!</v>
      </c>
      <c r="S399" s="67" t="e">
        <f>IF(('LC-CAD-HRMS'!#REF!)="","",('LC-CAD-HRMS'!#REF!))</f>
        <v>#REF!</v>
      </c>
      <c r="T399" s="67" t="e">
        <f>IF(('LC-CAD-HRMS'!#REF!)="","",('LC-CAD-HRMS'!#REF!))</f>
        <v>#REF!</v>
      </c>
      <c r="U399" s="67" t="e">
        <f>IF(('LC-CAD-HRMS'!#REF!)="","",('LC-CAD-HRMS'!#REF!))</f>
        <v>#REF!</v>
      </c>
      <c r="V399" s="67" t="e">
        <f>IF(('LC-CAD-HRMS'!#REF!)="","",('LC-CAD-HRMS'!#REF!))</f>
        <v>#REF!</v>
      </c>
      <c r="W399" s="67" t="e">
        <f>IF(('LC-CAD-HRMS'!#REF!)="","",('LC-CAD-HRMS'!#REF!))</f>
        <v>#REF!</v>
      </c>
      <c r="X399" s="67" t="e">
        <f>IF(('LC-CAD-HRMS'!#REF!)="","",('LC-CAD-HRMS'!#REF!))</f>
        <v>#REF!</v>
      </c>
      <c r="Y399" s="67" t="e">
        <f>IF(('LC-CAD-HRMS'!#REF!)="","",('LC-CAD-HRMS'!#REF!))</f>
        <v>#REF!</v>
      </c>
      <c r="Z399" s="67" t="e">
        <f>IF(('LC-CAD-HRMS'!#REF!)="","",('LC-CAD-HRMS'!#REF!))</f>
        <v>#REF!</v>
      </c>
      <c r="AA399" s="67" t="e">
        <f>IF(('LC-CAD-HRMS'!#REF!)="","",('LC-CAD-HRMS'!#REF!))</f>
        <v>#REF!</v>
      </c>
      <c r="AB399" s="67" t="e">
        <f>IF(('LC-CAD-HRMS'!#REF!)="","",('LC-CAD-HRMS'!#REF!))</f>
        <v>#REF!</v>
      </c>
      <c r="AC399" s="67" t="e">
        <f>IF(('LC-CAD-HRMS'!#REF!)="","",('LC-CAD-HRMS'!#REF!))</f>
        <v>#REF!</v>
      </c>
      <c r="AD399" s="67" t="e">
        <f>IF(('LC-CAD-HRMS'!#REF!)="","",('LC-CAD-HRMS'!#REF!))</f>
        <v>#REF!</v>
      </c>
      <c r="AE399" s="67" t="e">
        <f>IF(('LC-CAD-HRMS'!#REF!)="","",('LC-CAD-HRMS'!#REF!))</f>
        <v>#REF!</v>
      </c>
      <c r="AF399" s="67" t="e">
        <f>IF(('LC-CAD-HRMS'!#REF!)="","",('LC-CAD-HRMS'!#REF!))</f>
        <v>#REF!</v>
      </c>
      <c r="AG399" s="67" t="e">
        <f>IF(('LC-CAD-HRMS'!#REF!)="","",('LC-CAD-HRMS'!#REF!))</f>
        <v>#REF!</v>
      </c>
      <c r="AH399" s="67" t="e">
        <f>IF(('LC-CAD-HRMS'!#REF!)="","",('LC-CAD-HRMS'!#REF!))</f>
        <v>#REF!</v>
      </c>
      <c r="AI399" s="67" t="e">
        <f>IF(('LC-CAD-HRMS'!#REF!)="","",('LC-CAD-HRMS'!#REF!))</f>
        <v>#REF!</v>
      </c>
      <c r="AJ399" s="67" t="e">
        <f>IF(('LC-CAD-HRMS'!#REF!)="","",('LC-CAD-HRMS'!#REF!))</f>
        <v>#REF!</v>
      </c>
      <c r="AK399" s="67" t="e">
        <f>IF(('LC-CAD-HRMS'!#REF!)="","",('LC-CAD-HRMS'!#REF!))</f>
        <v>#REF!</v>
      </c>
      <c r="AL399" s="67" t="e">
        <f>IF(('LC-CAD-HRMS'!#REF!)="","",('LC-CAD-HRMS'!#REF!))</f>
        <v>#REF!</v>
      </c>
      <c r="AM399" s="67" t="e">
        <f>IF(('LC-CAD-HRMS'!#REF!)="","",('LC-CAD-HRMS'!#REF!))</f>
        <v>#REF!</v>
      </c>
      <c r="AN399" s="67" t="e">
        <f>IF(('LC-CAD-HRMS'!#REF!)="","",('LC-CAD-HRMS'!#REF!))</f>
        <v>#REF!</v>
      </c>
      <c r="AO399" s="67" t="e">
        <f>IF(('LC-CAD-HRMS'!#REF!)="","",('LC-CAD-HRMS'!#REF!))</f>
        <v>#REF!</v>
      </c>
      <c r="AP399" s="298" t="e">
        <f>IF(('LC-CAD-HRMS'!#REF!)="","",('LC-CAD-HRMS'!#REF!))</f>
        <v>#REF!</v>
      </c>
      <c r="AQ399" s="298" t="e">
        <f>IF(('LC-CAD-HRMS'!#REF!)="","",('LC-CAD-HRMS'!#REF!))</f>
        <v>#REF!</v>
      </c>
    </row>
    <row r="400" spans="1:43" ht="12.75" customHeight="1" x14ac:dyDescent="0.3">
      <c r="A400" s="122" t="s">
        <v>188</v>
      </c>
      <c r="B400" s="145" t="e">
        <f>IF(('LC-CAD-HRMS'!#REF!)="","",('LC-CAD-HRMS'!#REF!))</f>
        <v>#REF!</v>
      </c>
      <c r="C400" s="141" t="e">
        <f>IF(('LC-CAD-HRMS'!#REF!)="","",('LC-CAD-HRMS'!#REF!))</f>
        <v>#REF!</v>
      </c>
      <c r="D400" s="142" t="e">
        <f>IF(('LC-CAD-HRMS'!#REF!)="","",('LC-CAD-HRMS'!#REF!))</f>
        <v>#REF!</v>
      </c>
      <c r="E400" s="143" t="e">
        <f>IF(('LC-CAD-HRMS'!#REF!)="","",('LC-CAD-HRMS'!#REF!))</f>
        <v>#REF!</v>
      </c>
      <c r="F400" s="142" t="e">
        <f>IF(('LC-CAD-HRMS'!#REF!)="","",('LC-CAD-HRMS'!#REF!))</f>
        <v>#REF!</v>
      </c>
      <c r="G400" s="111" t="e">
        <f>IF(('LC-CAD-HRMS'!#REF!)="","",('LC-CAD-HRMS'!#REF!))</f>
        <v>#REF!</v>
      </c>
      <c r="H400" s="111" t="e">
        <f>IF(('LC-CAD-HRMS'!#REF!)="","",('LC-CAD-HRMS'!#REF!))</f>
        <v>#REF!</v>
      </c>
      <c r="I400" s="144" t="e">
        <f>IF(('LC-CAD-HRMS'!#REF!)="","",('LC-CAD-HRMS'!#REF!))</f>
        <v>#REF!</v>
      </c>
      <c r="J400" s="154" t="e">
        <f>IF(('LC-CAD-HRMS'!#REF!)="","",('LC-CAD-HRMS'!#REF!))</f>
        <v>#REF!</v>
      </c>
      <c r="K400" s="154" t="e">
        <f>IF(('LC-CAD-HRMS'!#REF!)="","",('LC-CAD-HRMS'!#REF!))</f>
        <v>#REF!</v>
      </c>
      <c r="L400" s="154" t="e">
        <f>IF(('LC-CAD-HRMS'!#REF!)="","",('LC-CAD-HRMS'!#REF!))</f>
        <v>#REF!</v>
      </c>
      <c r="M400" s="154" t="e">
        <f>IF(('LC-CAD-HRMS'!#REF!)="","",('LC-CAD-HRMS'!#REF!))</f>
        <v>#REF!</v>
      </c>
      <c r="N400" s="154" t="e">
        <f>IF(('LC-CAD-HRMS'!#REF!)="","",('LC-CAD-HRMS'!#REF!))</f>
        <v>#REF!</v>
      </c>
      <c r="O400" s="154" t="e">
        <f>IF(('LC-CAD-HRMS'!#REF!)="","",('LC-CAD-HRMS'!#REF!))</f>
        <v>#REF!</v>
      </c>
      <c r="P400" s="67" t="e">
        <f>IF(('LC-CAD-HRMS'!#REF!)="","",('LC-CAD-HRMS'!#REF!))</f>
        <v>#REF!</v>
      </c>
      <c r="Q400" s="67" t="e">
        <f>IF(('LC-CAD-HRMS'!#REF!)="","",('LC-CAD-HRMS'!#REF!))</f>
        <v>#REF!</v>
      </c>
      <c r="R400" s="67" t="e">
        <f>IF(('LC-CAD-HRMS'!#REF!)="","",('LC-CAD-HRMS'!#REF!))</f>
        <v>#REF!</v>
      </c>
      <c r="S400" s="67" t="e">
        <f>IF(('LC-CAD-HRMS'!#REF!)="","",('LC-CAD-HRMS'!#REF!))</f>
        <v>#REF!</v>
      </c>
      <c r="T400" s="67" t="e">
        <f>IF(('LC-CAD-HRMS'!#REF!)="","",('LC-CAD-HRMS'!#REF!))</f>
        <v>#REF!</v>
      </c>
      <c r="U400" s="67" t="e">
        <f>IF(('LC-CAD-HRMS'!#REF!)="","",('LC-CAD-HRMS'!#REF!))</f>
        <v>#REF!</v>
      </c>
      <c r="V400" s="67" t="e">
        <f>IF(('LC-CAD-HRMS'!#REF!)="","",('LC-CAD-HRMS'!#REF!))</f>
        <v>#REF!</v>
      </c>
      <c r="W400" s="67" t="e">
        <f>IF(('LC-CAD-HRMS'!#REF!)="","",('LC-CAD-HRMS'!#REF!))</f>
        <v>#REF!</v>
      </c>
      <c r="X400" s="67" t="e">
        <f>IF(('LC-CAD-HRMS'!#REF!)="","",('LC-CAD-HRMS'!#REF!))</f>
        <v>#REF!</v>
      </c>
      <c r="Y400" s="67" t="e">
        <f>IF(('LC-CAD-HRMS'!#REF!)="","",('LC-CAD-HRMS'!#REF!))</f>
        <v>#REF!</v>
      </c>
      <c r="Z400" s="67" t="e">
        <f>IF(('LC-CAD-HRMS'!#REF!)="","",('LC-CAD-HRMS'!#REF!))</f>
        <v>#REF!</v>
      </c>
      <c r="AA400" s="67" t="e">
        <f>IF(('LC-CAD-HRMS'!#REF!)="","",('LC-CAD-HRMS'!#REF!))</f>
        <v>#REF!</v>
      </c>
      <c r="AB400" s="67" t="e">
        <f>IF(('LC-CAD-HRMS'!#REF!)="","",('LC-CAD-HRMS'!#REF!))</f>
        <v>#REF!</v>
      </c>
      <c r="AC400" s="67" t="e">
        <f>IF(('LC-CAD-HRMS'!#REF!)="","",('LC-CAD-HRMS'!#REF!))</f>
        <v>#REF!</v>
      </c>
      <c r="AD400" s="67" t="e">
        <f>IF(('LC-CAD-HRMS'!#REF!)="","",('LC-CAD-HRMS'!#REF!))</f>
        <v>#REF!</v>
      </c>
      <c r="AE400" s="67" t="e">
        <f>IF(('LC-CAD-HRMS'!#REF!)="","",('LC-CAD-HRMS'!#REF!))</f>
        <v>#REF!</v>
      </c>
      <c r="AF400" s="67" t="e">
        <f>IF(('LC-CAD-HRMS'!#REF!)="","",('LC-CAD-HRMS'!#REF!))</f>
        <v>#REF!</v>
      </c>
      <c r="AG400" s="67" t="e">
        <f>IF(('LC-CAD-HRMS'!#REF!)="","",('LC-CAD-HRMS'!#REF!))</f>
        <v>#REF!</v>
      </c>
      <c r="AH400" s="67" t="e">
        <f>IF(('LC-CAD-HRMS'!#REF!)="","",('LC-CAD-HRMS'!#REF!))</f>
        <v>#REF!</v>
      </c>
      <c r="AI400" s="67" t="e">
        <f>IF(('LC-CAD-HRMS'!#REF!)="","",('LC-CAD-HRMS'!#REF!))</f>
        <v>#REF!</v>
      </c>
      <c r="AJ400" s="67" t="e">
        <f>IF(('LC-CAD-HRMS'!#REF!)="","",('LC-CAD-HRMS'!#REF!))</f>
        <v>#REF!</v>
      </c>
      <c r="AK400" s="67" t="e">
        <f>IF(('LC-CAD-HRMS'!#REF!)="","",('LC-CAD-HRMS'!#REF!))</f>
        <v>#REF!</v>
      </c>
      <c r="AL400" s="67" t="e">
        <f>IF(('LC-CAD-HRMS'!#REF!)="","",('LC-CAD-HRMS'!#REF!))</f>
        <v>#REF!</v>
      </c>
      <c r="AM400" s="67" t="e">
        <f>IF(('LC-CAD-HRMS'!#REF!)="","",('LC-CAD-HRMS'!#REF!))</f>
        <v>#REF!</v>
      </c>
      <c r="AN400" s="67" t="e">
        <f>IF(('LC-CAD-HRMS'!#REF!)="","",('LC-CAD-HRMS'!#REF!))</f>
        <v>#REF!</v>
      </c>
      <c r="AO400" s="67" t="e">
        <f>IF(('LC-CAD-HRMS'!#REF!)="","",('LC-CAD-HRMS'!#REF!))</f>
        <v>#REF!</v>
      </c>
      <c r="AP400" s="298" t="e">
        <f>IF(('LC-CAD-HRMS'!#REF!)="","",('LC-CAD-HRMS'!#REF!))</f>
        <v>#REF!</v>
      </c>
      <c r="AQ400" s="298" t="e">
        <f>IF(('LC-CAD-HRMS'!#REF!)="","",('LC-CAD-HRMS'!#REF!))</f>
        <v>#REF!</v>
      </c>
    </row>
    <row r="401" spans="1:43" ht="12.75" customHeight="1" x14ac:dyDescent="0.3">
      <c r="A401" s="122" t="s">
        <v>188</v>
      </c>
      <c r="B401" s="145" t="e">
        <f>IF(('LC-CAD-HRMS'!#REF!)="","",('LC-CAD-HRMS'!#REF!))</f>
        <v>#REF!</v>
      </c>
      <c r="C401" s="141" t="e">
        <f>IF(('LC-CAD-HRMS'!#REF!)="","",('LC-CAD-HRMS'!#REF!))</f>
        <v>#REF!</v>
      </c>
      <c r="D401" s="142" t="e">
        <f>IF(('LC-CAD-HRMS'!#REF!)="","",('LC-CAD-HRMS'!#REF!))</f>
        <v>#REF!</v>
      </c>
      <c r="E401" s="143" t="e">
        <f>IF(('LC-CAD-HRMS'!#REF!)="","",('LC-CAD-HRMS'!#REF!))</f>
        <v>#REF!</v>
      </c>
      <c r="F401" s="142" t="e">
        <f>IF(('LC-CAD-HRMS'!#REF!)="","",('LC-CAD-HRMS'!#REF!))</f>
        <v>#REF!</v>
      </c>
      <c r="G401" s="111" t="e">
        <f>IF(('LC-CAD-HRMS'!#REF!)="","",('LC-CAD-HRMS'!#REF!))</f>
        <v>#REF!</v>
      </c>
      <c r="H401" s="111" t="e">
        <f>IF(('LC-CAD-HRMS'!#REF!)="","",('LC-CAD-HRMS'!#REF!))</f>
        <v>#REF!</v>
      </c>
      <c r="I401" s="144" t="e">
        <f>IF(('LC-CAD-HRMS'!#REF!)="","",('LC-CAD-HRMS'!#REF!))</f>
        <v>#REF!</v>
      </c>
      <c r="J401" s="154" t="e">
        <f>IF(('LC-CAD-HRMS'!#REF!)="","",('LC-CAD-HRMS'!#REF!))</f>
        <v>#REF!</v>
      </c>
      <c r="K401" s="154" t="e">
        <f>IF(('LC-CAD-HRMS'!#REF!)="","",('LC-CAD-HRMS'!#REF!))</f>
        <v>#REF!</v>
      </c>
      <c r="L401" s="154" t="e">
        <f>IF(('LC-CAD-HRMS'!#REF!)="","",('LC-CAD-HRMS'!#REF!))</f>
        <v>#REF!</v>
      </c>
      <c r="M401" s="154" t="e">
        <f>IF(('LC-CAD-HRMS'!#REF!)="","",('LC-CAD-HRMS'!#REF!))</f>
        <v>#REF!</v>
      </c>
      <c r="N401" s="154" t="e">
        <f>IF(('LC-CAD-HRMS'!#REF!)="","",('LC-CAD-HRMS'!#REF!))</f>
        <v>#REF!</v>
      </c>
      <c r="O401" s="154" t="e">
        <f>IF(('LC-CAD-HRMS'!#REF!)="","",('LC-CAD-HRMS'!#REF!))</f>
        <v>#REF!</v>
      </c>
      <c r="P401" s="67" t="e">
        <f>IF(('LC-CAD-HRMS'!#REF!)="","",('LC-CAD-HRMS'!#REF!))</f>
        <v>#REF!</v>
      </c>
      <c r="Q401" s="67" t="e">
        <f>IF(('LC-CAD-HRMS'!#REF!)="","",('LC-CAD-HRMS'!#REF!))</f>
        <v>#REF!</v>
      </c>
      <c r="R401" s="67" t="e">
        <f>IF(('LC-CAD-HRMS'!#REF!)="","",('LC-CAD-HRMS'!#REF!))</f>
        <v>#REF!</v>
      </c>
      <c r="S401" s="67" t="e">
        <f>IF(('LC-CAD-HRMS'!#REF!)="","",('LC-CAD-HRMS'!#REF!))</f>
        <v>#REF!</v>
      </c>
      <c r="T401" s="67" t="e">
        <f>IF(('LC-CAD-HRMS'!#REF!)="","",('LC-CAD-HRMS'!#REF!))</f>
        <v>#REF!</v>
      </c>
      <c r="U401" s="67" t="e">
        <f>IF(('LC-CAD-HRMS'!#REF!)="","",('LC-CAD-HRMS'!#REF!))</f>
        <v>#REF!</v>
      </c>
      <c r="V401" s="67" t="e">
        <f>IF(('LC-CAD-HRMS'!#REF!)="","",('LC-CAD-HRMS'!#REF!))</f>
        <v>#REF!</v>
      </c>
      <c r="W401" s="67" t="e">
        <f>IF(('LC-CAD-HRMS'!#REF!)="","",('LC-CAD-HRMS'!#REF!))</f>
        <v>#REF!</v>
      </c>
      <c r="X401" s="67" t="e">
        <f>IF(('LC-CAD-HRMS'!#REF!)="","",('LC-CAD-HRMS'!#REF!))</f>
        <v>#REF!</v>
      </c>
      <c r="Y401" s="67" t="e">
        <f>IF(('LC-CAD-HRMS'!#REF!)="","",('LC-CAD-HRMS'!#REF!))</f>
        <v>#REF!</v>
      </c>
      <c r="Z401" s="67" t="e">
        <f>IF(('LC-CAD-HRMS'!#REF!)="","",('LC-CAD-HRMS'!#REF!))</f>
        <v>#REF!</v>
      </c>
      <c r="AA401" s="67" t="e">
        <f>IF(('LC-CAD-HRMS'!#REF!)="","",('LC-CAD-HRMS'!#REF!))</f>
        <v>#REF!</v>
      </c>
      <c r="AB401" s="67" t="e">
        <f>IF(('LC-CAD-HRMS'!#REF!)="","",('LC-CAD-HRMS'!#REF!))</f>
        <v>#REF!</v>
      </c>
      <c r="AC401" s="67" t="e">
        <f>IF(('LC-CAD-HRMS'!#REF!)="","",('LC-CAD-HRMS'!#REF!))</f>
        <v>#REF!</v>
      </c>
      <c r="AD401" s="67" t="e">
        <f>IF(('LC-CAD-HRMS'!#REF!)="","",('LC-CAD-HRMS'!#REF!))</f>
        <v>#REF!</v>
      </c>
      <c r="AE401" s="67" t="e">
        <f>IF(('LC-CAD-HRMS'!#REF!)="","",('LC-CAD-HRMS'!#REF!))</f>
        <v>#REF!</v>
      </c>
      <c r="AF401" s="67" t="e">
        <f>IF(('LC-CAD-HRMS'!#REF!)="","",('LC-CAD-HRMS'!#REF!))</f>
        <v>#REF!</v>
      </c>
      <c r="AG401" s="67" t="e">
        <f>IF(('LC-CAD-HRMS'!#REF!)="","",('LC-CAD-HRMS'!#REF!))</f>
        <v>#REF!</v>
      </c>
      <c r="AH401" s="67" t="e">
        <f>IF(('LC-CAD-HRMS'!#REF!)="","",('LC-CAD-HRMS'!#REF!))</f>
        <v>#REF!</v>
      </c>
      <c r="AI401" s="67" t="e">
        <f>IF(('LC-CAD-HRMS'!#REF!)="","",('LC-CAD-HRMS'!#REF!))</f>
        <v>#REF!</v>
      </c>
      <c r="AJ401" s="67" t="e">
        <f>IF(('LC-CAD-HRMS'!#REF!)="","",('LC-CAD-HRMS'!#REF!))</f>
        <v>#REF!</v>
      </c>
      <c r="AK401" s="67" t="e">
        <f>IF(('LC-CAD-HRMS'!#REF!)="","",('LC-CAD-HRMS'!#REF!))</f>
        <v>#REF!</v>
      </c>
      <c r="AL401" s="67" t="e">
        <f>IF(('LC-CAD-HRMS'!#REF!)="","",('LC-CAD-HRMS'!#REF!))</f>
        <v>#REF!</v>
      </c>
      <c r="AM401" s="67" t="e">
        <f>IF(('LC-CAD-HRMS'!#REF!)="","",('LC-CAD-HRMS'!#REF!))</f>
        <v>#REF!</v>
      </c>
      <c r="AN401" s="67" t="e">
        <f>IF(('LC-CAD-HRMS'!#REF!)="","",('LC-CAD-HRMS'!#REF!))</f>
        <v>#REF!</v>
      </c>
      <c r="AO401" s="67" t="e">
        <f>IF(('LC-CAD-HRMS'!#REF!)="","",('LC-CAD-HRMS'!#REF!))</f>
        <v>#REF!</v>
      </c>
      <c r="AP401" s="298" t="e">
        <f>IF(('LC-CAD-HRMS'!#REF!)="","",('LC-CAD-HRMS'!#REF!))</f>
        <v>#REF!</v>
      </c>
      <c r="AQ401" s="298" t="e">
        <f>IF(('LC-CAD-HRMS'!#REF!)="","",('LC-CAD-HRMS'!#REF!))</f>
        <v>#REF!</v>
      </c>
    </row>
    <row r="402" spans="1:43" ht="12.75" customHeight="1" x14ac:dyDescent="0.3">
      <c r="A402" s="122" t="s">
        <v>188</v>
      </c>
      <c r="B402" s="145" t="e">
        <f>IF(('LC-CAD-HRMS'!#REF!)="","",('LC-CAD-HRMS'!#REF!))</f>
        <v>#REF!</v>
      </c>
      <c r="C402" s="141" t="e">
        <f>IF(('LC-CAD-HRMS'!#REF!)="","",('LC-CAD-HRMS'!#REF!))</f>
        <v>#REF!</v>
      </c>
      <c r="D402" s="142" t="e">
        <f>IF(('LC-CAD-HRMS'!#REF!)="","",('LC-CAD-HRMS'!#REF!))</f>
        <v>#REF!</v>
      </c>
      <c r="E402" s="143" t="e">
        <f>IF(('LC-CAD-HRMS'!#REF!)="","",('LC-CAD-HRMS'!#REF!))</f>
        <v>#REF!</v>
      </c>
      <c r="F402" s="142" t="e">
        <f>IF(('LC-CAD-HRMS'!#REF!)="","",('LC-CAD-HRMS'!#REF!))</f>
        <v>#REF!</v>
      </c>
      <c r="G402" s="111" t="e">
        <f>IF(('LC-CAD-HRMS'!#REF!)="","",('LC-CAD-HRMS'!#REF!))</f>
        <v>#REF!</v>
      </c>
      <c r="H402" s="111" t="e">
        <f>IF(('LC-CAD-HRMS'!#REF!)="","",('LC-CAD-HRMS'!#REF!))</f>
        <v>#REF!</v>
      </c>
      <c r="I402" s="144" t="e">
        <f>IF(('LC-CAD-HRMS'!#REF!)="","",('LC-CAD-HRMS'!#REF!))</f>
        <v>#REF!</v>
      </c>
      <c r="J402" s="154" t="e">
        <f>IF(('LC-CAD-HRMS'!#REF!)="","",('LC-CAD-HRMS'!#REF!))</f>
        <v>#REF!</v>
      </c>
      <c r="K402" s="154" t="e">
        <f>IF(('LC-CAD-HRMS'!#REF!)="","",('LC-CAD-HRMS'!#REF!))</f>
        <v>#REF!</v>
      </c>
      <c r="L402" s="154" t="e">
        <f>IF(('LC-CAD-HRMS'!#REF!)="","",('LC-CAD-HRMS'!#REF!))</f>
        <v>#REF!</v>
      </c>
      <c r="M402" s="154" t="e">
        <f>IF(('LC-CAD-HRMS'!#REF!)="","",('LC-CAD-HRMS'!#REF!))</f>
        <v>#REF!</v>
      </c>
      <c r="N402" s="154" t="e">
        <f>IF(('LC-CAD-HRMS'!#REF!)="","",('LC-CAD-HRMS'!#REF!))</f>
        <v>#REF!</v>
      </c>
      <c r="O402" s="154" t="e">
        <f>IF(('LC-CAD-HRMS'!#REF!)="","",('LC-CAD-HRMS'!#REF!))</f>
        <v>#REF!</v>
      </c>
      <c r="P402" s="67" t="e">
        <f>IF(('LC-CAD-HRMS'!#REF!)="","",('LC-CAD-HRMS'!#REF!))</f>
        <v>#REF!</v>
      </c>
      <c r="Q402" s="67" t="e">
        <f>IF(('LC-CAD-HRMS'!#REF!)="","",('LC-CAD-HRMS'!#REF!))</f>
        <v>#REF!</v>
      </c>
      <c r="R402" s="67" t="e">
        <f>IF(('LC-CAD-HRMS'!#REF!)="","",('LC-CAD-HRMS'!#REF!))</f>
        <v>#REF!</v>
      </c>
      <c r="S402" s="67" t="e">
        <f>IF(('LC-CAD-HRMS'!#REF!)="","",('LC-CAD-HRMS'!#REF!))</f>
        <v>#REF!</v>
      </c>
      <c r="T402" s="67" t="e">
        <f>IF(('LC-CAD-HRMS'!#REF!)="","",('LC-CAD-HRMS'!#REF!))</f>
        <v>#REF!</v>
      </c>
      <c r="U402" s="67" t="e">
        <f>IF(('LC-CAD-HRMS'!#REF!)="","",('LC-CAD-HRMS'!#REF!))</f>
        <v>#REF!</v>
      </c>
      <c r="V402" s="67" t="e">
        <f>IF(('LC-CAD-HRMS'!#REF!)="","",('LC-CAD-HRMS'!#REF!))</f>
        <v>#REF!</v>
      </c>
      <c r="W402" s="67" t="e">
        <f>IF(('LC-CAD-HRMS'!#REF!)="","",('LC-CAD-HRMS'!#REF!))</f>
        <v>#REF!</v>
      </c>
      <c r="X402" s="67" t="e">
        <f>IF(('LC-CAD-HRMS'!#REF!)="","",('LC-CAD-HRMS'!#REF!))</f>
        <v>#REF!</v>
      </c>
      <c r="Y402" s="67" t="e">
        <f>IF(('LC-CAD-HRMS'!#REF!)="","",('LC-CAD-HRMS'!#REF!))</f>
        <v>#REF!</v>
      </c>
      <c r="Z402" s="67" t="e">
        <f>IF(('LC-CAD-HRMS'!#REF!)="","",('LC-CAD-HRMS'!#REF!))</f>
        <v>#REF!</v>
      </c>
      <c r="AA402" s="67" t="e">
        <f>IF(('LC-CAD-HRMS'!#REF!)="","",('LC-CAD-HRMS'!#REF!))</f>
        <v>#REF!</v>
      </c>
      <c r="AB402" s="67" t="e">
        <f>IF(('LC-CAD-HRMS'!#REF!)="","",('LC-CAD-HRMS'!#REF!))</f>
        <v>#REF!</v>
      </c>
      <c r="AC402" s="67" t="e">
        <f>IF(('LC-CAD-HRMS'!#REF!)="","",('LC-CAD-HRMS'!#REF!))</f>
        <v>#REF!</v>
      </c>
      <c r="AD402" s="67" t="e">
        <f>IF(('LC-CAD-HRMS'!#REF!)="","",('LC-CAD-HRMS'!#REF!))</f>
        <v>#REF!</v>
      </c>
      <c r="AE402" s="67" t="e">
        <f>IF(('LC-CAD-HRMS'!#REF!)="","",('LC-CAD-HRMS'!#REF!))</f>
        <v>#REF!</v>
      </c>
      <c r="AF402" s="67" t="e">
        <f>IF(('LC-CAD-HRMS'!#REF!)="","",('LC-CAD-HRMS'!#REF!))</f>
        <v>#REF!</v>
      </c>
      <c r="AG402" s="67" t="e">
        <f>IF(('LC-CAD-HRMS'!#REF!)="","",('LC-CAD-HRMS'!#REF!))</f>
        <v>#REF!</v>
      </c>
      <c r="AH402" s="67" t="e">
        <f>IF(('LC-CAD-HRMS'!#REF!)="","",('LC-CAD-HRMS'!#REF!))</f>
        <v>#REF!</v>
      </c>
      <c r="AI402" s="67" t="e">
        <f>IF(('LC-CAD-HRMS'!#REF!)="","",('LC-CAD-HRMS'!#REF!))</f>
        <v>#REF!</v>
      </c>
      <c r="AJ402" s="67" t="e">
        <f>IF(('LC-CAD-HRMS'!#REF!)="","",('LC-CAD-HRMS'!#REF!))</f>
        <v>#REF!</v>
      </c>
      <c r="AK402" s="67" t="e">
        <f>IF(('LC-CAD-HRMS'!#REF!)="","",('LC-CAD-HRMS'!#REF!))</f>
        <v>#REF!</v>
      </c>
      <c r="AL402" s="67" t="e">
        <f>IF(('LC-CAD-HRMS'!#REF!)="","",('LC-CAD-HRMS'!#REF!))</f>
        <v>#REF!</v>
      </c>
      <c r="AM402" s="67" t="e">
        <f>IF(('LC-CAD-HRMS'!#REF!)="","",('LC-CAD-HRMS'!#REF!))</f>
        <v>#REF!</v>
      </c>
      <c r="AN402" s="67" t="e">
        <f>IF(('LC-CAD-HRMS'!#REF!)="","",('LC-CAD-HRMS'!#REF!))</f>
        <v>#REF!</v>
      </c>
      <c r="AO402" s="67" t="e">
        <f>IF(('LC-CAD-HRMS'!#REF!)="","",('LC-CAD-HRMS'!#REF!))</f>
        <v>#REF!</v>
      </c>
      <c r="AP402" s="298" t="e">
        <f>IF(('LC-CAD-HRMS'!#REF!)="","",('LC-CAD-HRMS'!#REF!))</f>
        <v>#REF!</v>
      </c>
      <c r="AQ402" s="298" t="e">
        <f>IF(('LC-CAD-HRMS'!#REF!)="","",('LC-CAD-HRMS'!#REF!))</f>
        <v>#REF!</v>
      </c>
    </row>
    <row r="403" spans="1:43" ht="12.75" customHeight="1" x14ac:dyDescent="0.3">
      <c r="A403" s="122" t="s">
        <v>188</v>
      </c>
      <c r="B403" s="145" t="e">
        <f>IF(('LC-CAD-HRMS'!#REF!)="","",('LC-CAD-HRMS'!#REF!))</f>
        <v>#REF!</v>
      </c>
      <c r="C403" s="141" t="e">
        <f>IF(('LC-CAD-HRMS'!#REF!)="","",('LC-CAD-HRMS'!#REF!))</f>
        <v>#REF!</v>
      </c>
      <c r="D403" s="142" t="e">
        <f>IF(('LC-CAD-HRMS'!#REF!)="","",('LC-CAD-HRMS'!#REF!))</f>
        <v>#REF!</v>
      </c>
      <c r="E403" s="143" t="e">
        <f>IF(('LC-CAD-HRMS'!#REF!)="","",('LC-CAD-HRMS'!#REF!))</f>
        <v>#REF!</v>
      </c>
      <c r="F403" s="142" t="e">
        <f>IF(('LC-CAD-HRMS'!#REF!)="","",('LC-CAD-HRMS'!#REF!))</f>
        <v>#REF!</v>
      </c>
      <c r="G403" s="111" t="e">
        <f>IF(('LC-CAD-HRMS'!#REF!)="","",('LC-CAD-HRMS'!#REF!))</f>
        <v>#REF!</v>
      </c>
      <c r="H403" s="111" t="e">
        <f>IF(('LC-CAD-HRMS'!#REF!)="","",('LC-CAD-HRMS'!#REF!))</f>
        <v>#REF!</v>
      </c>
      <c r="I403" s="144" t="e">
        <f>IF(('LC-CAD-HRMS'!#REF!)="","",('LC-CAD-HRMS'!#REF!))</f>
        <v>#REF!</v>
      </c>
      <c r="J403" s="154" t="e">
        <f>IF(('LC-CAD-HRMS'!#REF!)="","",('LC-CAD-HRMS'!#REF!))</f>
        <v>#REF!</v>
      </c>
      <c r="K403" s="154" t="e">
        <f>IF(('LC-CAD-HRMS'!#REF!)="","",('LC-CAD-HRMS'!#REF!))</f>
        <v>#REF!</v>
      </c>
      <c r="L403" s="154" t="e">
        <f>IF(('LC-CAD-HRMS'!#REF!)="","",('LC-CAD-HRMS'!#REF!))</f>
        <v>#REF!</v>
      </c>
      <c r="M403" s="154" t="e">
        <f>IF(('LC-CAD-HRMS'!#REF!)="","",('LC-CAD-HRMS'!#REF!))</f>
        <v>#REF!</v>
      </c>
      <c r="N403" s="154" t="e">
        <f>IF(('LC-CAD-HRMS'!#REF!)="","",('LC-CAD-HRMS'!#REF!))</f>
        <v>#REF!</v>
      </c>
      <c r="O403" s="154" t="e">
        <f>IF(('LC-CAD-HRMS'!#REF!)="","",('LC-CAD-HRMS'!#REF!))</f>
        <v>#REF!</v>
      </c>
      <c r="P403" s="67" t="e">
        <f>IF(('LC-CAD-HRMS'!#REF!)="","",('LC-CAD-HRMS'!#REF!))</f>
        <v>#REF!</v>
      </c>
      <c r="Q403" s="67" t="e">
        <f>IF(('LC-CAD-HRMS'!#REF!)="","",('LC-CAD-HRMS'!#REF!))</f>
        <v>#REF!</v>
      </c>
      <c r="R403" s="67" t="e">
        <f>IF(('LC-CAD-HRMS'!#REF!)="","",('LC-CAD-HRMS'!#REF!))</f>
        <v>#REF!</v>
      </c>
      <c r="S403" s="67" t="e">
        <f>IF(('LC-CAD-HRMS'!#REF!)="","",('LC-CAD-HRMS'!#REF!))</f>
        <v>#REF!</v>
      </c>
      <c r="T403" s="67" t="e">
        <f>IF(('LC-CAD-HRMS'!#REF!)="","",('LC-CAD-HRMS'!#REF!))</f>
        <v>#REF!</v>
      </c>
      <c r="U403" s="67" t="e">
        <f>IF(('LC-CAD-HRMS'!#REF!)="","",('LC-CAD-HRMS'!#REF!))</f>
        <v>#REF!</v>
      </c>
      <c r="V403" s="67" t="e">
        <f>IF(('LC-CAD-HRMS'!#REF!)="","",('LC-CAD-HRMS'!#REF!))</f>
        <v>#REF!</v>
      </c>
      <c r="W403" s="67" t="e">
        <f>IF(('LC-CAD-HRMS'!#REF!)="","",('LC-CAD-HRMS'!#REF!))</f>
        <v>#REF!</v>
      </c>
      <c r="X403" s="67" t="e">
        <f>IF(('LC-CAD-HRMS'!#REF!)="","",('LC-CAD-HRMS'!#REF!))</f>
        <v>#REF!</v>
      </c>
      <c r="Y403" s="67" t="e">
        <f>IF(('LC-CAD-HRMS'!#REF!)="","",('LC-CAD-HRMS'!#REF!))</f>
        <v>#REF!</v>
      </c>
      <c r="Z403" s="67" t="e">
        <f>IF(('LC-CAD-HRMS'!#REF!)="","",('LC-CAD-HRMS'!#REF!))</f>
        <v>#REF!</v>
      </c>
      <c r="AA403" s="67" t="e">
        <f>IF(('LC-CAD-HRMS'!#REF!)="","",('LC-CAD-HRMS'!#REF!))</f>
        <v>#REF!</v>
      </c>
      <c r="AB403" s="67" t="e">
        <f>IF(('LC-CAD-HRMS'!#REF!)="","",('LC-CAD-HRMS'!#REF!))</f>
        <v>#REF!</v>
      </c>
      <c r="AC403" s="67" t="e">
        <f>IF(('LC-CAD-HRMS'!#REF!)="","",('LC-CAD-HRMS'!#REF!))</f>
        <v>#REF!</v>
      </c>
      <c r="AD403" s="67" t="e">
        <f>IF(('LC-CAD-HRMS'!#REF!)="","",('LC-CAD-HRMS'!#REF!))</f>
        <v>#REF!</v>
      </c>
      <c r="AE403" s="67" t="e">
        <f>IF(('LC-CAD-HRMS'!#REF!)="","",('LC-CAD-HRMS'!#REF!))</f>
        <v>#REF!</v>
      </c>
      <c r="AF403" s="67" t="e">
        <f>IF(('LC-CAD-HRMS'!#REF!)="","",('LC-CAD-HRMS'!#REF!))</f>
        <v>#REF!</v>
      </c>
      <c r="AG403" s="67" t="e">
        <f>IF(('LC-CAD-HRMS'!#REF!)="","",('LC-CAD-HRMS'!#REF!))</f>
        <v>#REF!</v>
      </c>
      <c r="AH403" s="67" t="e">
        <f>IF(('LC-CAD-HRMS'!#REF!)="","",('LC-CAD-HRMS'!#REF!))</f>
        <v>#REF!</v>
      </c>
      <c r="AI403" s="67" t="e">
        <f>IF(('LC-CAD-HRMS'!#REF!)="","",('LC-CAD-HRMS'!#REF!))</f>
        <v>#REF!</v>
      </c>
      <c r="AJ403" s="67" t="e">
        <f>IF(('LC-CAD-HRMS'!#REF!)="","",('LC-CAD-HRMS'!#REF!))</f>
        <v>#REF!</v>
      </c>
      <c r="AK403" s="67" t="e">
        <f>IF(('LC-CAD-HRMS'!#REF!)="","",('LC-CAD-HRMS'!#REF!))</f>
        <v>#REF!</v>
      </c>
      <c r="AL403" s="67" t="e">
        <f>IF(('LC-CAD-HRMS'!#REF!)="","",('LC-CAD-HRMS'!#REF!))</f>
        <v>#REF!</v>
      </c>
      <c r="AM403" s="67" t="e">
        <f>IF(('LC-CAD-HRMS'!#REF!)="","",('LC-CAD-HRMS'!#REF!))</f>
        <v>#REF!</v>
      </c>
      <c r="AN403" s="67" t="e">
        <f>IF(('LC-CAD-HRMS'!#REF!)="","",('LC-CAD-HRMS'!#REF!))</f>
        <v>#REF!</v>
      </c>
      <c r="AO403" s="67" t="e">
        <f>IF(('LC-CAD-HRMS'!#REF!)="","",('LC-CAD-HRMS'!#REF!))</f>
        <v>#REF!</v>
      </c>
      <c r="AP403" s="298" t="e">
        <f>IF(('LC-CAD-HRMS'!#REF!)="","",('LC-CAD-HRMS'!#REF!))</f>
        <v>#REF!</v>
      </c>
      <c r="AQ403" s="298" t="e">
        <f>IF(('LC-CAD-HRMS'!#REF!)="","",('LC-CAD-HRMS'!#REF!))</f>
        <v>#REF!</v>
      </c>
    </row>
    <row r="404" spans="1:43" ht="12.75" customHeight="1" x14ac:dyDescent="0.3">
      <c r="A404" s="122" t="s">
        <v>188</v>
      </c>
      <c r="B404" s="145" t="e">
        <f>IF(('LC-CAD-HRMS'!#REF!)="","",('LC-CAD-HRMS'!#REF!))</f>
        <v>#REF!</v>
      </c>
      <c r="C404" s="141" t="e">
        <f>IF(('LC-CAD-HRMS'!#REF!)="","",('LC-CAD-HRMS'!#REF!))</f>
        <v>#REF!</v>
      </c>
      <c r="D404" s="142" t="e">
        <f>IF(('LC-CAD-HRMS'!#REF!)="","",('LC-CAD-HRMS'!#REF!))</f>
        <v>#REF!</v>
      </c>
      <c r="E404" s="143" t="e">
        <f>IF(('LC-CAD-HRMS'!#REF!)="","",('LC-CAD-HRMS'!#REF!))</f>
        <v>#REF!</v>
      </c>
      <c r="F404" s="142" t="e">
        <f>IF(('LC-CAD-HRMS'!#REF!)="","",('LC-CAD-HRMS'!#REF!))</f>
        <v>#REF!</v>
      </c>
      <c r="G404" s="111" t="e">
        <f>IF(('LC-CAD-HRMS'!#REF!)="","",('LC-CAD-HRMS'!#REF!))</f>
        <v>#REF!</v>
      </c>
      <c r="H404" s="111" t="e">
        <f>IF(('LC-CAD-HRMS'!#REF!)="","",('LC-CAD-HRMS'!#REF!))</f>
        <v>#REF!</v>
      </c>
      <c r="I404" s="144" t="e">
        <f>IF(('LC-CAD-HRMS'!#REF!)="","",('LC-CAD-HRMS'!#REF!))</f>
        <v>#REF!</v>
      </c>
      <c r="J404" s="154" t="e">
        <f>IF(('LC-CAD-HRMS'!#REF!)="","",('LC-CAD-HRMS'!#REF!))</f>
        <v>#REF!</v>
      </c>
      <c r="K404" s="154" t="e">
        <f>IF(('LC-CAD-HRMS'!#REF!)="","",('LC-CAD-HRMS'!#REF!))</f>
        <v>#REF!</v>
      </c>
      <c r="L404" s="154" t="e">
        <f>IF(('LC-CAD-HRMS'!#REF!)="","",('LC-CAD-HRMS'!#REF!))</f>
        <v>#REF!</v>
      </c>
      <c r="M404" s="154" t="e">
        <f>IF(('LC-CAD-HRMS'!#REF!)="","",('LC-CAD-HRMS'!#REF!))</f>
        <v>#REF!</v>
      </c>
      <c r="N404" s="154" t="e">
        <f>IF(('LC-CAD-HRMS'!#REF!)="","",('LC-CAD-HRMS'!#REF!))</f>
        <v>#REF!</v>
      </c>
      <c r="O404" s="154" t="e">
        <f>IF(('LC-CAD-HRMS'!#REF!)="","",('LC-CAD-HRMS'!#REF!))</f>
        <v>#REF!</v>
      </c>
      <c r="P404" s="67" t="e">
        <f>IF(('LC-CAD-HRMS'!#REF!)="","",('LC-CAD-HRMS'!#REF!))</f>
        <v>#REF!</v>
      </c>
      <c r="Q404" s="67" t="e">
        <f>IF(('LC-CAD-HRMS'!#REF!)="","",('LC-CAD-HRMS'!#REF!))</f>
        <v>#REF!</v>
      </c>
      <c r="R404" s="67" t="e">
        <f>IF(('LC-CAD-HRMS'!#REF!)="","",('LC-CAD-HRMS'!#REF!))</f>
        <v>#REF!</v>
      </c>
      <c r="S404" s="67" t="e">
        <f>IF(('LC-CAD-HRMS'!#REF!)="","",('LC-CAD-HRMS'!#REF!))</f>
        <v>#REF!</v>
      </c>
      <c r="T404" s="67" t="e">
        <f>IF(('LC-CAD-HRMS'!#REF!)="","",('LC-CAD-HRMS'!#REF!))</f>
        <v>#REF!</v>
      </c>
      <c r="U404" s="67" t="e">
        <f>IF(('LC-CAD-HRMS'!#REF!)="","",('LC-CAD-HRMS'!#REF!))</f>
        <v>#REF!</v>
      </c>
      <c r="V404" s="67" t="e">
        <f>IF(('LC-CAD-HRMS'!#REF!)="","",('LC-CAD-HRMS'!#REF!))</f>
        <v>#REF!</v>
      </c>
      <c r="W404" s="67" t="e">
        <f>IF(('LC-CAD-HRMS'!#REF!)="","",('LC-CAD-HRMS'!#REF!))</f>
        <v>#REF!</v>
      </c>
      <c r="X404" s="67" t="e">
        <f>IF(('LC-CAD-HRMS'!#REF!)="","",('LC-CAD-HRMS'!#REF!))</f>
        <v>#REF!</v>
      </c>
      <c r="Y404" s="67" t="e">
        <f>IF(('LC-CAD-HRMS'!#REF!)="","",('LC-CAD-HRMS'!#REF!))</f>
        <v>#REF!</v>
      </c>
      <c r="Z404" s="67" t="e">
        <f>IF(('LC-CAD-HRMS'!#REF!)="","",('LC-CAD-HRMS'!#REF!))</f>
        <v>#REF!</v>
      </c>
      <c r="AA404" s="67" t="e">
        <f>IF(('LC-CAD-HRMS'!#REF!)="","",('LC-CAD-HRMS'!#REF!))</f>
        <v>#REF!</v>
      </c>
      <c r="AB404" s="67" t="e">
        <f>IF(('LC-CAD-HRMS'!#REF!)="","",('LC-CAD-HRMS'!#REF!))</f>
        <v>#REF!</v>
      </c>
      <c r="AC404" s="67" t="e">
        <f>IF(('LC-CAD-HRMS'!#REF!)="","",('LC-CAD-HRMS'!#REF!))</f>
        <v>#REF!</v>
      </c>
      <c r="AD404" s="67" t="e">
        <f>IF(('LC-CAD-HRMS'!#REF!)="","",('LC-CAD-HRMS'!#REF!))</f>
        <v>#REF!</v>
      </c>
      <c r="AE404" s="67" t="e">
        <f>IF(('LC-CAD-HRMS'!#REF!)="","",('LC-CAD-HRMS'!#REF!))</f>
        <v>#REF!</v>
      </c>
      <c r="AF404" s="67" t="e">
        <f>IF(('LC-CAD-HRMS'!#REF!)="","",('LC-CAD-HRMS'!#REF!))</f>
        <v>#REF!</v>
      </c>
      <c r="AG404" s="67" t="e">
        <f>IF(('LC-CAD-HRMS'!#REF!)="","",('LC-CAD-HRMS'!#REF!))</f>
        <v>#REF!</v>
      </c>
      <c r="AH404" s="67" t="e">
        <f>IF(('LC-CAD-HRMS'!#REF!)="","",('LC-CAD-HRMS'!#REF!))</f>
        <v>#REF!</v>
      </c>
      <c r="AI404" s="67" t="e">
        <f>IF(('LC-CAD-HRMS'!#REF!)="","",('LC-CAD-HRMS'!#REF!))</f>
        <v>#REF!</v>
      </c>
      <c r="AJ404" s="67" t="e">
        <f>IF(('LC-CAD-HRMS'!#REF!)="","",('LC-CAD-HRMS'!#REF!))</f>
        <v>#REF!</v>
      </c>
      <c r="AK404" s="67" t="e">
        <f>IF(('LC-CAD-HRMS'!#REF!)="","",('LC-CAD-HRMS'!#REF!))</f>
        <v>#REF!</v>
      </c>
      <c r="AL404" s="67" t="e">
        <f>IF(('LC-CAD-HRMS'!#REF!)="","",('LC-CAD-HRMS'!#REF!))</f>
        <v>#REF!</v>
      </c>
      <c r="AM404" s="67" t="e">
        <f>IF(('LC-CAD-HRMS'!#REF!)="","",('LC-CAD-HRMS'!#REF!))</f>
        <v>#REF!</v>
      </c>
      <c r="AN404" s="67" t="e">
        <f>IF(('LC-CAD-HRMS'!#REF!)="","",('LC-CAD-HRMS'!#REF!))</f>
        <v>#REF!</v>
      </c>
      <c r="AO404" s="67" t="e">
        <f>IF(('LC-CAD-HRMS'!#REF!)="","",('LC-CAD-HRMS'!#REF!))</f>
        <v>#REF!</v>
      </c>
      <c r="AP404" s="298" t="e">
        <f>IF(('LC-CAD-HRMS'!#REF!)="","",('LC-CAD-HRMS'!#REF!))</f>
        <v>#REF!</v>
      </c>
      <c r="AQ404" s="298" t="e">
        <f>IF(('LC-CAD-HRMS'!#REF!)="","",('LC-CAD-HRMS'!#REF!))</f>
        <v>#REF!</v>
      </c>
    </row>
    <row r="405" spans="1:43" ht="12.75" customHeight="1" x14ac:dyDescent="0.3">
      <c r="A405" s="122" t="s">
        <v>188</v>
      </c>
      <c r="B405" s="145" t="e">
        <f>IF(('LC-CAD-HRMS'!#REF!)="","",('LC-CAD-HRMS'!#REF!))</f>
        <v>#REF!</v>
      </c>
      <c r="C405" s="141" t="e">
        <f>IF(('LC-CAD-HRMS'!#REF!)="","",('LC-CAD-HRMS'!#REF!))</f>
        <v>#REF!</v>
      </c>
      <c r="D405" s="142" t="e">
        <f>IF(('LC-CAD-HRMS'!#REF!)="","",('LC-CAD-HRMS'!#REF!))</f>
        <v>#REF!</v>
      </c>
      <c r="E405" s="143" t="e">
        <f>IF(('LC-CAD-HRMS'!#REF!)="","",('LC-CAD-HRMS'!#REF!))</f>
        <v>#REF!</v>
      </c>
      <c r="F405" s="142" t="e">
        <f>IF(('LC-CAD-HRMS'!#REF!)="","",('LC-CAD-HRMS'!#REF!))</f>
        <v>#REF!</v>
      </c>
      <c r="G405" s="111" t="e">
        <f>IF(('LC-CAD-HRMS'!#REF!)="","",('LC-CAD-HRMS'!#REF!))</f>
        <v>#REF!</v>
      </c>
      <c r="H405" s="111" t="e">
        <f>IF(('LC-CAD-HRMS'!#REF!)="","",('LC-CAD-HRMS'!#REF!))</f>
        <v>#REF!</v>
      </c>
      <c r="I405" s="144" t="e">
        <f>IF(('LC-CAD-HRMS'!#REF!)="","",('LC-CAD-HRMS'!#REF!))</f>
        <v>#REF!</v>
      </c>
      <c r="J405" s="154" t="e">
        <f>IF(('LC-CAD-HRMS'!#REF!)="","",('LC-CAD-HRMS'!#REF!))</f>
        <v>#REF!</v>
      </c>
      <c r="K405" s="154" t="e">
        <f>IF(('LC-CAD-HRMS'!#REF!)="","",('LC-CAD-HRMS'!#REF!))</f>
        <v>#REF!</v>
      </c>
      <c r="L405" s="154" t="e">
        <f>IF(('LC-CAD-HRMS'!#REF!)="","",('LC-CAD-HRMS'!#REF!))</f>
        <v>#REF!</v>
      </c>
      <c r="M405" s="154" t="e">
        <f>IF(('LC-CAD-HRMS'!#REF!)="","",('LC-CAD-HRMS'!#REF!))</f>
        <v>#REF!</v>
      </c>
      <c r="N405" s="154" t="e">
        <f>IF(('LC-CAD-HRMS'!#REF!)="","",('LC-CAD-HRMS'!#REF!))</f>
        <v>#REF!</v>
      </c>
      <c r="O405" s="154" t="e">
        <f>IF(('LC-CAD-HRMS'!#REF!)="","",('LC-CAD-HRMS'!#REF!))</f>
        <v>#REF!</v>
      </c>
      <c r="P405" s="67" t="e">
        <f>IF(('LC-CAD-HRMS'!#REF!)="","",('LC-CAD-HRMS'!#REF!))</f>
        <v>#REF!</v>
      </c>
      <c r="Q405" s="67" t="e">
        <f>IF(('LC-CAD-HRMS'!#REF!)="","",('LC-CAD-HRMS'!#REF!))</f>
        <v>#REF!</v>
      </c>
      <c r="R405" s="67" t="e">
        <f>IF(('LC-CAD-HRMS'!#REF!)="","",('LC-CAD-HRMS'!#REF!))</f>
        <v>#REF!</v>
      </c>
      <c r="S405" s="67" t="e">
        <f>IF(('LC-CAD-HRMS'!#REF!)="","",('LC-CAD-HRMS'!#REF!))</f>
        <v>#REF!</v>
      </c>
      <c r="T405" s="67" t="e">
        <f>IF(('LC-CAD-HRMS'!#REF!)="","",('LC-CAD-HRMS'!#REF!))</f>
        <v>#REF!</v>
      </c>
      <c r="U405" s="67" t="e">
        <f>IF(('LC-CAD-HRMS'!#REF!)="","",('LC-CAD-HRMS'!#REF!))</f>
        <v>#REF!</v>
      </c>
      <c r="V405" s="67" t="e">
        <f>IF(('LC-CAD-HRMS'!#REF!)="","",('LC-CAD-HRMS'!#REF!))</f>
        <v>#REF!</v>
      </c>
      <c r="W405" s="67" t="e">
        <f>IF(('LC-CAD-HRMS'!#REF!)="","",('LC-CAD-HRMS'!#REF!))</f>
        <v>#REF!</v>
      </c>
      <c r="X405" s="67" t="e">
        <f>IF(('LC-CAD-HRMS'!#REF!)="","",('LC-CAD-HRMS'!#REF!))</f>
        <v>#REF!</v>
      </c>
      <c r="Y405" s="67" t="e">
        <f>IF(('LC-CAD-HRMS'!#REF!)="","",('LC-CAD-HRMS'!#REF!))</f>
        <v>#REF!</v>
      </c>
      <c r="Z405" s="67" t="e">
        <f>IF(('LC-CAD-HRMS'!#REF!)="","",('LC-CAD-HRMS'!#REF!))</f>
        <v>#REF!</v>
      </c>
      <c r="AA405" s="67" t="e">
        <f>IF(('LC-CAD-HRMS'!#REF!)="","",('LC-CAD-HRMS'!#REF!))</f>
        <v>#REF!</v>
      </c>
      <c r="AB405" s="67" t="e">
        <f>IF(('LC-CAD-HRMS'!#REF!)="","",('LC-CAD-HRMS'!#REF!))</f>
        <v>#REF!</v>
      </c>
      <c r="AC405" s="67" t="e">
        <f>IF(('LC-CAD-HRMS'!#REF!)="","",('LC-CAD-HRMS'!#REF!))</f>
        <v>#REF!</v>
      </c>
      <c r="AD405" s="67" t="e">
        <f>IF(('LC-CAD-HRMS'!#REF!)="","",('LC-CAD-HRMS'!#REF!))</f>
        <v>#REF!</v>
      </c>
      <c r="AE405" s="67" t="e">
        <f>IF(('LC-CAD-HRMS'!#REF!)="","",('LC-CAD-HRMS'!#REF!))</f>
        <v>#REF!</v>
      </c>
      <c r="AF405" s="67" t="e">
        <f>IF(('LC-CAD-HRMS'!#REF!)="","",('LC-CAD-HRMS'!#REF!))</f>
        <v>#REF!</v>
      </c>
      <c r="AG405" s="67" t="e">
        <f>IF(('LC-CAD-HRMS'!#REF!)="","",('LC-CAD-HRMS'!#REF!))</f>
        <v>#REF!</v>
      </c>
      <c r="AH405" s="67" t="e">
        <f>IF(('LC-CAD-HRMS'!#REF!)="","",('LC-CAD-HRMS'!#REF!))</f>
        <v>#REF!</v>
      </c>
      <c r="AI405" s="67" t="e">
        <f>IF(('LC-CAD-HRMS'!#REF!)="","",('LC-CAD-HRMS'!#REF!))</f>
        <v>#REF!</v>
      </c>
      <c r="AJ405" s="67" t="e">
        <f>IF(('LC-CAD-HRMS'!#REF!)="","",('LC-CAD-HRMS'!#REF!))</f>
        <v>#REF!</v>
      </c>
      <c r="AK405" s="67" t="e">
        <f>IF(('LC-CAD-HRMS'!#REF!)="","",('LC-CAD-HRMS'!#REF!))</f>
        <v>#REF!</v>
      </c>
      <c r="AL405" s="67" t="e">
        <f>IF(('LC-CAD-HRMS'!#REF!)="","",('LC-CAD-HRMS'!#REF!))</f>
        <v>#REF!</v>
      </c>
      <c r="AM405" s="67" t="e">
        <f>IF(('LC-CAD-HRMS'!#REF!)="","",('LC-CAD-HRMS'!#REF!))</f>
        <v>#REF!</v>
      </c>
      <c r="AN405" s="67" t="e">
        <f>IF(('LC-CAD-HRMS'!#REF!)="","",('LC-CAD-HRMS'!#REF!))</f>
        <v>#REF!</v>
      </c>
      <c r="AO405" s="67" t="e">
        <f>IF(('LC-CAD-HRMS'!#REF!)="","",('LC-CAD-HRMS'!#REF!))</f>
        <v>#REF!</v>
      </c>
      <c r="AP405" s="298" t="e">
        <f>IF(('LC-CAD-HRMS'!#REF!)="","",('LC-CAD-HRMS'!#REF!))</f>
        <v>#REF!</v>
      </c>
      <c r="AQ405" s="298" t="e">
        <f>IF(('LC-CAD-HRMS'!#REF!)="","",('LC-CAD-HRMS'!#REF!))</f>
        <v>#REF!</v>
      </c>
    </row>
    <row r="406" spans="1:43" ht="12.75" customHeight="1" x14ac:dyDescent="0.3">
      <c r="A406" s="122" t="s">
        <v>188</v>
      </c>
      <c r="B406" s="145" t="e">
        <f>IF(('LC-CAD-HRMS'!#REF!)="","",('LC-CAD-HRMS'!#REF!))</f>
        <v>#REF!</v>
      </c>
      <c r="C406" s="141" t="e">
        <f>IF(('LC-CAD-HRMS'!#REF!)="","",('LC-CAD-HRMS'!#REF!))</f>
        <v>#REF!</v>
      </c>
      <c r="D406" s="142" t="e">
        <f>IF(('LC-CAD-HRMS'!#REF!)="","",('LC-CAD-HRMS'!#REF!))</f>
        <v>#REF!</v>
      </c>
      <c r="E406" s="143" t="e">
        <f>IF(('LC-CAD-HRMS'!#REF!)="","",('LC-CAD-HRMS'!#REF!))</f>
        <v>#REF!</v>
      </c>
      <c r="F406" s="142" t="e">
        <f>IF(('LC-CAD-HRMS'!#REF!)="","",('LC-CAD-HRMS'!#REF!))</f>
        <v>#REF!</v>
      </c>
      <c r="G406" s="111" t="e">
        <f>IF(('LC-CAD-HRMS'!#REF!)="","",('LC-CAD-HRMS'!#REF!))</f>
        <v>#REF!</v>
      </c>
      <c r="H406" s="111" t="e">
        <f>IF(('LC-CAD-HRMS'!#REF!)="","",('LC-CAD-HRMS'!#REF!))</f>
        <v>#REF!</v>
      </c>
      <c r="I406" s="144" t="e">
        <f>IF(('LC-CAD-HRMS'!#REF!)="","",('LC-CAD-HRMS'!#REF!))</f>
        <v>#REF!</v>
      </c>
      <c r="J406" s="154" t="e">
        <f>IF(('LC-CAD-HRMS'!#REF!)="","",('LC-CAD-HRMS'!#REF!))</f>
        <v>#REF!</v>
      </c>
      <c r="K406" s="154" t="e">
        <f>IF(('LC-CAD-HRMS'!#REF!)="","",('LC-CAD-HRMS'!#REF!))</f>
        <v>#REF!</v>
      </c>
      <c r="L406" s="154" t="e">
        <f>IF(('LC-CAD-HRMS'!#REF!)="","",('LC-CAD-HRMS'!#REF!))</f>
        <v>#REF!</v>
      </c>
      <c r="M406" s="154" t="e">
        <f>IF(('LC-CAD-HRMS'!#REF!)="","",('LC-CAD-HRMS'!#REF!))</f>
        <v>#REF!</v>
      </c>
      <c r="N406" s="154" t="e">
        <f>IF(('LC-CAD-HRMS'!#REF!)="","",('LC-CAD-HRMS'!#REF!))</f>
        <v>#REF!</v>
      </c>
      <c r="O406" s="154" t="e">
        <f>IF(('LC-CAD-HRMS'!#REF!)="","",('LC-CAD-HRMS'!#REF!))</f>
        <v>#REF!</v>
      </c>
      <c r="P406" s="67" t="e">
        <f>IF(('LC-CAD-HRMS'!#REF!)="","",('LC-CAD-HRMS'!#REF!))</f>
        <v>#REF!</v>
      </c>
      <c r="Q406" s="67" t="e">
        <f>IF(('LC-CAD-HRMS'!#REF!)="","",('LC-CAD-HRMS'!#REF!))</f>
        <v>#REF!</v>
      </c>
      <c r="R406" s="67" t="e">
        <f>IF(('LC-CAD-HRMS'!#REF!)="","",('LC-CAD-HRMS'!#REF!))</f>
        <v>#REF!</v>
      </c>
      <c r="S406" s="67" t="e">
        <f>IF(('LC-CAD-HRMS'!#REF!)="","",('LC-CAD-HRMS'!#REF!))</f>
        <v>#REF!</v>
      </c>
      <c r="T406" s="67" t="e">
        <f>IF(('LC-CAD-HRMS'!#REF!)="","",('LC-CAD-HRMS'!#REF!))</f>
        <v>#REF!</v>
      </c>
      <c r="U406" s="67" t="e">
        <f>IF(('LC-CAD-HRMS'!#REF!)="","",('LC-CAD-HRMS'!#REF!))</f>
        <v>#REF!</v>
      </c>
      <c r="V406" s="67" t="e">
        <f>IF(('LC-CAD-HRMS'!#REF!)="","",('LC-CAD-HRMS'!#REF!))</f>
        <v>#REF!</v>
      </c>
      <c r="W406" s="67" t="e">
        <f>IF(('LC-CAD-HRMS'!#REF!)="","",('LC-CAD-HRMS'!#REF!))</f>
        <v>#REF!</v>
      </c>
      <c r="X406" s="67" t="e">
        <f>IF(('LC-CAD-HRMS'!#REF!)="","",('LC-CAD-HRMS'!#REF!))</f>
        <v>#REF!</v>
      </c>
      <c r="Y406" s="67" t="e">
        <f>IF(('LC-CAD-HRMS'!#REF!)="","",('LC-CAD-HRMS'!#REF!))</f>
        <v>#REF!</v>
      </c>
      <c r="Z406" s="67" t="e">
        <f>IF(('LC-CAD-HRMS'!#REF!)="","",('LC-CAD-HRMS'!#REF!))</f>
        <v>#REF!</v>
      </c>
      <c r="AA406" s="67" t="e">
        <f>IF(('LC-CAD-HRMS'!#REF!)="","",('LC-CAD-HRMS'!#REF!))</f>
        <v>#REF!</v>
      </c>
      <c r="AB406" s="67" t="e">
        <f>IF(('LC-CAD-HRMS'!#REF!)="","",('LC-CAD-HRMS'!#REF!))</f>
        <v>#REF!</v>
      </c>
      <c r="AC406" s="67" t="e">
        <f>IF(('LC-CAD-HRMS'!#REF!)="","",('LC-CAD-HRMS'!#REF!))</f>
        <v>#REF!</v>
      </c>
      <c r="AD406" s="67" t="e">
        <f>IF(('LC-CAD-HRMS'!#REF!)="","",('LC-CAD-HRMS'!#REF!))</f>
        <v>#REF!</v>
      </c>
      <c r="AE406" s="67" t="e">
        <f>IF(('LC-CAD-HRMS'!#REF!)="","",('LC-CAD-HRMS'!#REF!))</f>
        <v>#REF!</v>
      </c>
      <c r="AF406" s="67" t="e">
        <f>IF(('LC-CAD-HRMS'!#REF!)="","",('LC-CAD-HRMS'!#REF!))</f>
        <v>#REF!</v>
      </c>
      <c r="AG406" s="67" t="e">
        <f>IF(('LC-CAD-HRMS'!#REF!)="","",('LC-CAD-HRMS'!#REF!))</f>
        <v>#REF!</v>
      </c>
      <c r="AH406" s="67" t="e">
        <f>IF(('LC-CAD-HRMS'!#REF!)="","",('LC-CAD-HRMS'!#REF!))</f>
        <v>#REF!</v>
      </c>
      <c r="AI406" s="67" t="e">
        <f>IF(('LC-CAD-HRMS'!#REF!)="","",('LC-CAD-HRMS'!#REF!))</f>
        <v>#REF!</v>
      </c>
      <c r="AJ406" s="67" t="e">
        <f>IF(('LC-CAD-HRMS'!#REF!)="","",('LC-CAD-HRMS'!#REF!))</f>
        <v>#REF!</v>
      </c>
      <c r="AK406" s="67" t="e">
        <f>IF(('LC-CAD-HRMS'!#REF!)="","",('LC-CAD-HRMS'!#REF!))</f>
        <v>#REF!</v>
      </c>
      <c r="AL406" s="67" t="e">
        <f>IF(('LC-CAD-HRMS'!#REF!)="","",('LC-CAD-HRMS'!#REF!))</f>
        <v>#REF!</v>
      </c>
      <c r="AM406" s="67" t="e">
        <f>IF(('LC-CAD-HRMS'!#REF!)="","",('LC-CAD-HRMS'!#REF!))</f>
        <v>#REF!</v>
      </c>
      <c r="AN406" s="67" t="e">
        <f>IF(('LC-CAD-HRMS'!#REF!)="","",('LC-CAD-HRMS'!#REF!))</f>
        <v>#REF!</v>
      </c>
      <c r="AO406" s="67" t="e">
        <f>IF(('LC-CAD-HRMS'!#REF!)="","",('LC-CAD-HRMS'!#REF!))</f>
        <v>#REF!</v>
      </c>
      <c r="AP406" s="298" t="e">
        <f>IF(('LC-CAD-HRMS'!#REF!)="","",('LC-CAD-HRMS'!#REF!))</f>
        <v>#REF!</v>
      </c>
      <c r="AQ406" s="298" t="e">
        <f>IF(('LC-CAD-HRMS'!#REF!)="","",('LC-CAD-HRMS'!#REF!))</f>
        <v>#REF!</v>
      </c>
    </row>
    <row r="407" spans="1:43" ht="12.75" customHeight="1" x14ac:dyDescent="0.3">
      <c r="A407" s="122" t="s">
        <v>188</v>
      </c>
      <c r="B407" s="145" t="e">
        <f>IF(('LC-CAD-HRMS'!#REF!)="","",('LC-CAD-HRMS'!#REF!))</f>
        <v>#REF!</v>
      </c>
      <c r="C407" s="141" t="e">
        <f>IF(('LC-CAD-HRMS'!#REF!)="","",('LC-CAD-HRMS'!#REF!))</f>
        <v>#REF!</v>
      </c>
      <c r="D407" s="142" t="e">
        <f>IF(('LC-CAD-HRMS'!#REF!)="","",('LC-CAD-HRMS'!#REF!))</f>
        <v>#REF!</v>
      </c>
      <c r="E407" s="143" t="e">
        <f>IF(('LC-CAD-HRMS'!#REF!)="","",('LC-CAD-HRMS'!#REF!))</f>
        <v>#REF!</v>
      </c>
      <c r="F407" s="142" t="e">
        <f>IF(('LC-CAD-HRMS'!#REF!)="","",('LC-CAD-HRMS'!#REF!))</f>
        <v>#REF!</v>
      </c>
      <c r="G407" s="111" t="e">
        <f>IF(('LC-CAD-HRMS'!#REF!)="","",('LC-CAD-HRMS'!#REF!))</f>
        <v>#REF!</v>
      </c>
      <c r="H407" s="111" t="e">
        <f>IF(('LC-CAD-HRMS'!#REF!)="","",('LC-CAD-HRMS'!#REF!))</f>
        <v>#REF!</v>
      </c>
      <c r="I407" s="144" t="e">
        <f>IF(('LC-CAD-HRMS'!#REF!)="","",('LC-CAD-HRMS'!#REF!))</f>
        <v>#REF!</v>
      </c>
      <c r="J407" s="154" t="e">
        <f>IF(('LC-CAD-HRMS'!#REF!)="","",('LC-CAD-HRMS'!#REF!))</f>
        <v>#REF!</v>
      </c>
      <c r="K407" s="154" t="e">
        <f>IF(('LC-CAD-HRMS'!#REF!)="","",('LC-CAD-HRMS'!#REF!))</f>
        <v>#REF!</v>
      </c>
      <c r="L407" s="154" t="e">
        <f>IF(('LC-CAD-HRMS'!#REF!)="","",('LC-CAD-HRMS'!#REF!))</f>
        <v>#REF!</v>
      </c>
      <c r="M407" s="154" t="e">
        <f>IF(('LC-CAD-HRMS'!#REF!)="","",('LC-CAD-HRMS'!#REF!))</f>
        <v>#REF!</v>
      </c>
      <c r="N407" s="154" t="e">
        <f>IF(('LC-CAD-HRMS'!#REF!)="","",('LC-CAD-HRMS'!#REF!))</f>
        <v>#REF!</v>
      </c>
      <c r="O407" s="154" t="e">
        <f>IF(('LC-CAD-HRMS'!#REF!)="","",('LC-CAD-HRMS'!#REF!))</f>
        <v>#REF!</v>
      </c>
      <c r="P407" s="67" t="e">
        <f>IF(('LC-CAD-HRMS'!#REF!)="","",('LC-CAD-HRMS'!#REF!))</f>
        <v>#REF!</v>
      </c>
      <c r="Q407" s="67" t="e">
        <f>IF(('LC-CAD-HRMS'!#REF!)="","",('LC-CAD-HRMS'!#REF!))</f>
        <v>#REF!</v>
      </c>
      <c r="R407" s="67" t="e">
        <f>IF(('LC-CAD-HRMS'!#REF!)="","",('LC-CAD-HRMS'!#REF!))</f>
        <v>#REF!</v>
      </c>
      <c r="S407" s="67" t="e">
        <f>IF(('LC-CAD-HRMS'!#REF!)="","",('LC-CAD-HRMS'!#REF!))</f>
        <v>#REF!</v>
      </c>
      <c r="T407" s="67" t="e">
        <f>IF(('LC-CAD-HRMS'!#REF!)="","",('LC-CAD-HRMS'!#REF!))</f>
        <v>#REF!</v>
      </c>
      <c r="U407" s="67" t="e">
        <f>IF(('LC-CAD-HRMS'!#REF!)="","",('LC-CAD-HRMS'!#REF!))</f>
        <v>#REF!</v>
      </c>
      <c r="V407" s="67" t="e">
        <f>IF(('LC-CAD-HRMS'!#REF!)="","",('LC-CAD-HRMS'!#REF!))</f>
        <v>#REF!</v>
      </c>
      <c r="W407" s="67" t="e">
        <f>IF(('LC-CAD-HRMS'!#REF!)="","",('LC-CAD-HRMS'!#REF!))</f>
        <v>#REF!</v>
      </c>
      <c r="X407" s="67" t="e">
        <f>IF(('LC-CAD-HRMS'!#REF!)="","",('LC-CAD-HRMS'!#REF!))</f>
        <v>#REF!</v>
      </c>
      <c r="Y407" s="67" t="e">
        <f>IF(('LC-CAD-HRMS'!#REF!)="","",('LC-CAD-HRMS'!#REF!))</f>
        <v>#REF!</v>
      </c>
      <c r="Z407" s="67" t="e">
        <f>IF(('LC-CAD-HRMS'!#REF!)="","",('LC-CAD-HRMS'!#REF!))</f>
        <v>#REF!</v>
      </c>
      <c r="AA407" s="67" t="e">
        <f>IF(('LC-CAD-HRMS'!#REF!)="","",('LC-CAD-HRMS'!#REF!))</f>
        <v>#REF!</v>
      </c>
      <c r="AB407" s="67" t="e">
        <f>IF(('LC-CAD-HRMS'!#REF!)="","",('LC-CAD-HRMS'!#REF!))</f>
        <v>#REF!</v>
      </c>
      <c r="AC407" s="67" t="e">
        <f>IF(('LC-CAD-HRMS'!#REF!)="","",('LC-CAD-HRMS'!#REF!))</f>
        <v>#REF!</v>
      </c>
      <c r="AD407" s="67" t="e">
        <f>IF(('LC-CAD-HRMS'!#REF!)="","",('LC-CAD-HRMS'!#REF!))</f>
        <v>#REF!</v>
      </c>
      <c r="AE407" s="67" t="e">
        <f>IF(('LC-CAD-HRMS'!#REF!)="","",('LC-CAD-HRMS'!#REF!))</f>
        <v>#REF!</v>
      </c>
      <c r="AF407" s="67" t="e">
        <f>IF(('LC-CAD-HRMS'!#REF!)="","",('LC-CAD-HRMS'!#REF!))</f>
        <v>#REF!</v>
      </c>
      <c r="AG407" s="67" t="e">
        <f>IF(('LC-CAD-HRMS'!#REF!)="","",('LC-CAD-HRMS'!#REF!))</f>
        <v>#REF!</v>
      </c>
      <c r="AH407" s="67" t="e">
        <f>IF(('LC-CAD-HRMS'!#REF!)="","",('LC-CAD-HRMS'!#REF!))</f>
        <v>#REF!</v>
      </c>
      <c r="AI407" s="67" t="e">
        <f>IF(('LC-CAD-HRMS'!#REF!)="","",('LC-CAD-HRMS'!#REF!))</f>
        <v>#REF!</v>
      </c>
      <c r="AJ407" s="67" t="e">
        <f>IF(('LC-CAD-HRMS'!#REF!)="","",('LC-CAD-HRMS'!#REF!))</f>
        <v>#REF!</v>
      </c>
      <c r="AK407" s="67" t="e">
        <f>IF(('LC-CAD-HRMS'!#REF!)="","",('LC-CAD-HRMS'!#REF!))</f>
        <v>#REF!</v>
      </c>
      <c r="AL407" s="67" t="e">
        <f>IF(('LC-CAD-HRMS'!#REF!)="","",('LC-CAD-HRMS'!#REF!))</f>
        <v>#REF!</v>
      </c>
      <c r="AM407" s="67" t="e">
        <f>IF(('LC-CAD-HRMS'!#REF!)="","",('LC-CAD-HRMS'!#REF!))</f>
        <v>#REF!</v>
      </c>
      <c r="AN407" s="67" t="e">
        <f>IF(('LC-CAD-HRMS'!#REF!)="","",('LC-CAD-HRMS'!#REF!))</f>
        <v>#REF!</v>
      </c>
      <c r="AO407" s="67" t="e">
        <f>IF(('LC-CAD-HRMS'!#REF!)="","",('LC-CAD-HRMS'!#REF!))</f>
        <v>#REF!</v>
      </c>
      <c r="AP407" s="298" t="e">
        <f>IF(('LC-CAD-HRMS'!#REF!)="","",('LC-CAD-HRMS'!#REF!))</f>
        <v>#REF!</v>
      </c>
      <c r="AQ407" s="298" t="e">
        <f>IF(('LC-CAD-HRMS'!#REF!)="","",('LC-CAD-HRMS'!#REF!))</f>
        <v>#REF!</v>
      </c>
    </row>
    <row r="408" spans="1:43" ht="12.75" customHeight="1" x14ac:dyDescent="0.3">
      <c r="A408" s="122" t="s">
        <v>188</v>
      </c>
      <c r="B408" s="145" t="e">
        <f>IF(('LC-CAD-HRMS'!#REF!)="","",('LC-CAD-HRMS'!#REF!))</f>
        <v>#REF!</v>
      </c>
      <c r="C408" s="141" t="e">
        <f>IF(('LC-CAD-HRMS'!#REF!)="","",('LC-CAD-HRMS'!#REF!))</f>
        <v>#REF!</v>
      </c>
      <c r="D408" s="142" t="e">
        <f>IF(('LC-CAD-HRMS'!#REF!)="","",('LC-CAD-HRMS'!#REF!))</f>
        <v>#REF!</v>
      </c>
      <c r="E408" s="143" t="e">
        <f>IF(('LC-CAD-HRMS'!#REF!)="","",('LC-CAD-HRMS'!#REF!))</f>
        <v>#REF!</v>
      </c>
      <c r="F408" s="142" t="e">
        <f>IF(('LC-CAD-HRMS'!#REF!)="","",('LC-CAD-HRMS'!#REF!))</f>
        <v>#REF!</v>
      </c>
      <c r="G408" s="111" t="e">
        <f>IF(('LC-CAD-HRMS'!#REF!)="","",('LC-CAD-HRMS'!#REF!))</f>
        <v>#REF!</v>
      </c>
      <c r="H408" s="111" t="e">
        <f>IF(('LC-CAD-HRMS'!#REF!)="","",('LC-CAD-HRMS'!#REF!))</f>
        <v>#REF!</v>
      </c>
      <c r="I408" s="144" t="e">
        <f>IF(('LC-CAD-HRMS'!#REF!)="","",('LC-CAD-HRMS'!#REF!))</f>
        <v>#REF!</v>
      </c>
      <c r="J408" s="154" t="e">
        <f>IF(('LC-CAD-HRMS'!#REF!)="","",('LC-CAD-HRMS'!#REF!))</f>
        <v>#REF!</v>
      </c>
      <c r="K408" s="154" t="e">
        <f>IF(('LC-CAD-HRMS'!#REF!)="","",('LC-CAD-HRMS'!#REF!))</f>
        <v>#REF!</v>
      </c>
      <c r="L408" s="154" t="e">
        <f>IF(('LC-CAD-HRMS'!#REF!)="","",('LC-CAD-HRMS'!#REF!))</f>
        <v>#REF!</v>
      </c>
      <c r="M408" s="154" t="e">
        <f>IF(('LC-CAD-HRMS'!#REF!)="","",('LC-CAD-HRMS'!#REF!))</f>
        <v>#REF!</v>
      </c>
      <c r="N408" s="154" t="e">
        <f>IF(('LC-CAD-HRMS'!#REF!)="","",('LC-CAD-HRMS'!#REF!))</f>
        <v>#REF!</v>
      </c>
      <c r="O408" s="154" t="e">
        <f>IF(('LC-CAD-HRMS'!#REF!)="","",('LC-CAD-HRMS'!#REF!))</f>
        <v>#REF!</v>
      </c>
      <c r="P408" s="67" t="e">
        <f>IF(('LC-CAD-HRMS'!#REF!)="","",('LC-CAD-HRMS'!#REF!))</f>
        <v>#REF!</v>
      </c>
      <c r="Q408" s="67" t="e">
        <f>IF(('LC-CAD-HRMS'!#REF!)="","",('LC-CAD-HRMS'!#REF!))</f>
        <v>#REF!</v>
      </c>
      <c r="R408" s="67" t="e">
        <f>IF(('LC-CAD-HRMS'!#REF!)="","",('LC-CAD-HRMS'!#REF!))</f>
        <v>#REF!</v>
      </c>
      <c r="S408" s="67" t="e">
        <f>IF(('LC-CAD-HRMS'!#REF!)="","",('LC-CAD-HRMS'!#REF!))</f>
        <v>#REF!</v>
      </c>
      <c r="T408" s="67" t="e">
        <f>IF(('LC-CAD-HRMS'!#REF!)="","",('LC-CAD-HRMS'!#REF!))</f>
        <v>#REF!</v>
      </c>
      <c r="U408" s="67" t="e">
        <f>IF(('LC-CAD-HRMS'!#REF!)="","",('LC-CAD-HRMS'!#REF!))</f>
        <v>#REF!</v>
      </c>
      <c r="V408" s="67" t="e">
        <f>IF(('LC-CAD-HRMS'!#REF!)="","",('LC-CAD-HRMS'!#REF!))</f>
        <v>#REF!</v>
      </c>
      <c r="W408" s="67" t="e">
        <f>IF(('LC-CAD-HRMS'!#REF!)="","",('LC-CAD-HRMS'!#REF!))</f>
        <v>#REF!</v>
      </c>
      <c r="X408" s="67" t="e">
        <f>IF(('LC-CAD-HRMS'!#REF!)="","",('LC-CAD-HRMS'!#REF!))</f>
        <v>#REF!</v>
      </c>
      <c r="Y408" s="67" t="e">
        <f>IF(('LC-CAD-HRMS'!#REF!)="","",('LC-CAD-HRMS'!#REF!))</f>
        <v>#REF!</v>
      </c>
      <c r="Z408" s="67" t="e">
        <f>IF(('LC-CAD-HRMS'!#REF!)="","",('LC-CAD-HRMS'!#REF!))</f>
        <v>#REF!</v>
      </c>
      <c r="AA408" s="67" t="e">
        <f>IF(('LC-CAD-HRMS'!#REF!)="","",('LC-CAD-HRMS'!#REF!))</f>
        <v>#REF!</v>
      </c>
      <c r="AB408" s="67" t="e">
        <f>IF(('LC-CAD-HRMS'!#REF!)="","",('LC-CAD-HRMS'!#REF!))</f>
        <v>#REF!</v>
      </c>
      <c r="AC408" s="67" t="e">
        <f>IF(('LC-CAD-HRMS'!#REF!)="","",('LC-CAD-HRMS'!#REF!))</f>
        <v>#REF!</v>
      </c>
      <c r="AD408" s="67" t="e">
        <f>IF(('LC-CAD-HRMS'!#REF!)="","",('LC-CAD-HRMS'!#REF!))</f>
        <v>#REF!</v>
      </c>
      <c r="AE408" s="67" t="e">
        <f>IF(('LC-CAD-HRMS'!#REF!)="","",('LC-CAD-HRMS'!#REF!))</f>
        <v>#REF!</v>
      </c>
      <c r="AF408" s="67" t="e">
        <f>IF(('LC-CAD-HRMS'!#REF!)="","",('LC-CAD-HRMS'!#REF!))</f>
        <v>#REF!</v>
      </c>
      <c r="AG408" s="67" t="e">
        <f>IF(('LC-CAD-HRMS'!#REF!)="","",('LC-CAD-HRMS'!#REF!))</f>
        <v>#REF!</v>
      </c>
      <c r="AH408" s="67" t="e">
        <f>IF(('LC-CAD-HRMS'!#REF!)="","",('LC-CAD-HRMS'!#REF!))</f>
        <v>#REF!</v>
      </c>
      <c r="AI408" s="67" t="e">
        <f>IF(('LC-CAD-HRMS'!#REF!)="","",('LC-CAD-HRMS'!#REF!))</f>
        <v>#REF!</v>
      </c>
      <c r="AJ408" s="67" t="e">
        <f>IF(('LC-CAD-HRMS'!#REF!)="","",('LC-CAD-HRMS'!#REF!))</f>
        <v>#REF!</v>
      </c>
      <c r="AK408" s="67" t="e">
        <f>IF(('LC-CAD-HRMS'!#REF!)="","",('LC-CAD-HRMS'!#REF!))</f>
        <v>#REF!</v>
      </c>
      <c r="AL408" s="67" t="e">
        <f>IF(('LC-CAD-HRMS'!#REF!)="","",('LC-CAD-HRMS'!#REF!))</f>
        <v>#REF!</v>
      </c>
      <c r="AM408" s="67" t="e">
        <f>IF(('LC-CAD-HRMS'!#REF!)="","",('LC-CAD-HRMS'!#REF!))</f>
        <v>#REF!</v>
      </c>
      <c r="AN408" s="67" t="e">
        <f>IF(('LC-CAD-HRMS'!#REF!)="","",('LC-CAD-HRMS'!#REF!))</f>
        <v>#REF!</v>
      </c>
      <c r="AO408" s="67" t="e">
        <f>IF(('LC-CAD-HRMS'!#REF!)="","",('LC-CAD-HRMS'!#REF!))</f>
        <v>#REF!</v>
      </c>
      <c r="AP408" s="298" t="e">
        <f>IF(('LC-CAD-HRMS'!#REF!)="","",('LC-CAD-HRMS'!#REF!))</f>
        <v>#REF!</v>
      </c>
      <c r="AQ408" s="298" t="e">
        <f>IF(('LC-CAD-HRMS'!#REF!)="","",('LC-CAD-HRMS'!#REF!))</f>
        <v>#REF!</v>
      </c>
    </row>
    <row r="409" spans="1:43" ht="12.75" customHeight="1" x14ac:dyDescent="0.3">
      <c r="A409" s="122" t="s">
        <v>188</v>
      </c>
      <c r="B409" s="145" t="str">
        <f>IF(('LC-CAD-HRMS'!A24)="","",('LC-CAD-HRMS'!A24))</f>
        <v/>
      </c>
      <c r="C409" s="141" t="str">
        <f>IF(('LC-CAD-HRMS'!B24)="","",('LC-CAD-HRMS'!B24))</f>
        <v/>
      </c>
      <c r="D409" s="142" t="str">
        <f>IF(('LC-CAD-HRMS'!C24)="","",('LC-CAD-HRMS'!C24))</f>
        <v/>
      </c>
      <c r="E409" s="143" t="str">
        <f>IF(('LC-CAD-HRMS'!D24)="","",('LC-CAD-HRMS'!D24))</f>
        <v/>
      </c>
      <c r="F409" s="142" t="str">
        <f>IF(('LC-CAD-HRMS'!E24)="","",('LC-CAD-HRMS'!E24))</f>
        <v/>
      </c>
      <c r="G409" s="111" t="str">
        <f>IF(('LC-CAD-HRMS'!L24)="","",('LC-CAD-HRMS'!L24))</f>
        <v/>
      </c>
      <c r="H409" s="111" t="str">
        <f>IF(('LC-CAD-HRMS'!M24)="","",('LC-CAD-HRMS'!M24))</f>
        <v/>
      </c>
      <c r="I409" s="144">
        <f>IF(('LC-CAD-HRMS'!T24)="","",('LC-CAD-HRMS'!T24))</f>
        <v>19.35546357472861</v>
      </c>
      <c r="J409" s="154">
        <f>IF(('LC-CAD-HRMS'!U24)="","",('LC-CAD-HRMS'!U24))</f>
        <v>1.0451950330353448E-2</v>
      </c>
      <c r="K409" s="154">
        <f>IF(('LC-CAD-HRMS'!X24)="","",('LC-CAD-HRMS'!X24))</f>
        <v>6.2711701982120699E-2</v>
      </c>
      <c r="L409" s="154">
        <f>IF(('LC-CAD-HRMS'!AE24)="","",('LC-CAD-HRMS'!AE24))</f>
        <v>0</v>
      </c>
      <c r="M409" s="154">
        <f>IF(('LC-CAD-HRMS'!AH24)="","",('LC-CAD-HRMS'!AH24))</f>
        <v>0</v>
      </c>
      <c r="N409" s="154">
        <f>IF(('LC-CAD-HRMS'!AO24)="","",('LC-CAD-HRMS'!AO24))</f>
        <v>0</v>
      </c>
      <c r="O409" s="154">
        <f>IF(('LC-CAD-HRMS'!AR24)="","",('LC-CAD-HRMS'!AR24))</f>
        <v>0</v>
      </c>
      <c r="P409" s="67" t="str">
        <f>IF(('LC-CAD-HRMS'!AS24)="","",('LC-CAD-HRMS'!AS24))</f>
        <v/>
      </c>
      <c r="Q409" s="67" t="str">
        <f>IF(('LC-CAD-HRMS'!AT24)="","",('LC-CAD-HRMS'!AT24))</f>
        <v/>
      </c>
      <c r="R409" s="67" t="str">
        <f>IF(('LC-CAD-HRMS'!AU24)="","",('LC-CAD-HRMS'!AU24))</f>
        <v/>
      </c>
      <c r="S409" s="67" t="str">
        <f>IF(('LC-CAD-HRMS'!AV24)="","",('LC-CAD-HRMS'!AV24))</f>
        <v/>
      </c>
      <c r="T409" s="67" t="str">
        <f>IF(('LC-CAD-HRMS'!AW24)="","",('LC-CAD-HRMS'!AW24))</f>
        <v/>
      </c>
      <c r="U409" s="67" t="str">
        <f>IF(('LC-CAD-HRMS'!AX24)="","",('LC-CAD-HRMS'!AX24))</f>
        <v/>
      </c>
      <c r="V409" s="67" t="str">
        <f>IF(('LC-CAD-HRMS'!AY24)="","",('LC-CAD-HRMS'!AY24))</f>
        <v/>
      </c>
      <c r="W409" s="67" t="str">
        <f>IF(('LC-CAD-HRMS'!AZ24)="","",('LC-CAD-HRMS'!AZ24))</f>
        <v/>
      </c>
      <c r="X409" s="67" t="str">
        <f>IF(('LC-CAD-HRMS'!BA24)="","",('LC-CAD-HRMS'!BA24))</f>
        <v/>
      </c>
      <c r="Y409" s="67" t="str">
        <f>IF(('LC-CAD-HRMS'!BB24)="","",('LC-CAD-HRMS'!BB24))</f>
        <v/>
      </c>
      <c r="Z409" s="67" t="str">
        <f>IF(('LC-CAD-HRMS'!BC24)="","",('LC-CAD-HRMS'!BC24))</f>
        <v/>
      </c>
      <c r="AA409" s="67" t="str">
        <f>IF(('LC-CAD-HRMS'!BD24)="","",('LC-CAD-HRMS'!BD24))</f>
        <v/>
      </c>
      <c r="AB409" s="67" t="str">
        <f>IF(('LC-CAD-HRMS'!BE24)="","",('LC-CAD-HRMS'!BE24))</f>
        <v/>
      </c>
      <c r="AC409" s="67" t="str">
        <f>IF(('LC-CAD-HRMS'!BF24)="","",('LC-CAD-HRMS'!BF24))</f>
        <v/>
      </c>
      <c r="AD409" s="67" t="str">
        <f>IF(('LC-CAD-HRMS'!BG24)="","",('LC-CAD-HRMS'!BG24))</f>
        <v/>
      </c>
      <c r="AE409" s="67" t="str">
        <f>IF(('LC-CAD-HRMS'!BH24)="","",('LC-CAD-HRMS'!BH24))</f>
        <v/>
      </c>
      <c r="AF409" s="67" t="str">
        <f>IF(('LC-CAD-HRMS'!BI24)="","",('LC-CAD-HRMS'!BI24))</f>
        <v/>
      </c>
      <c r="AG409" s="67" t="str">
        <f>IF(('LC-CAD-HRMS'!BJ24)="","",('LC-CAD-HRMS'!BJ24))</f>
        <v/>
      </c>
      <c r="AH409" s="67" t="str">
        <f>IF(('LC-CAD-HRMS'!BK24)="","",('LC-CAD-HRMS'!BK24))</f>
        <v/>
      </c>
      <c r="AI409" s="67" t="str">
        <f>IF(('LC-CAD-HRMS'!BL24)="","",('LC-CAD-HRMS'!BL24))</f>
        <v/>
      </c>
      <c r="AJ409" s="67" t="str">
        <f>IF(('LC-CAD-HRMS'!BM24)="","",('LC-CAD-HRMS'!BM24))</f>
        <v/>
      </c>
      <c r="AK409" s="67" t="str">
        <f>IF(('LC-CAD-HRMS'!BN24)="","",('LC-CAD-HRMS'!BN24))</f>
        <v/>
      </c>
      <c r="AL409" s="67" t="str">
        <f>IF(('LC-CAD-HRMS'!BO24)="","",('LC-CAD-HRMS'!BO24))</f>
        <v/>
      </c>
      <c r="AM409" s="67" t="str">
        <f>IF(('LC-CAD-HRMS'!BP24)="","",('LC-CAD-HRMS'!BP24))</f>
        <v/>
      </c>
      <c r="AN409" s="67" t="str">
        <f>IF(('LC-CAD-HRMS'!BQ24)="","",('LC-CAD-HRMS'!BQ24))</f>
        <v/>
      </c>
      <c r="AO409" s="67" t="str">
        <f>IF(('LC-CAD-HRMS'!BR24)="","",('LC-CAD-HRMS'!BR24))</f>
        <v/>
      </c>
      <c r="AP409" s="298" t="str">
        <f>IF(('LC-CAD-HRMS'!BS24)="","",('LC-CAD-HRMS'!BS24))</f>
        <v/>
      </c>
      <c r="AQ409" s="298" t="str">
        <f>IF(('LC-CAD-HRMS'!BT24)="","",('LC-CAD-HRMS'!BT24))</f>
        <v/>
      </c>
    </row>
    <row r="410" spans="1:43" ht="12.75" customHeight="1" x14ac:dyDescent="0.3">
      <c r="A410" s="122" t="s">
        <v>188</v>
      </c>
      <c r="B410" s="145" t="str">
        <f>IF(('LC-CAD-HRMS'!A25)="","",('LC-CAD-HRMS'!A25))</f>
        <v/>
      </c>
      <c r="C410" s="141" t="str">
        <f>IF(('LC-CAD-HRMS'!B25)="","",('LC-CAD-HRMS'!B25))</f>
        <v/>
      </c>
      <c r="D410" s="142" t="str">
        <f>IF(('LC-CAD-HRMS'!C25)="","",('LC-CAD-HRMS'!C25))</f>
        <v/>
      </c>
      <c r="E410" s="143" t="str">
        <f>IF(('LC-CAD-HRMS'!D25)="","",('LC-CAD-HRMS'!D25))</f>
        <v/>
      </c>
      <c r="F410" s="142" t="str">
        <f>IF(('LC-CAD-HRMS'!E25)="","",('LC-CAD-HRMS'!E25))</f>
        <v/>
      </c>
      <c r="G410" s="111" t="str">
        <f>IF(('LC-CAD-HRMS'!L25)="","",('LC-CAD-HRMS'!L25))</f>
        <v/>
      </c>
      <c r="H410" s="111" t="str">
        <f>IF(('LC-CAD-HRMS'!M25)="","",('LC-CAD-HRMS'!M25))</f>
        <v/>
      </c>
      <c r="I410" s="144" t="str">
        <f>IF(('LC-CAD-HRMS'!T25)="","",('LC-CAD-HRMS'!T25))</f>
        <v/>
      </c>
      <c r="J410" s="154" t="str">
        <f>IF(('LC-CAD-HRMS'!U25)="","",('LC-CAD-HRMS'!U25))</f>
        <v/>
      </c>
      <c r="K410" s="154" t="str">
        <f>IF(('LC-CAD-HRMS'!X25)="","",('LC-CAD-HRMS'!X25))</f>
        <v/>
      </c>
      <c r="L410" s="154" t="str">
        <f>IF(('LC-CAD-HRMS'!AE25)="","",('LC-CAD-HRMS'!AE25))</f>
        <v/>
      </c>
      <c r="M410" s="154" t="str">
        <f>IF(('LC-CAD-HRMS'!AH25)="","",('LC-CAD-HRMS'!AH25))</f>
        <v/>
      </c>
      <c r="N410" s="154" t="str">
        <f>IF(('LC-CAD-HRMS'!AO25)="","",('LC-CAD-HRMS'!AO25))</f>
        <v/>
      </c>
      <c r="O410" s="154" t="str">
        <f>IF(('LC-CAD-HRMS'!AR25)="","",('LC-CAD-HRMS'!AR25))</f>
        <v/>
      </c>
      <c r="P410" s="67" t="str">
        <f>IF(('LC-CAD-HRMS'!AS25)="","",('LC-CAD-HRMS'!AS25))</f>
        <v/>
      </c>
      <c r="Q410" s="67" t="str">
        <f>IF(('LC-CAD-HRMS'!AT25)="","",('LC-CAD-HRMS'!AT25))</f>
        <v/>
      </c>
      <c r="R410" s="67" t="str">
        <f>IF(('LC-CAD-HRMS'!AU25)="","",('LC-CAD-HRMS'!AU25))</f>
        <v/>
      </c>
      <c r="S410" s="67" t="str">
        <f>IF(('LC-CAD-HRMS'!AV25)="","",('LC-CAD-HRMS'!AV25))</f>
        <v/>
      </c>
      <c r="T410" s="67" t="str">
        <f>IF(('LC-CAD-HRMS'!AW25)="","",('LC-CAD-HRMS'!AW25))</f>
        <v/>
      </c>
      <c r="U410" s="67" t="str">
        <f>IF(('LC-CAD-HRMS'!AX25)="","",('LC-CAD-HRMS'!AX25))</f>
        <v/>
      </c>
      <c r="V410" s="67" t="str">
        <f>IF(('LC-CAD-HRMS'!AY25)="","",('LC-CAD-HRMS'!AY25))</f>
        <v/>
      </c>
      <c r="W410" s="67" t="str">
        <f>IF(('LC-CAD-HRMS'!AZ25)="","",('LC-CAD-HRMS'!AZ25))</f>
        <v/>
      </c>
      <c r="X410" s="67" t="str">
        <f>IF(('LC-CAD-HRMS'!BA25)="","",('LC-CAD-HRMS'!BA25))</f>
        <v/>
      </c>
      <c r="Y410" s="67" t="str">
        <f>IF(('LC-CAD-HRMS'!BB25)="","",('LC-CAD-HRMS'!BB25))</f>
        <v/>
      </c>
      <c r="Z410" s="67" t="str">
        <f>IF(('LC-CAD-HRMS'!BC25)="","",('LC-CAD-HRMS'!BC25))</f>
        <v/>
      </c>
      <c r="AA410" s="67" t="str">
        <f>IF(('LC-CAD-HRMS'!BD25)="","",('LC-CAD-HRMS'!BD25))</f>
        <v/>
      </c>
      <c r="AB410" s="67" t="str">
        <f>IF(('LC-CAD-HRMS'!BE25)="","",('LC-CAD-HRMS'!BE25))</f>
        <v/>
      </c>
      <c r="AC410" s="67" t="str">
        <f>IF(('LC-CAD-HRMS'!BF25)="","",('LC-CAD-HRMS'!BF25))</f>
        <v/>
      </c>
      <c r="AD410" s="67" t="str">
        <f>IF(('LC-CAD-HRMS'!BG25)="","",('LC-CAD-HRMS'!BG25))</f>
        <v/>
      </c>
      <c r="AE410" s="67" t="str">
        <f>IF(('LC-CAD-HRMS'!BH25)="","",('LC-CAD-HRMS'!BH25))</f>
        <v/>
      </c>
      <c r="AF410" s="67" t="str">
        <f>IF(('LC-CAD-HRMS'!BI25)="","",('LC-CAD-HRMS'!BI25))</f>
        <v/>
      </c>
      <c r="AG410" s="67" t="str">
        <f>IF(('LC-CAD-HRMS'!BJ25)="","",('LC-CAD-HRMS'!BJ25))</f>
        <v/>
      </c>
      <c r="AH410" s="67" t="str">
        <f>IF(('LC-CAD-HRMS'!BK25)="","",('LC-CAD-HRMS'!BK25))</f>
        <v/>
      </c>
      <c r="AI410" s="67" t="str">
        <f>IF(('LC-CAD-HRMS'!BL25)="","",('LC-CAD-HRMS'!BL25))</f>
        <v/>
      </c>
      <c r="AJ410" s="67" t="str">
        <f>IF(('LC-CAD-HRMS'!BM25)="","",('LC-CAD-HRMS'!BM25))</f>
        <v/>
      </c>
      <c r="AK410" s="67" t="str">
        <f>IF(('LC-CAD-HRMS'!BN25)="","",('LC-CAD-HRMS'!BN25))</f>
        <v/>
      </c>
      <c r="AL410" s="67" t="str">
        <f>IF(('LC-CAD-HRMS'!BO25)="","",('LC-CAD-HRMS'!BO25))</f>
        <v/>
      </c>
      <c r="AM410" s="67" t="str">
        <f>IF(('LC-CAD-HRMS'!BP25)="","",('LC-CAD-HRMS'!BP25))</f>
        <v/>
      </c>
      <c r="AN410" s="67" t="str">
        <f>IF(('LC-CAD-HRMS'!BQ25)="","",('LC-CAD-HRMS'!BQ25))</f>
        <v/>
      </c>
      <c r="AO410" s="67" t="str">
        <f>IF(('LC-CAD-HRMS'!BR25)="","",('LC-CAD-HRMS'!BR25))</f>
        <v/>
      </c>
      <c r="AP410" s="298" t="str">
        <f>IF(('LC-CAD-HRMS'!BS25)="","",('LC-CAD-HRMS'!BS25))</f>
        <v/>
      </c>
      <c r="AQ410" s="298" t="str">
        <f>IF(('LC-CAD-HRMS'!BT25)="","",('LC-CAD-HRMS'!BT25))</f>
        <v/>
      </c>
    </row>
    <row r="411" spans="1:43" ht="12.75" customHeight="1" x14ac:dyDescent="0.3">
      <c r="A411" s="122" t="s">
        <v>188</v>
      </c>
      <c r="B411" s="145" t="str">
        <f>IF(('LC-CAD-HRMS'!A26)="","",('LC-CAD-HRMS'!A26))</f>
        <v/>
      </c>
      <c r="C411" s="141" t="str">
        <f>IF(('LC-CAD-HRMS'!B26)="","",('LC-CAD-HRMS'!B26))</f>
        <v/>
      </c>
      <c r="D411" s="142" t="str">
        <f>IF(('LC-CAD-HRMS'!C26)="","",('LC-CAD-HRMS'!C26))</f>
        <v/>
      </c>
      <c r="E411" s="143" t="str">
        <f>IF(('LC-CAD-HRMS'!D26)="","",('LC-CAD-HRMS'!D26))</f>
        <v/>
      </c>
      <c r="F411" s="142" t="str">
        <f>IF(('LC-CAD-HRMS'!E26)="","",('LC-CAD-HRMS'!E26))</f>
        <v/>
      </c>
      <c r="G411" s="111" t="str">
        <f>IF(('LC-CAD-HRMS'!L26)="","",('LC-CAD-HRMS'!L26))</f>
        <v/>
      </c>
      <c r="H411" s="111" t="str">
        <f>IF(('LC-CAD-HRMS'!M26)="","",('LC-CAD-HRMS'!M26))</f>
        <v/>
      </c>
      <c r="I411" s="144" t="str">
        <f>IF(('LC-CAD-HRMS'!T26)="","",('LC-CAD-HRMS'!T26))</f>
        <v/>
      </c>
      <c r="J411" s="154" t="str">
        <f>IF(('LC-CAD-HRMS'!U26)="","",('LC-CAD-HRMS'!U26))</f>
        <v/>
      </c>
      <c r="K411" s="154" t="str">
        <f>IF(('LC-CAD-HRMS'!X26)="","",('LC-CAD-HRMS'!X26))</f>
        <v/>
      </c>
      <c r="L411" s="154" t="str">
        <f>IF(('LC-CAD-HRMS'!AE26)="","",('LC-CAD-HRMS'!AE26))</f>
        <v/>
      </c>
      <c r="M411" s="154" t="str">
        <f>IF(('LC-CAD-HRMS'!AH26)="","",('LC-CAD-HRMS'!AH26))</f>
        <v/>
      </c>
      <c r="N411" s="154" t="str">
        <f>IF(('LC-CAD-HRMS'!AO26)="","",('LC-CAD-HRMS'!AO26))</f>
        <v/>
      </c>
      <c r="O411" s="154" t="str">
        <f>IF(('LC-CAD-HRMS'!AR26)="","",('LC-CAD-HRMS'!AR26))</f>
        <v/>
      </c>
      <c r="P411" s="67" t="str">
        <f>IF(('LC-CAD-HRMS'!AS26)="","",('LC-CAD-HRMS'!AS26))</f>
        <v/>
      </c>
      <c r="Q411" s="67" t="str">
        <f>IF(('LC-CAD-HRMS'!AT26)="","",('LC-CAD-HRMS'!AT26))</f>
        <v/>
      </c>
      <c r="R411" s="67" t="str">
        <f>IF(('LC-CAD-HRMS'!AU26)="","",('LC-CAD-HRMS'!AU26))</f>
        <v/>
      </c>
      <c r="S411" s="67" t="str">
        <f>IF(('LC-CAD-HRMS'!AV26)="","",('LC-CAD-HRMS'!AV26))</f>
        <v/>
      </c>
      <c r="T411" s="67" t="str">
        <f>IF(('LC-CAD-HRMS'!AW26)="","",('LC-CAD-HRMS'!AW26))</f>
        <v/>
      </c>
      <c r="U411" s="67" t="str">
        <f>IF(('LC-CAD-HRMS'!AX26)="","",('LC-CAD-HRMS'!AX26))</f>
        <v/>
      </c>
      <c r="V411" s="67" t="str">
        <f>IF(('LC-CAD-HRMS'!AY26)="","",('LC-CAD-HRMS'!AY26))</f>
        <v/>
      </c>
      <c r="W411" s="67" t="str">
        <f>IF(('LC-CAD-HRMS'!AZ26)="","",('LC-CAD-HRMS'!AZ26))</f>
        <v/>
      </c>
      <c r="X411" s="67" t="str">
        <f>IF(('LC-CAD-HRMS'!BA26)="","",('LC-CAD-HRMS'!BA26))</f>
        <v/>
      </c>
      <c r="Y411" s="67" t="str">
        <f>IF(('LC-CAD-HRMS'!BB26)="","",('LC-CAD-HRMS'!BB26))</f>
        <v/>
      </c>
      <c r="Z411" s="67" t="str">
        <f>IF(('LC-CAD-HRMS'!BC26)="","",('LC-CAD-HRMS'!BC26))</f>
        <v/>
      </c>
      <c r="AA411" s="67" t="str">
        <f>IF(('LC-CAD-HRMS'!BD26)="","",('LC-CAD-HRMS'!BD26))</f>
        <v/>
      </c>
      <c r="AB411" s="67" t="str">
        <f>IF(('LC-CAD-HRMS'!BE26)="","",('LC-CAD-HRMS'!BE26))</f>
        <v/>
      </c>
      <c r="AC411" s="67" t="str">
        <f>IF(('LC-CAD-HRMS'!BF26)="","",('LC-CAD-HRMS'!BF26))</f>
        <v/>
      </c>
      <c r="AD411" s="67" t="str">
        <f>IF(('LC-CAD-HRMS'!BG26)="","",('LC-CAD-HRMS'!BG26))</f>
        <v/>
      </c>
      <c r="AE411" s="67" t="str">
        <f>IF(('LC-CAD-HRMS'!BH26)="","",('LC-CAD-HRMS'!BH26))</f>
        <v/>
      </c>
      <c r="AF411" s="67" t="str">
        <f>IF(('LC-CAD-HRMS'!BI26)="","",('LC-CAD-HRMS'!BI26))</f>
        <v/>
      </c>
      <c r="AG411" s="67" t="str">
        <f>IF(('LC-CAD-HRMS'!BJ26)="","",('LC-CAD-HRMS'!BJ26))</f>
        <v/>
      </c>
      <c r="AH411" s="67" t="str">
        <f>IF(('LC-CAD-HRMS'!BK26)="","",('LC-CAD-HRMS'!BK26))</f>
        <v/>
      </c>
      <c r="AI411" s="67" t="str">
        <f>IF(('LC-CAD-HRMS'!BL26)="","",('LC-CAD-HRMS'!BL26))</f>
        <v/>
      </c>
      <c r="AJ411" s="67" t="str">
        <f>IF(('LC-CAD-HRMS'!BM26)="","",('LC-CAD-HRMS'!BM26))</f>
        <v/>
      </c>
      <c r="AK411" s="67" t="str">
        <f>IF(('LC-CAD-HRMS'!BN26)="","",('LC-CAD-HRMS'!BN26))</f>
        <v/>
      </c>
      <c r="AL411" s="67" t="str">
        <f>IF(('LC-CAD-HRMS'!BO26)="","",('LC-CAD-HRMS'!BO26))</f>
        <v/>
      </c>
      <c r="AM411" s="67" t="str">
        <f>IF(('LC-CAD-HRMS'!BP26)="","",('LC-CAD-HRMS'!BP26))</f>
        <v/>
      </c>
      <c r="AN411" s="67" t="str">
        <f>IF(('LC-CAD-HRMS'!BQ26)="","",('LC-CAD-HRMS'!BQ26))</f>
        <v/>
      </c>
      <c r="AO411" s="67" t="str">
        <f>IF(('LC-CAD-HRMS'!BR26)="","",('LC-CAD-HRMS'!BR26))</f>
        <v/>
      </c>
      <c r="AP411" s="298" t="str">
        <f>IF(('LC-CAD-HRMS'!BS26)="","",('LC-CAD-HRMS'!BS26))</f>
        <v/>
      </c>
      <c r="AQ411" s="298" t="str">
        <f>IF(('LC-CAD-HRMS'!BT26)="","",('LC-CAD-HRMS'!BT26))</f>
        <v/>
      </c>
    </row>
    <row r="412" spans="1:43" ht="12.75" customHeight="1" x14ac:dyDescent="0.3">
      <c r="A412" s="122" t="s">
        <v>188</v>
      </c>
      <c r="B412" s="145" t="str">
        <f>IF(('LC-CAD-HRMS'!A27)="","",('LC-CAD-HRMS'!A27))</f>
        <v/>
      </c>
      <c r="C412" s="141" t="str">
        <f>IF(('LC-CAD-HRMS'!B27)="","",('LC-CAD-HRMS'!B27))</f>
        <v/>
      </c>
      <c r="D412" s="142" t="str">
        <f>IF(('LC-CAD-HRMS'!C27)="","",('LC-CAD-HRMS'!C27))</f>
        <v/>
      </c>
      <c r="E412" s="143" t="str">
        <f>IF(('LC-CAD-HRMS'!D27)="","",('LC-CAD-HRMS'!D27))</f>
        <v/>
      </c>
      <c r="F412" s="142" t="str">
        <f>IF(('LC-CAD-HRMS'!E27)="","",('LC-CAD-HRMS'!E27))</f>
        <v/>
      </c>
      <c r="G412" s="111" t="str">
        <f>IF(('LC-CAD-HRMS'!L27)="","",('LC-CAD-HRMS'!L27))</f>
        <v/>
      </c>
      <c r="H412" s="111" t="str">
        <f>IF(('LC-CAD-HRMS'!M27)="","",('LC-CAD-HRMS'!M27))</f>
        <v/>
      </c>
      <c r="I412" s="144" t="str">
        <f>IF(('LC-CAD-HRMS'!T27)="","",('LC-CAD-HRMS'!T27))</f>
        <v/>
      </c>
      <c r="J412" s="154" t="str">
        <f>IF(('LC-CAD-HRMS'!U27)="","",('LC-CAD-HRMS'!U27))</f>
        <v/>
      </c>
      <c r="K412" s="154" t="str">
        <f>IF(('LC-CAD-HRMS'!X27)="","",('LC-CAD-HRMS'!X27))</f>
        <v/>
      </c>
      <c r="L412" s="154" t="str">
        <f>IF(('LC-CAD-HRMS'!AE27)="","",('LC-CAD-HRMS'!AE27))</f>
        <v/>
      </c>
      <c r="M412" s="154" t="str">
        <f>IF(('LC-CAD-HRMS'!AH27)="","",('LC-CAD-HRMS'!AH27))</f>
        <v/>
      </c>
      <c r="N412" s="154" t="str">
        <f>IF(('LC-CAD-HRMS'!AO27)="","",('LC-CAD-HRMS'!AO27))</f>
        <v/>
      </c>
      <c r="O412" s="154" t="str">
        <f>IF(('LC-CAD-HRMS'!AR27)="","",('LC-CAD-HRMS'!AR27))</f>
        <v/>
      </c>
      <c r="P412" s="67" t="str">
        <f>IF(('LC-CAD-HRMS'!AS27)="","",('LC-CAD-HRMS'!AS27))</f>
        <v/>
      </c>
      <c r="Q412" s="67" t="str">
        <f>IF(('LC-CAD-HRMS'!AT27)="","",('LC-CAD-HRMS'!AT27))</f>
        <v/>
      </c>
      <c r="R412" s="67" t="str">
        <f>IF(('LC-CAD-HRMS'!AU27)="","",('LC-CAD-HRMS'!AU27))</f>
        <v/>
      </c>
      <c r="S412" s="67" t="str">
        <f>IF(('LC-CAD-HRMS'!AV27)="","",('LC-CAD-HRMS'!AV27))</f>
        <v/>
      </c>
      <c r="T412" s="67" t="str">
        <f>IF(('LC-CAD-HRMS'!AW27)="","",('LC-CAD-HRMS'!AW27))</f>
        <v/>
      </c>
      <c r="U412" s="67" t="str">
        <f>IF(('LC-CAD-HRMS'!AX27)="","",('LC-CAD-HRMS'!AX27))</f>
        <v/>
      </c>
      <c r="V412" s="67" t="str">
        <f>IF(('LC-CAD-HRMS'!AY27)="","",('LC-CAD-HRMS'!AY27))</f>
        <v/>
      </c>
      <c r="W412" s="67" t="str">
        <f>IF(('LC-CAD-HRMS'!AZ27)="","",('LC-CAD-HRMS'!AZ27))</f>
        <v/>
      </c>
      <c r="X412" s="67" t="str">
        <f>IF(('LC-CAD-HRMS'!BA27)="","",('LC-CAD-HRMS'!BA27))</f>
        <v/>
      </c>
      <c r="Y412" s="67" t="str">
        <f>IF(('LC-CAD-HRMS'!BB27)="","",('LC-CAD-HRMS'!BB27))</f>
        <v/>
      </c>
      <c r="Z412" s="67" t="str">
        <f>IF(('LC-CAD-HRMS'!BC27)="","",('LC-CAD-HRMS'!BC27))</f>
        <v/>
      </c>
      <c r="AA412" s="67" t="str">
        <f>IF(('LC-CAD-HRMS'!BD27)="","",('LC-CAD-HRMS'!BD27))</f>
        <v/>
      </c>
      <c r="AB412" s="67" t="str">
        <f>IF(('LC-CAD-HRMS'!BE27)="","",('LC-CAD-HRMS'!BE27))</f>
        <v/>
      </c>
      <c r="AC412" s="67" t="str">
        <f>IF(('LC-CAD-HRMS'!BF27)="","",('LC-CAD-HRMS'!BF27))</f>
        <v/>
      </c>
      <c r="AD412" s="67" t="str">
        <f>IF(('LC-CAD-HRMS'!BG27)="","",('LC-CAD-HRMS'!BG27))</f>
        <v/>
      </c>
      <c r="AE412" s="67" t="str">
        <f>IF(('LC-CAD-HRMS'!BH27)="","",('LC-CAD-HRMS'!BH27))</f>
        <v/>
      </c>
      <c r="AF412" s="67" t="str">
        <f>IF(('LC-CAD-HRMS'!BI27)="","",('LC-CAD-HRMS'!BI27))</f>
        <v/>
      </c>
      <c r="AG412" s="67" t="str">
        <f>IF(('LC-CAD-HRMS'!BJ27)="","",('LC-CAD-HRMS'!BJ27))</f>
        <v/>
      </c>
      <c r="AH412" s="67" t="str">
        <f>IF(('LC-CAD-HRMS'!BK27)="","",('LC-CAD-HRMS'!BK27))</f>
        <v/>
      </c>
      <c r="AI412" s="67" t="str">
        <f>IF(('LC-CAD-HRMS'!BL27)="","",('LC-CAD-HRMS'!BL27))</f>
        <v/>
      </c>
      <c r="AJ412" s="67" t="str">
        <f>IF(('LC-CAD-HRMS'!BM27)="","",('LC-CAD-HRMS'!BM27))</f>
        <v/>
      </c>
      <c r="AK412" s="67" t="str">
        <f>IF(('LC-CAD-HRMS'!BN27)="","",('LC-CAD-HRMS'!BN27))</f>
        <v/>
      </c>
      <c r="AL412" s="67" t="str">
        <f>IF(('LC-CAD-HRMS'!BO27)="","",('LC-CAD-HRMS'!BO27))</f>
        <v/>
      </c>
      <c r="AM412" s="67" t="str">
        <f>IF(('LC-CAD-HRMS'!BP27)="","",('LC-CAD-HRMS'!BP27))</f>
        <v/>
      </c>
      <c r="AN412" s="67" t="str">
        <f>IF(('LC-CAD-HRMS'!BQ27)="","",('LC-CAD-HRMS'!BQ27))</f>
        <v/>
      </c>
      <c r="AO412" s="67" t="str">
        <f>IF(('LC-CAD-HRMS'!BR27)="","",('LC-CAD-HRMS'!BR27))</f>
        <v/>
      </c>
      <c r="AP412" s="298" t="str">
        <f>IF(('LC-CAD-HRMS'!BS27)="","",('LC-CAD-HRMS'!BS27))</f>
        <v/>
      </c>
      <c r="AQ412" s="298" t="str">
        <f>IF(('LC-CAD-HRMS'!BT27)="","",('LC-CAD-HRMS'!BT27))</f>
        <v/>
      </c>
    </row>
    <row r="413" spans="1:43" ht="12.75" customHeight="1" x14ac:dyDescent="0.3">
      <c r="A413" s="122" t="s">
        <v>188</v>
      </c>
      <c r="B413" s="145" t="str">
        <f>IF(('LC-CAD-HRMS'!A28)="","",('LC-CAD-HRMS'!A28))</f>
        <v/>
      </c>
      <c r="C413" s="141" t="str">
        <f>IF(('LC-CAD-HRMS'!B28)="","",('LC-CAD-HRMS'!B28))</f>
        <v/>
      </c>
      <c r="D413" s="142" t="str">
        <f>IF(('LC-CAD-HRMS'!C28)="","",('LC-CAD-HRMS'!C28))</f>
        <v/>
      </c>
      <c r="E413" s="143" t="str">
        <f>IF(('LC-CAD-HRMS'!D28)="","",('LC-CAD-HRMS'!D28))</f>
        <v/>
      </c>
      <c r="F413" s="142" t="str">
        <f>IF(('LC-CAD-HRMS'!E28)="","",('LC-CAD-HRMS'!E28))</f>
        <v/>
      </c>
      <c r="G413" s="111" t="str">
        <f>IF(('LC-CAD-HRMS'!L28)="","",('LC-CAD-HRMS'!L28))</f>
        <v/>
      </c>
      <c r="H413" s="111" t="str">
        <f>IF(('LC-CAD-HRMS'!M28)="","",('LC-CAD-HRMS'!M28))</f>
        <v/>
      </c>
      <c r="I413" s="144" t="str">
        <f>IF(('LC-CAD-HRMS'!T28)="","",('LC-CAD-HRMS'!T28))</f>
        <v/>
      </c>
      <c r="J413" s="154" t="str">
        <f>IF(('LC-CAD-HRMS'!U28)="","",('LC-CAD-HRMS'!U28))</f>
        <v/>
      </c>
      <c r="K413" s="154" t="str">
        <f>IF(('LC-CAD-HRMS'!X28)="","",('LC-CAD-HRMS'!X28))</f>
        <v/>
      </c>
      <c r="L413" s="154" t="str">
        <f>IF(('LC-CAD-HRMS'!AE28)="","",('LC-CAD-HRMS'!AE28))</f>
        <v/>
      </c>
      <c r="M413" s="154" t="str">
        <f>IF(('LC-CAD-HRMS'!AH28)="","",('LC-CAD-HRMS'!AH28))</f>
        <v/>
      </c>
      <c r="N413" s="154" t="str">
        <f>IF(('LC-CAD-HRMS'!AO28)="","",('LC-CAD-HRMS'!AO28))</f>
        <v/>
      </c>
      <c r="O413" s="154" t="str">
        <f>IF(('LC-CAD-HRMS'!AR28)="","",('LC-CAD-HRMS'!AR28))</f>
        <v/>
      </c>
      <c r="P413" s="67" t="str">
        <f>IF(('LC-CAD-HRMS'!AS28)="","",('LC-CAD-HRMS'!AS28))</f>
        <v/>
      </c>
      <c r="Q413" s="67" t="str">
        <f>IF(('LC-CAD-HRMS'!AT28)="","",('LC-CAD-HRMS'!AT28))</f>
        <v/>
      </c>
      <c r="R413" s="67" t="str">
        <f>IF(('LC-CAD-HRMS'!AU28)="","",('LC-CAD-HRMS'!AU28))</f>
        <v/>
      </c>
      <c r="S413" s="67" t="str">
        <f>IF(('LC-CAD-HRMS'!AV28)="","",('LC-CAD-HRMS'!AV28))</f>
        <v/>
      </c>
      <c r="T413" s="67" t="str">
        <f>IF(('LC-CAD-HRMS'!AW28)="","",('LC-CAD-HRMS'!AW28))</f>
        <v/>
      </c>
      <c r="U413" s="67" t="str">
        <f>IF(('LC-CAD-HRMS'!AX28)="","",('LC-CAD-HRMS'!AX28))</f>
        <v/>
      </c>
      <c r="V413" s="67" t="str">
        <f>IF(('LC-CAD-HRMS'!AY28)="","",('LC-CAD-HRMS'!AY28))</f>
        <v/>
      </c>
      <c r="W413" s="67" t="str">
        <f>IF(('LC-CAD-HRMS'!AZ28)="","",('LC-CAD-HRMS'!AZ28))</f>
        <v/>
      </c>
      <c r="X413" s="67" t="str">
        <f>IF(('LC-CAD-HRMS'!BA28)="","",('LC-CAD-HRMS'!BA28))</f>
        <v/>
      </c>
      <c r="Y413" s="67" t="str">
        <f>IF(('LC-CAD-HRMS'!BB28)="","",('LC-CAD-HRMS'!BB28))</f>
        <v/>
      </c>
      <c r="Z413" s="67" t="str">
        <f>IF(('LC-CAD-HRMS'!BC28)="","",('LC-CAD-HRMS'!BC28))</f>
        <v/>
      </c>
      <c r="AA413" s="67" t="str">
        <f>IF(('LC-CAD-HRMS'!BD28)="","",('LC-CAD-HRMS'!BD28))</f>
        <v/>
      </c>
      <c r="AB413" s="67" t="str">
        <f>IF(('LC-CAD-HRMS'!BE28)="","",('LC-CAD-HRMS'!BE28))</f>
        <v/>
      </c>
      <c r="AC413" s="67" t="str">
        <f>IF(('LC-CAD-HRMS'!BF28)="","",('LC-CAD-HRMS'!BF28))</f>
        <v/>
      </c>
      <c r="AD413" s="67" t="str">
        <f>IF(('LC-CAD-HRMS'!BG28)="","",('LC-CAD-HRMS'!BG28))</f>
        <v/>
      </c>
      <c r="AE413" s="67" t="str">
        <f>IF(('LC-CAD-HRMS'!BH28)="","",('LC-CAD-HRMS'!BH28))</f>
        <v/>
      </c>
      <c r="AF413" s="67" t="str">
        <f>IF(('LC-CAD-HRMS'!BI28)="","",('LC-CAD-HRMS'!BI28))</f>
        <v/>
      </c>
      <c r="AG413" s="67" t="str">
        <f>IF(('LC-CAD-HRMS'!BJ28)="","",('LC-CAD-HRMS'!BJ28))</f>
        <v/>
      </c>
      <c r="AH413" s="67" t="str">
        <f>IF(('LC-CAD-HRMS'!BK28)="","",('LC-CAD-HRMS'!BK28))</f>
        <v/>
      </c>
      <c r="AI413" s="67" t="str">
        <f>IF(('LC-CAD-HRMS'!BL28)="","",('LC-CAD-HRMS'!BL28))</f>
        <v/>
      </c>
      <c r="AJ413" s="67" t="str">
        <f>IF(('LC-CAD-HRMS'!BM28)="","",('LC-CAD-HRMS'!BM28))</f>
        <v/>
      </c>
      <c r="AK413" s="67" t="str">
        <f>IF(('LC-CAD-HRMS'!BN28)="","",('LC-CAD-HRMS'!BN28))</f>
        <v/>
      </c>
      <c r="AL413" s="67" t="str">
        <f>IF(('LC-CAD-HRMS'!BO28)="","",('LC-CAD-HRMS'!BO28))</f>
        <v/>
      </c>
      <c r="AM413" s="67" t="str">
        <f>IF(('LC-CAD-HRMS'!BP28)="","",('LC-CAD-HRMS'!BP28))</f>
        <v/>
      </c>
      <c r="AN413" s="67" t="str">
        <f>IF(('LC-CAD-HRMS'!BQ28)="","",('LC-CAD-HRMS'!BQ28))</f>
        <v/>
      </c>
      <c r="AO413" s="67" t="str">
        <f>IF(('LC-CAD-HRMS'!BR28)="","",('LC-CAD-HRMS'!BR28))</f>
        <v/>
      </c>
      <c r="AP413" s="298" t="str">
        <f>IF(('LC-CAD-HRMS'!BS28)="","",('LC-CAD-HRMS'!BS28))</f>
        <v/>
      </c>
      <c r="AQ413" s="298" t="str">
        <f>IF(('LC-CAD-HRMS'!BT28)="","",('LC-CAD-HRMS'!BT28))</f>
        <v/>
      </c>
    </row>
    <row r="414" spans="1:43" ht="12.75" customHeight="1" x14ac:dyDescent="0.3">
      <c r="A414" s="122" t="s">
        <v>188</v>
      </c>
      <c r="B414" s="145" t="str">
        <f>IF(('LC-CAD-HRMS'!A29)="","",('LC-CAD-HRMS'!A29))</f>
        <v/>
      </c>
      <c r="C414" s="141" t="str">
        <f>IF(('LC-CAD-HRMS'!B29)="","",('LC-CAD-HRMS'!B29))</f>
        <v/>
      </c>
      <c r="D414" s="142" t="str">
        <f>IF(('LC-CAD-HRMS'!C29)="","",('LC-CAD-HRMS'!C29))</f>
        <v/>
      </c>
      <c r="E414" s="143" t="str">
        <f>IF(('LC-CAD-HRMS'!D29)="","",('LC-CAD-HRMS'!D29))</f>
        <v/>
      </c>
      <c r="F414" s="142" t="str">
        <f>IF(('LC-CAD-HRMS'!E29)="","",('LC-CAD-HRMS'!E29))</f>
        <v/>
      </c>
      <c r="G414" s="111" t="str">
        <f>IF(('LC-CAD-HRMS'!L29)="","",('LC-CAD-HRMS'!L29))</f>
        <v/>
      </c>
      <c r="H414" s="111" t="str">
        <f>IF(('LC-CAD-HRMS'!M29)="","",('LC-CAD-HRMS'!M29))</f>
        <v/>
      </c>
      <c r="I414" s="144" t="str">
        <f>IF(('LC-CAD-HRMS'!T29)="","",('LC-CAD-HRMS'!T29))</f>
        <v/>
      </c>
      <c r="J414" s="154" t="str">
        <f>IF(('LC-CAD-HRMS'!U29)="","",('LC-CAD-HRMS'!U29))</f>
        <v/>
      </c>
      <c r="K414" s="154" t="str">
        <f>IF(('LC-CAD-HRMS'!X29)="","",('LC-CAD-HRMS'!X29))</f>
        <v/>
      </c>
      <c r="L414" s="154" t="str">
        <f>IF(('LC-CAD-HRMS'!AE29)="","",('LC-CAD-HRMS'!AE29))</f>
        <v/>
      </c>
      <c r="M414" s="154" t="str">
        <f>IF(('LC-CAD-HRMS'!AH29)="","",('LC-CAD-HRMS'!AH29))</f>
        <v/>
      </c>
      <c r="N414" s="154" t="str">
        <f>IF(('LC-CAD-HRMS'!AO29)="","",('LC-CAD-HRMS'!AO29))</f>
        <v/>
      </c>
      <c r="O414" s="154" t="str">
        <f>IF(('LC-CAD-HRMS'!AR29)="","",('LC-CAD-HRMS'!AR29))</f>
        <v/>
      </c>
      <c r="P414" s="67" t="str">
        <f>IF(('LC-CAD-HRMS'!AS29)="","",('LC-CAD-HRMS'!AS29))</f>
        <v/>
      </c>
      <c r="Q414" s="67" t="str">
        <f>IF(('LC-CAD-HRMS'!AT29)="","",('LC-CAD-HRMS'!AT29))</f>
        <v/>
      </c>
      <c r="R414" s="67" t="str">
        <f>IF(('LC-CAD-HRMS'!AU29)="","",('LC-CAD-HRMS'!AU29))</f>
        <v/>
      </c>
      <c r="S414" s="67" t="str">
        <f>IF(('LC-CAD-HRMS'!AV29)="","",('LC-CAD-HRMS'!AV29))</f>
        <v/>
      </c>
      <c r="T414" s="67" t="str">
        <f>IF(('LC-CAD-HRMS'!AW29)="","",('LC-CAD-HRMS'!AW29))</f>
        <v/>
      </c>
      <c r="U414" s="67" t="str">
        <f>IF(('LC-CAD-HRMS'!AX29)="","",('LC-CAD-HRMS'!AX29))</f>
        <v/>
      </c>
      <c r="V414" s="67" t="str">
        <f>IF(('LC-CAD-HRMS'!AY29)="","",('LC-CAD-HRMS'!AY29))</f>
        <v/>
      </c>
      <c r="W414" s="67" t="str">
        <f>IF(('LC-CAD-HRMS'!AZ29)="","",('LC-CAD-HRMS'!AZ29))</f>
        <v/>
      </c>
      <c r="X414" s="67" t="str">
        <f>IF(('LC-CAD-HRMS'!BA29)="","",('LC-CAD-HRMS'!BA29))</f>
        <v/>
      </c>
      <c r="Y414" s="67" t="str">
        <f>IF(('LC-CAD-HRMS'!BB29)="","",('LC-CAD-HRMS'!BB29))</f>
        <v/>
      </c>
      <c r="Z414" s="67" t="str">
        <f>IF(('LC-CAD-HRMS'!BC29)="","",('LC-CAD-HRMS'!BC29))</f>
        <v/>
      </c>
      <c r="AA414" s="67" t="str">
        <f>IF(('LC-CAD-HRMS'!BD29)="","",('LC-CAD-HRMS'!BD29))</f>
        <v/>
      </c>
      <c r="AB414" s="67" t="str">
        <f>IF(('LC-CAD-HRMS'!BE29)="","",('LC-CAD-HRMS'!BE29))</f>
        <v/>
      </c>
      <c r="AC414" s="67" t="str">
        <f>IF(('LC-CAD-HRMS'!BF29)="","",('LC-CAD-HRMS'!BF29))</f>
        <v/>
      </c>
      <c r="AD414" s="67" t="str">
        <f>IF(('LC-CAD-HRMS'!BG29)="","",('LC-CAD-HRMS'!BG29))</f>
        <v/>
      </c>
      <c r="AE414" s="67" t="str">
        <f>IF(('LC-CAD-HRMS'!BH29)="","",('LC-CAD-HRMS'!BH29))</f>
        <v/>
      </c>
      <c r="AF414" s="67" t="str">
        <f>IF(('LC-CAD-HRMS'!BI29)="","",('LC-CAD-HRMS'!BI29))</f>
        <v/>
      </c>
      <c r="AG414" s="67" t="str">
        <f>IF(('LC-CAD-HRMS'!BJ29)="","",('LC-CAD-HRMS'!BJ29))</f>
        <v/>
      </c>
      <c r="AH414" s="67" t="str">
        <f>IF(('LC-CAD-HRMS'!BK29)="","",('LC-CAD-HRMS'!BK29))</f>
        <v/>
      </c>
      <c r="AI414" s="67" t="str">
        <f>IF(('LC-CAD-HRMS'!BL29)="","",('LC-CAD-HRMS'!BL29))</f>
        <v/>
      </c>
      <c r="AJ414" s="67" t="str">
        <f>IF(('LC-CAD-HRMS'!BM29)="","",('LC-CAD-HRMS'!BM29))</f>
        <v/>
      </c>
      <c r="AK414" s="67" t="str">
        <f>IF(('LC-CAD-HRMS'!BN29)="","",('LC-CAD-HRMS'!BN29))</f>
        <v/>
      </c>
      <c r="AL414" s="67" t="str">
        <f>IF(('LC-CAD-HRMS'!BO29)="","",('LC-CAD-HRMS'!BO29))</f>
        <v/>
      </c>
      <c r="AM414" s="67" t="str">
        <f>IF(('LC-CAD-HRMS'!BP29)="","",('LC-CAD-HRMS'!BP29))</f>
        <v/>
      </c>
      <c r="AN414" s="67" t="str">
        <f>IF(('LC-CAD-HRMS'!BQ29)="","",('LC-CAD-HRMS'!BQ29))</f>
        <v/>
      </c>
      <c r="AO414" s="67" t="str">
        <f>IF(('LC-CAD-HRMS'!BR29)="","",('LC-CAD-HRMS'!BR29))</f>
        <v/>
      </c>
      <c r="AP414" s="298" t="str">
        <f>IF(('LC-CAD-HRMS'!BS29)="","",('LC-CAD-HRMS'!BS29))</f>
        <v/>
      </c>
      <c r="AQ414" s="298" t="str">
        <f>IF(('LC-CAD-HRMS'!BT29)="","",('LC-CAD-HRMS'!BT29))</f>
        <v/>
      </c>
    </row>
    <row r="415" spans="1:43" ht="12.75" customHeight="1" x14ac:dyDescent="0.3">
      <c r="A415" s="122" t="s">
        <v>188</v>
      </c>
      <c r="B415" s="145" t="str">
        <f>IF(('LC-CAD-HRMS'!A30)="","",('LC-CAD-HRMS'!A30))</f>
        <v/>
      </c>
      <c r="C415" s="141" t="str">
        <f>IF(('LC-CAD-HRMS'!B30)="","",('LC-CAD-HRMS'!B30))</f>
        <v/>
      </c>
      <c r="D415" s="142" t="str">
        <f>IF(('LC-CAD-HRMS'!C30)="","",('LC-CAD-HRMS'!C30))</f>
        <v/>
      </c>
      <c r="E415" s="143" t="str">
        <f>IF(('LC-CAD-HRMS'!D30)="","",('LC-CAD-HRMS'!D30))</f>
        <v/>
      </c>
      <c r="F415" s="142" t="str">
        <f>IF(('LC-CAD-HRMS'!E30)="","",('LC-CAD-HRMS'!E30))</f>
        <v/>
      </c>
      <c r="G415" s="111" t="str">
        <f>IF(('LC-CAD-HRMS'!L30)="","",('LC-CAD-HRMS'!L30))</f>
        <v/>
      </c>
      <c r="H415" s="111" t="str">
        <f>IF(('LC-CAD-HRMS'!M30)="","",('LC-CAD-HRMS'!M30))</f>
        <v/>
      </c>
      <c r="I415" s="144" t="str">
        <f>IF(('LC-CAD-HRMS'!T30)="","",('LC-CAD-HRMS'!T30))</f>
        <v/>
      </c>
      <c r="J415" s="154" t="str">
        <f>IF(('LC-CAD-HRMS'!U30)="","",('LC-CAD-HRMS'!U30))</f>
        <v/>
      </c>
      <c r="K415" s="154" t="str">
        <f>IF(('LC-CAD-HRMS'!X30)="","",('LC-CAD-HRMS'!X30))</f>
        <v/>
      </c>
      <c r="L415" s="154" t="str">
        <f>IF(('LC-CAD-HRMS'!AE30)="","",('LC-CAD-HRMS'!AE30))</f>
        <v/>
      </c>
      <c r="M415" s="154" t="str">
        <f>IF(('LC-CAD-HRMS'!AH30)="","",('LC-CAD-HRMS'!AH30))</f>
        <v/>
      </c>
      <c r="N415" s="154" t="str">
        <f>IF(('LC-CAD-HRMS'!AO30)="","",('LC-CAD-HRMS'!AO30))</f>
        <v/>
      </c>
      <c r="O415" s="154" t="str">
        <f>IF(('LC-CAD-HRMS'!AR30)="","",('LC-CAD-HRMS'!AR30))</f>
        <v/>
      </c>
      <c r="P415" s="67" t="str">
        <f>IF(('LC-CAD-HRMS'!AS30)="","",('LC-CAD-HRMS'!AS30))</f>
        <v/>
      </c>
      <c r="Q415" s="67" t="str">
        <f>IF(('LC-CAD-HRMS'!AT30)="","",('LC-CAD-HRMS'!AT30))</f>
        <v/>
      </c>
      <c r="R415" s="67" t="str">
        <f>IF(('LC-CAD-HRMS'!AU30)="","",('LC-CAD-HRMS'!AU30))</f>
        <v/>
      </c>
      <c r="S415" s="67" t="str">
        <f>IF(('LC-CAD-HRMS'!AV30)="","",('LC-CAD-HRMS'!AV30))</f>
        <v/>
      </c>
      <c r="T415" s="67" t="str">
        <f>IF(('LC-CAD-HRMS'!AW30)="","",('LC-CAD-HRMS'!AW30))</f>
        <v/>
      </c>
      <c r="U415" s="67" t="str">
        <f>IF(('LC-CAD-HRMS'!AX30)="","",('LC-CAD-HRMS'!AX30))</f>
        <v/>
      </c>
      <c r="V415" s="67" t="str">
        <f>IF(('LC-CAD-HRMS'!AY30)="","",('LC-CAD-HRMS'!AY30))</f>
        <v/>
      </c>
      <c r="W415" s="67" t="str">
        <f>IF(('LC-CAD-HRMS'!AZ30)="","",('LC-CAD-HRMS'!AZ30))</f>
        <v/>
      </c>
      <c r="X415" s="67" t="str">
        <f>IF(('LC-CAD-HRMS'!BA30)="","",('LC-CAD-HRMS'!BA30))</f>
        <v/>
      </c>
      <c r="Y415" s="67" t="str">
        <f>IF(('LC-CAD-HRMS'!BB30)="","",('LC-CAD-HRMS'!BB30))</f>
        <v/>
      </c>
      <c r="Z415" s="67" t="str">
        <f>IF(('LC-CAD-HRMS'!BC30)="","",('LC-CAD-HRMS'!BC30))</f>
        <v/>
      </c>
      <c r="AA415" s="67" t="str">
        <f>IF(('LC-CAD-HRMS'!BD30)="","",('LC-CAD-HRMS'!BD30))</f>
        <v/>
      </c>
      <c r="AB415" s="67" t="str">
        <f>IF(('LC-CAD-HRMS'!BE30)="","",('LC-CAD-HRMS'!BE30))</f>
        <v/>
      </c>
      <c r="AC415" s="67" t="str">
        <f>IF(('LC-CAD-HRMS'!BF30)="","",('LC-CAD-HRMS'!BF30))</f>
        <v/>
      </c>
      <c r="AD415" s="67" t="str">
        <f>IF(('LC-CAD-HRMS'!BG30)="","",('LC-CAD-HRMS'!BG30))</f>
        <v/>
      </c>
      <c r="AE415" s="67" t="str">
        <f>IF(('LC-CAD-HRMS'!BH30)="","",('LC-CAD-HRMS'!BH30))</f>
        <v/>
      </c>
      <c r="AF415" s="67" t="str">
        <f>IF(('LC-CAD-HRMS'!BI30)="","",('LC-CAD-HRMS'!BI30))</f>
        <v/>
      </c>
      <c r="AG415" s="67" t="str">
        <f>IF(('LC-CAD-HRMS'!BJ30)="","",('LC-CAD-HRMS'!BJ30))</f>
        <v/>
      </c>
      <c r="AH415" s="67" t="str">
        <f>IF(('LC-CAD-HRMS'!BK30)="","",('LC-CAD-HRMS'!BK30))</f>
        <v/>
      </c>
      <c r="AI415" s="67" t="str">
        <f>IF(('LC-CAD-HRMS'!BL30)="","",('LC-CAD-HRMS'!BL30))</f>
        <v/>
      </c>
      <c r="AJ415" s="67" t="str">
        <f>IF(('LC-CAD-HRMS'!BM30)="","",('LC-CAD-HRMS'!BM30))</f>
        <v/>
      </c>
      <c r="AK415" s="67" t="str">
        <f>IF(('LC-CAD-HRMS'!BN30)="","",('LC-CAD-HRMS'!BN30))</f>
        <v/>
      </c>
      <c r="AL415" s="67" t="str">
        <f>IF(('LC-CAD-HRMS'!BO30)="","",('LC-CAD-HRMS'!BO30))</f>
        <v/>
      </c>
      <c r="AM415" s="67" t="str">
        <f>IF(('LC-CAD-HRMS'!BP30)="","",('LC-CAD-HRMS'!BP30))</f>
        <v/>
      </c>
      <c r="AN415" s="67" t="str">
        <f>IF(('LC-CAD-HRMS'!BQ30)="","",('LC-CAD-HRMS'!BQ30))</f>
        <v/>
      </c>
      <c r="AO415" s="67" t="str">
        <f>IF(('LC-CAD-HRMS'!BR30)="","",('LC-CAD-HRMS'!BR30))</f>
        <v/>
      </c>
      <c r="AP415" s="298" t="str">
        <f>IF(('LC-CAD-HRMS'!BS30)="","",('LC-CAD-HRMS'!BS30))</f>
        <v/>
      </c>
      <c r="AQ415" s="298" t="str">
        <f>IF(('LC-CAD-HRMS'!BT30)="","",('LC-CAD-HRMS'!BT30))</f>
        <v/>
      </c>
    </row>
    <row r="416" spans="1:43" ht="12.75" customHeight="1" x14ac:dyDescent="0.3">
      <c r="A416" s="122" t="s">
        <v>188</v>
      </c>
      <c r="B416" s="145" t="str">
        <f>IF(('LC-CAD-HRMS'!A31)="","",('LC-CAD-HRMS'!A31))</f>
        <v/>
      </c>
      <c r="C416" s="141" t="str">
        <f>IF(('LC-CAD-HRMS'!B31)="","",('LC-CAD-HRMS'!B31))</f>
        <v/>
      </c>
      <c r="D416" s="142" t="str">
        <f>IF(('LC-CAD-HRMS'!C31)="","",('LC-CAD-HRMS'!C31))</f>
        <v/>
      </c>
      <c r="E416" s="143" t="str">
        <f>IF(('LC-CAD-HRMS'!D31)="","",('LC-CAD-HRMS'!D31))</f>
        <v/>
      </c>
      <c r="F416" s="142" t="str">
        <f>IF(('LC-CAD-HRMS'!E31)="","",('LC-CAD-HRMS'!E31))</f>
        <v/>
      </c>
      <c r="G416" s="111" t="str">
        <f>IF(('LC-CAD-HRMS'!L31)="","",('LC-CAD-HRMS'!L31))</f>
        <v/>
      </c>
      <c r="H416" s="111" t="str">
        <f>IF(('LC-CAD-HRMS'!M31)="","",('LC-CAD-HRMS'!M31))</f>
        <v/>
      </c>
      <c r="I416" s="144" t="str">
        <f>IF(('LC-CAD-HRMS'!T31)="","",('LC-CAD-HRMS'!T31))</f>
        <v/>
      </c>
      <c r="J416" s="154" t="str">
        <f>IF(('LC-CAD-HRMS'!U31)="","",('LC-CAD-HRMS'!U31))</f>
        <v/>
      </c>
      <c r="K416" s="154" t="str">
        <f>IF(('LC-CAD-HRMS'!X31)="","",('LC-CAD-HRMS'!X31))</f>
        <v/>
      </c>
      <c r="L416" s="154" t="str">
        <f>IF(('LC-CAD-HRMS'!AE31)="","",('LC-CAD-HRMS'!AE31))</f>
        <v/>
      </c>
      <c r="M416" s="154" t="str">
        <f>IF(('LC-CAD-HRMS'!AH31)="","",('LC-CAD-HRMS'!AH31))</f>
        <v/>
      </c>
      <c r="N416" s="154" t="str">
        <f>IF(('LC-CAD-HRMS'!AO31)="","",('LC-CAD-HRMS'!AO31))</f>
        <v/>
      </c>
      <c r="O416" s="154" t="str">
        <f>IF(('LC-CAD-HRMS'!AR31)="","",('LC-CAD-HRMS'!AR31))</f>
        <v/>
      </c>
      <c r="P416" s="67" t="str">
        <f>IF(('LC-CAD-HRMS'!AS31)="","",('LC-CAD-HRMS'!AS31))</f>
        <v/>
      </c>
      <c r="Q416" s="67" t="str">
        <f>IF(('LC-CAD-HRMS'!AT31)="","",('LC-CAD-HRMS'!AT31))</f>
        <v/>
      </c>
      <c r="R416" s="67" t="str">
        <f>IF(('LC-CAD-HRMS'!AU31)="","",('LC-CAD-HRMS'!AU31))</f>
        <v/>
      </c>
      <c r="S416" s="67" t="str">
        <f>IF(('LC-CAD-HRMS'!AV31)="","",('LC-CAD-HRMS'!AV31))</f>
        <v/>
      </c>
      <c r="T416" s="67" t="str">
        <f>IF(('LC-CAD-HRMS'!AW31)="","",('LC-CAD-HRMS'!AW31))</f>
        <v/>
      </c>
      <c r="U416" s="67" t="str">
        <f>IF(('LC-CAD-HRMS'!AX31)="","",('LC-CAD-HRMS'!AX31))</f>
        <v/>
      </c>
      <c r="V416" s="67" t="str">
        <f>IF(('LC-CAD-HRMS'!AY31)="","",('LC-CAD-HRMS'!AY31))</f>
        <v/>
      </c>
      <c r="W416" s="67" t="str">
        <f>IF(('LC-CAD-HRMS'!AZ31)="","",('LC-CAD-HRMS'!AZ31))</f>
        <v/>
      </c>
      <c r="X416" s="67" t="str">
        <f>IF(('LC-CAD-HRMS'!BA31)="","",('LC-CAD-HRMS'!BA31))</f>
        <v/>
      </c>
      <c r="Y416" s="67" t="str">
        <f>IF(('LC-CAD-HRMS'!BB31)="","",('LC-CAD-HRMS'!BB31))</f>
        <v/>
      </c>
      <c r="Z416" s="67" t="str">
        <f>IF(('LC-CAD-HRMS'!BC31)="","",('LC-CAD-HRMS'!BC31))</f>
        <v/>
      </c>
      <c r="AA416" s="67" t="str">
        <f>IF(('LC-CAD-HRMS'!BD31)="","",('LC-CAD-HRMS'!BD31))</f>
        <v/>
      </c>
      <c r="AB416" s="67" t="str">
        <f>IF(('LC-CAD-HRMS'!BE31)="","",('LC-CAD-HRMS'!BE31))</f>
        <v/>
      </c>
      <c r="AC416" s="67" t="str">
        <f>IF(('LC-CAD-HRMS'!BF31)="","",('LC-CAD-HRMS'!BF31))</f>
        <v/>
      </c>
      <c r="AD416" s="67" t="str">
        <f>IF(('LC-CAD-HRMS'!BG31)="","",('LC-CAD-HRMS'!BG31))</f>
        <v/>
      </c>
      <c r="AE416" s="67" t="str">
        <f>IF(('LC-CAD-HRMS'!BH31)="","",('LC-CAD-HRMS'!BH31))</f>
        <v/>
      </c>
      <c r="AF416" s="67" t="str">
        <f>IF(('LC-CAD-HRMS'!BI31)="","",('LC-CAD-HRMS'!BI31))</f>
        <v/>
      </c>
      <c r="AG416" s="67" t="str">
        <f>IF(('LC-CAD-HRMS'!BJ31)="","",('LC-CAD-HRMS'!BJ31))</f>
        <v/>
      </c>
      <c r="AH416" s="67" t="str">
        <f>IF(('LC-CAD-HRMS'!BK31)="","",('LC-CAD-HRMS'!BK31))</f>
        <v/>
      </c>
      <c r="AI416" s="67" t="str">
        <f>IF(('LC-CAD-HRMS'!BL31)="","",('LC-CAD-HRMS'!BL31))</f>
        <v/>
      </c>
      <c r="AJ416" s="67" t="str">
        <f>IF(('LC-CAD-HRMS'!BM31)="","",('LC-CAD-HRMS'!BM31))</f>
        <v/>
      </c>
      <c r="AK416" s="67" t="str">
        <f>IF(('LC-CAD-HRMS'!BN31)="","",('LC-CAD-HRMS'!BN31))</f>
        <v/>
      </c>
      <c r="AL416" s="67" t="str">
        <f>IF(('LC-CAD-HRMS'!BO31)="","",('LC-CAD-HRMS'!BO31))</f>
        <v/>
      </c>
      <c r="AM416" s="67" t="str">
        <f>IF(('LC-CAD-HRMS'!BP31)="","",('LC-CAD-HRMS'!BP31))</f>
        <v/>
      </c>
      <c r="AN416" s="67" t="str">
        <f>IF(('LC-CAD-HRMS'!BQ31)="","",('LC-CAD-HRMS'!BQ31))</f>
        <v/>
      </c>
      <c r="AO416" s="67" t="str">
        <f>IF(('LC-CAD-HRMS'!BR31)="","",('LC-CAD-HRMS'!BR31))</f>
        <v/>
      </c>
      <c r="AP416" s="298" t="str">
        <f>IF(('LC-CAD-HRMS'!BS31)="","",('LC-CAD-HRMS'!BS31))</f>
        <v/>
      </c>
      <c r="AQ416" s="298" t="str">
        <f>IF(('LC-CAD-HRMS'!BT31)="","",('LC-CAD-HRMS'!BT31))</f>
        <v/>
      </c>
    </row>
    <row r="417" spans="1:43" ht="12.75" customHeight="1" x14ac:dyDescent="0.3">
      <c r="A417" s="122" t="s">
        <v>188</v>
      </c>
      <c r="B417" s="145" t="str">
        <f>IF(('LC-CAD-HRMS'!A32)="","",('LC-CAD-HRMS'!A32))</f>
        <v/>
      </c>
      <c r="C417" s="141" t="str">
        <f>IF(('LC-CAD-HRMS'!B32)="","",('LC-CAD-HRMS'!B32))</f>
        <v/>
      </c>
      <c r="D417" s="142" t="str">
        <f>IF(('LC-CAD-HRMS'!C32)="","",('LC-CAD-HRMS'!C32))</f>
        <v/>
      </c>
      <c r="E417" s="143" t="str">
        <f>IF(('LC-CAD-HRMS'!D32)="","",('LC-CAD-HRMS'!D32))</f>
        <v/>
      </c>
      <c r="F417" s="142" t="str">
        <f>IF(('LC-CAD-HRMS'!E32)="","",('LC-CAD-HRMS'!E32))</f>
        <v/>
      </c>
      <c r="G417" s="111" t="str">
        <f>IF(('LC-CAD-HRMS'!L32)="","",('LC-CAD-HRMS'!L32))</f>
        <v/>
      </c>
      <c r="H417" s="111" t="str">
        <f>IF(('LC-CAD-HRMS'!M32)="","",('LC-CAD-HRMS'!M32))</f>
        <v/>
      </c>
      <c r="I417" s="144" t="str">
        <f>IF(('LC-CAD-HRMS'!T32)="","",('LC-CAD-HRMS'!T32))</f>
        <v/>
      </c>
      <c r="J417" s="154" t="str">
        <f>IF(('LC-CAD-HRMS'!U32)="","",('LC-CAD-HRMS'!U32))</f>
        <v/>
      </c>
      <c r="K417" s="154" t="str">
        <f>IF(('LC-CAD-HRMS'!X32)="","",('LC-CAD-HRMS'!X32))</f>
        <v/>
      </c>
      <c r="L417" s="154" t="str">
        <f>IF(('LC-CAD-HRMS'!AE32)="","",('LC-CAD-HRMS'!AE32))</f>
        <v/>
      </c>
      <c r="M417" s="154" t="str">
        <f>IF(('LC-CAD-HRMS'!AH32)="","",('LC-CAD-HRMS'!AH32))</f>
        <v/>
      </c>
      <c r="N417" s="154" t="str">
        <f>IF(('LC-CAD-HRMS'!AO32)="","",('LC-CAD-HRMS'!AO32))</f>
        <v/>
      </c>
      <c r="O417" s="154" t="str">
        <f>IF(('LC-CAD-HRMS'!AR32)="","",('LC-CAD-HRMS'!AR32))</f>
        <v/>
      </c>
      <c r="P417" s="67" t="str">
        <f>IF(('LC-CAD-HRMS'!AS32)="","",('LC-CAD-HRMS'!AS32))</f>
        <v/>
      </c>
      <c r="Q417" s="67" t="str">
        <f>IF(('LC-CAD-HRMS'!AT32)="","",('LC-CAD-HRMS'!AT32))</f>
        <v/>
      </c>
      <c r="R417" s="67" t="str">
        <f>IF(('LC-CAD-HRMS'!AU32)="","",('LC-CAD-HRMS'!AU32))</f>
        <v/>
      </c>
      <c r="S417" s="67" t="str">
        <f>IF(('LC-CAD-HRMS'!AV32)="","",('LC-CAD-HRMS'!AV32))</f>
        <v/>
      </c>
      <c r="T417" s="67" t="str">
        <f>IF(('LC-CAD-HRMS'!AW32)="","",('LC-CAD-HRMS'!AW32))</f>
        <v/>
      </c>
      <c r="U417" s="67" t="str">
        <f>IF(('LC-CAD-HRMS'!AX32)="","",('LC-CAD-HRMS'!AX32))</f>
        <v/>
      </c>
      <c r="V417" s="67" t="str">
        <f>IF(('LC-CAD-HRMS'!AY32)="","",('LC-CAD-HRMS'!AY32))</f>
        <v/>
      </c>
      <c r="W417" s="67" t="str">
        <f>IF(('LC-CAD-HRMS'!AZ32)="","",('LC-CAD-HRMS'!AZ32))</f>
        <v/>
      </c>
      <c r="X417" s="67" t="str">
        <f>IF(('LC-CAD-HRMS'!BA32)="","",('LC-CAD-HRMS'!BA32))</f>
        <v/>
      </c>
      <c r="Y417" s="67" t="str">
        <f>IF(('LC-CAD-HRMS'!BB32)="","",('LC-CAD-HRMS'!BB32))</f>
        <v/>
      </c>
      <c r="Z417" s="67" t="str">
        <f>IF(('LC-CAD-HRMS'!BC32)="","",('LC-CAD-HRMS'!BC32))</f>
        <v/>
      </c>
      <c r="AA417" s="67" t="str">
        <f>IF(('LC-CAD-HRMS'!BD32)="","",('LC-CAD-HRMS'!BD32))</f>
        <v/>
      </c>
      <c r="AB417" s="67" t="str">
        <f>IF(('LC-CAD-HRMS'!BE32)="","",('LC-CAD-HRMS'!BE32))</f>
        <v/>
      </c>
      <c r="AC417" s="67" t="str">
        <f>IF(('LC-CAD-HRMS'!BF32)="","",('LC-CAD-HRMS'!BF32))</f>
        <v/>
      </c>
      <c r="AD417" s="67" t="str">
        <f>IF(('LC-CAD-HRMS'!BG32)="","",('LC-CAD-HRMS'!BG32))</f>
        <v/>
      </c>
      <c r="AE417" s="67" t="str">
        <f>IF(('LC-CAD-HRMS'!BH32)="","",('LC-CAD-HRMS'!BH32))</f>
        <v/>
      </c>
      <c r="AF417" s="67" t="str">
        <f>IF(('LC-CAD-HRMS'!BI32)="","",('LC-CAD-HRMS'!BI32))</f>
        <v/>
      </c>
      <c r="AG417" s="67" t="str">
        <f>IF(('LC-CAD-HRMS'!BJ32)="","",('LC-CAD-HRMS'!BJ32))</f>
        <v/>
      </c>
      <c r="AH417" s="67" t="str">
        <f>IF(('LC-CAD-HRMS'!BK32)="","",('LC-CAD-HRMS'!BK32))</f>
        <v/>
      </c>
      <c r="AI417" s="67" t="str">
        <f>IF(('LC-CAD-HRMS'!BL32)="","",('LC-CAD-HRMS'!BL32))</f>
        <v/>
      </c>
      <c r="AJ417" s="67" t="str">
        <f>IF(('LC-CAD-HRMS'!BM32)="","",('LC-CAD-HRMS'!BM32))</f>
        <v/>
      </c>
      <c r="AK417" s="67" t="str">
        <f>IF(('LC-CAD-HRMS'!BN32)="","",('LC-CAD-HRMS'!BN32))</f>
        <v/>
      </c>
      <c r="AL417" s="67" t="str">
        <f>IF(('LC-CAD-HRMS'!BO32)="","",('LC-CAD-HRMS'!BO32))</f>
        <v/>
      </c>
      <c r="AM417" s="67" t="str">
        <f>IF(('LC-CAD-HRMS'!BP32)="","",('LC-CAD-HRMS'!BP32))</f>
        <v/>
      </c>
      <c r="AN417" s="67" t="str">
        <f>IF(('LC-CAD-HRMS'!BQ32)="","",('LC-CAD-HRMS'!BQ32))</f>
        <v/>
      </c>
      <c r="AO417" s="67" t="str">
        <f>IF(('LC-CAD-HRMS'!BR32)="","",('LC-CAD-HRMS'!BR32))</f>
        <v/>
      </c>
      <c r="AP417" s="298" t="str">
        <f>IF(('LC-CAD-HRMS'!BS32)="","",('LC-CAD-HRMS'!BS32))</f>
        <v/>
      </c>
      <c r="AQ417" s="298" t="str">
        <f>IF(('LC-CAD-HRMS'!BT32)="","",('LC-CAD-HRMS'!BT32))</f>
        <v/>
      </c>
    </row>
    <row r="418" spans="1:43" ht="12.75" customHeight="1" x14ac:dyDescent="0.3">
      <c r="A418" s="122" t="s">
        <v>188</v>
      </c>
      <c r="B418" s="145" t="str">
        <f>IF(('LC-CAD-HRMS'!A33)="","",('LC-CAD-HRMS'!A33))</f>
        <v/>
      </c>
      <c r="C418" s="141" t="str">
        <f>IF(('LC-CAD-HRMS'!B33)="","",('LC-CAD-HRMS'!B33))</f>
        <v/>
      </c>
      <c r="D418" s="142" t="str">
        <f>IF(('LC-CAD-HRMS'!C33)="","",('LC-CAD-HRMS'!C33))</f>
        <v/>
      </c>
      <c r="E418" s="143" t="str">
        <f>IF(('LC-CAD-HRMS'!D33)="","",('LC-CAD-HRMS'!D33))</f>
        <v/>
      </c>
      <c r="F418" s="142" t="str">
        <f>IF(('LC-CAD-HRMS'!E33)="","",('LC-CAD-HRMS'!E33))</f>
        <v/>
      </c>
      <c r="G418" s="111" t="str">
        <f>IF(('LC-CAD-HRMS'!L33)="","",('LC-CAD-HRMS'!L33))</f>
        <v/>
      </c>
      <c r="H418" s="111" t="str">
        <f>IF(('LC-CAD-HRMS'!M33)="","",('LC-CAD-HRMS'!M33))</f>
        <v/>
      </c>
      <c r="I418" s="144" t="str">
        <f>IF(('LC-CAD-HRMS'!T33)="","",('LC-CAD-HRMS'!T33))</f>
        <v/>
      </c>
      <c r="J418" s="154" t="str">
        <f>IF(('LC-CAD-HRMS'!U33)="","",('LC-CAD-HRMS'!U33))</f>
        <v/>
      </c>
      <c r="K418" s="154" t="str">
        <f>IF(('LC-CAD-HRMS'!X33)="","",('LC-CAD-HRMS'!X33))</f>
        <v/>
      </c>
      <c r="L418" s="154" t="str">
        <f>IF(('LC-CAD-HRMS'!AE33)="","",('LC-CAD-HRMS'!AE33))</f>
        <v/>
      </c>
      <c r="M418" s="154" t="str">
        <f>IF(('LC-CAD-HRMS'!AH33)="","",('LC-CAD-HRMS'!AH33))</f>
        <v/>
      </c>
      <c r="N418" s="154" t="str">
        <f>IF(('LC-CAD-HRMS'!AO33)="","",('LC-CAD-HRMS'!AO33))</f>
        <v/>
      </c>
      <c r="O418" s="154" t="str">
        <f>IF(('LC-CAD-HRMS'!AR33)="","",('LC-CAD-HRMS'!AR33))</f>
        <v/>
      </c>
      <c r="P418" s="67" t="str">
        <f>IF(('LC-CAD-HRMS'!AS33)="","",('LC-CAD-HRMS'!AS33))</f>
        <v/>
      </c>
      <c r="Q418" s="67" t="str">
        <f>IF(('LC-CAD-HRMS'!AT33)="","",('LC-CAD-HRMS'!AT33))</f>
        <v/>
      </c>
      <c r="R418" s="67" t="str">
        <f>IF(('LC-CAD-HRMS'!AU33)="","",('LC-CAD-HRMS'!AU33))</f>
        <v/>
      </c>
      <c r="S418" s="67" t="str">
        <f>IF(('LC-CAD-HRMS'!AV33)="","",('LC-CAD-HRMS'!AV33))</f>
        <v/>
      </c>
      <c r="T418" s="67" t="str">
        <f>IF(('LC-CAD-HRMS'!AW33)="","",('LC-CAD-HRMS'!AW33))</f>
        <v/>
      </c>
      <c r="U418" s="67" t="str">
        <f>IF(('LC-CAD-HRMS'!AX33)="","",('LC-CAD-HRMS'!AX33))</f>
        <v/>
      </c>
      <c r="V418" s="67" t="str">
        <f>IF(('LC-CAD-HRMS'!AY33)="","",('LC-CAD-HRMS'!AY33))</f>
        <v/>
      </c>
      <c r="W418" s="67" t="str">
        <f>IF(('LC-CAD-HRMS'!AZ33)="","",('LC-CAD-HRMS'!AZ33))</f>
        <v/>
      </c>
      <c r="X418" s="67" t="str">
        <f>IF(('LC-CAD-HRMS'!BA33)="","",('LC-CAD-HRMS'!BA33))</f>
        <v/>
      </c>
      <c r="Y418" s="67" t="str">
        <f>IF(('LC-CAD-HRMS'!BB33)="","",('LC-CAD-HRMS'!BB33))</f>
        <v/>
      </c>
      <c r="Z418" s="67" t="str">
        <f>IF(('LC-CAD-HRMS'!BC33)="","",('LC-CAD-HRMS'!BC33))</f>
        <v/>
      </c>
      <c r="AA418" s="67" t="str">
        <f>IF(('LC-CAD-HRMS'!BD33)="","",('LC-CAD-HRMS'!BD33))</f>
        <v/>
      </c>
      <c r="AB418" s="67" t="str">
        <f>IF(('LC-CAD-HRMS'!BE33)="","",('LC-CAD-HRMS'!BE33))</f>
        <v/>
      </c>
      <c r="AC418" s="67" t="str">
        <f>IF(('LC-CAD-HRMS'!BF33)="","",('LC-CAD-HRMS'!BF33))</f>
        <v/>
      </c>
      <c r="AD418" s="67" t="str">
        <f>IF(('LC-CAD-HRMS'!BG33)="","",('LC-CAD-HRMS'!BG33))</f>
        <v/>
      </c>
      <c r="AE418" s="67" t="str">
        <f>IF(('LC-CAD-HRMS'!BH33)="","",('LC-CAD-HRMS'!BH33))</f>
        <v/>
      </c>
      <c r="AF418" s="67" t="str">
        <f>IF(('LC-CAD-HRMS'!BI33)="","",('LC-CAD-HRMS'!BI33))</f>
        <v/>
      </c>
      <c r="AG418" s="67" t="str">
        <f>IF(('LC-CAD-HRMS'!BJ33)="","",('LC-CAD-HRMS'!BJ33))</f>
        <v/>
      </c>
      <c r="AH418" s="67" t="str">
        <f>IF(('LC-CAD-HRMS'!BK33)="","",('LC-CAD-HRMS'!BK33))</f>
        <v/>
      </c>
      <c r="AI418" s="67" t="str">
        <f>IF(('LC-CAD-HRMS'!BL33)="","",('LC-CAD-HRMS'!BL33))</f>
        <v/>
      </c>
      <c r="AJ418" s="67" t="str">
        <f>IF(('LC-CAD-HRMS'!BM33)="","",('LC-CAD-HRMS'!BM33))</f>
        <v/>
      </c>
      <c r="AK418" s="67" t="str">
        <f>IF(('LC-CAD-HRMS'!BN33)="","",('LC-CAD-HRMS'!BN33))</f>
        <v/>
      </c>
      <c r="AL418" s="67" t="str">
        <f>IF(('LC-CAD-HRMS'!BO33)="","",('LC-CAD-HRMS'!BO33))</f>
        <v/>
      </c>
      <c r="AM418" s="67" t="str">
        <f>IF(('LC-CAD-HRMS'!BP33)="","",('LC-CAD-HRMS'!BP33))</f>
        <v/>
      </c>
      <c r="AN418" s="67" t="str">
        <f>IF(('LC-CAD-HRMS'!BQ33)="","",('LC-CAD-HRMS'!BQ33))</f>
        <v/>
      </c>
      <c r="AO418" s="67" t="str">
        <f>IF(('LC-CAD-HRMS'!BR33)="","",('LC-CAD-HRMS'!BR33))</f>
        <v/>
      </c>
      <c r="AP418" s="298" t="str">
        <f>IF(('LC-CAD-HRMS'!BS33)="","",('LC-CAD-HRMS'!BS33))</f>
        <v/>
      </c>
      <c r="AQ418" s="298" t="str">
        <f>IF(('LC-CAD-HRMS'!BT33)="","",('LC-CAD-HRMS'!BT33))</f>
        <v/>
      </c>
    </row>
    <row r="419" spans="1:43" ht="12.75" customHeight="1" x14ac:dyDescent="0.3">
      <c r="A419" s="122" t="s">
        <v>188</v>
      </c>
      <c r="B419" s="145" t="str">
        <f>IF(('LC-CAD-HRMS'!A34)="","",('LC-CAD-HRMS'!A34))</f>
        <v/>
      </c>
      <c r="C419" s="141" t="str">
        <f>IF(('LC-CAD-HRMS'!B34)="","",('LC-CAD-HRMS'!B34))</f>
        <v/>
      </c>
      <c r="D419" s="142" t="str">
        <f>IF(('LC-CAD-HRMS'!C34)="","",('LC-CAD-HRMS'!C34))</f>
        <v/>
      </c>
      <c r="E419" s="143" t="str">
        <f>IF(('LC-CAD-HRMS'!D34)="","",('LC-CAD-HRMS'!D34))</f>
        <v/>
      </c>
      <c r="F419" s="142" t="str">
        <f>IF(('LC-CAD-HRMS'!E34)="","",('LC-CAD-HRMS'!E34))</f>
        <v/>
      </c>
      <c r="G419" s="111" t="str">
        <f>IF(('LC-CAD-HRMS'!L34)="","",('LC-CAD-HRMS'!L34))</f>
        <v/>
      </c>
      <c r="H419" s="111" t="str">
        <f>IF(('LC-CAD-HRMS'!M34)="","",('LC-CAD-HRMS'!M34))</f>
        <v/>
      </c>
      <c r="I419" s="144" t="str">
        <f>IF(('LC-CAD-HRMS'!T34)="","",('LC-CAD-HRMS'!T34))</f>
        <v/>
      </c>
      <c r="J419" s="154" t="str">
        <f>IF(('LC-CAD-HRMS'!U34)="","",('LC-CAD-HRMS'!U34))</f>
        <v/>
      </c>
      <c r="K419" s="154" t="str">
        <f>IF(('LC-CAD-HRMS'!X34)="","",('LC-CAD-HRMS'!X34))</f>
        <v/>
      </c>
      <c r="L419" s="154" t="str">
        <f>IF(('LC-CAD-HRMS'!AE34)="","",('LC-CAD-HRMS'!AE34))</f>
        <v/>
      </c>
      <c r="M419" s="154" t="str">
        <f>IF(('LC-CAD-HRMS'!AH34)="","",('LC-CAD-HRMS'!AH34))</f>
        <v/>
      </c>
      <c r="N419" s="154" t="str">
        <f>IF(('LC-CAD-HRMS'!AO34)="","",('LC-CAD-HRMS'!AO34))</f>
        <v/>
      </c>
      <c r="O419" s="154" t="str">
        <f>IF(('LC-CAD-HRMS'!AR34)="","",('LC-CAD-HRMS'!AR34))</f>
        <v/>
      </c>
      <c r="P419" s="67" t="str">
        <f>IF(('LC-CAD-HRMS'!AS34)="","",('LC-CAD-HRMS'!AS34))</f>
        <v/>
      </c>
      <c r="Q419" s="67" t="str">
        <f>IF(('LC-CAD-HRMS'!AT34)="","",('LC-CAD-HRMS'!AT34))</f>
        <v/>
      </c>
      <c r="R419" s="67" t="str">
        <f>IF(('LC-CAD-HRMS'!AU34)="","",('LC-CAD-HRMS'!AU34))</f>
        <v/>
      </c>
      <c r="S419" s="67" t="str">
        <f>IF(('LC-CAD-HRMS'!AV34)="","",('LC-CAD-HRMS'!AV34))</f>
        <v/>
      </c>
      <c r="T419" s="67" t="str">
        <f>IF(('LC-CAD-HRMS'!AW34)="","",('LC-CAD-HRMS'!AW34))</f>
        <v/>
      </c>
      <c r="U419" s="67" t="str">
        <f>IF(('LC-CAD-HRMS'!AX34)="","",('LC-CAD-HRMS'!AX34))</f>
        <v/>
      </c>
      <c r="V419" s="67" t="str">
        <f>IF(('LC-CAD-HRMS'!AY34)="","",('LC-CAD-HRMS'!AY34))</f>
        <v/>
      </c>
      <c r="W419" s="67" t="str">
        <f>IF(('LC-CAD-HRMS'!AZ34)="","",('LC-CAD-HRMS'!AZ34))</f>
        <v/>
      </c>
      <c r="X419" s="67" t="str">
        <f>IF(('LC-CAD-HRMS'!BA34)="","",('LC-CAD-HRMS'!BA34))</f>
        <v/>
      </c>
      <c r="Y419" s="67" t="str">
        <f>IF(('LC-CAD-HRMS'!BB34)="","",('LC-CAD-HRMS'!BB34))</f>
        <v/>
      </c>
      <c r="Z419" s="67" t="str">
        <f>IF(('LC-CAD-HRMS'!BC34)="","",('LC-CAD-HRMS'!BC34))</f>
        <v/>
      </c>
      <c r="AA419" s="67" t="str">
        <f>IF(('LC-CAD-HRMS'!BD34)="","",('LC-CAD-HRMS'!BD34))</f>
        <v/>
      </c>
      <c r="AB419" s="67" t="str">
        <f>IF(('LC-CAD-HRMS'!BE34)="","",('LC-CAD-HRMS'!BE34))</f>
        <v/>
      </c>
      <c r="AC419" s="67" t="str">
        <f>IF(('LC-CAD-HRMS'!BF34)="","",('LC-CAD-HRMS'!BF34))</f>
        <v/>
      </c>
      <c r="AD419" s="67" t="str">
        <f>IF(('LC-CAD-HRMS'!BG34)="","",('LC-CAD-HRMS'!BG34))</f>
        <v/>
      </c>
      <c r="AE419" s="67" t="str">
        <f>IF(('LC-CAD-HRMS'!BH34)="","",('LC-CAD-HRMS'!BH34))</f>
        <v/>
      </c>
      <c r="AF419" s="67" t="str">
        <f>IF(('LC-CAD-HRMS'!BI34)="","",('LC-CAD-HRMS'!BI34))</f>
        <v/>
      </c>
      <c r="AG419" s="67" t="str">
        <f>IF(('LC-CAD-HRMS'!BJ34)="","",('LC-CAD-HRMS'!BJ34))</f>
        <v/>
      </c>
      <c r="AH419" s="67" t="str">
        <f>IF(('LC-CAD-HRMS'!BK34)="","",('LC-CAD-HRMS'!BK34))</f>
        <v/>
      </c>
      <c r="AI419" s="67" t="str">
        <f>IF(('LC-CAD-HRMS'!BL34)="","",('LC-CAD-HRMS'!BL34))</f>
        <v/>
      </c>
      <c r="AJ419" s="67" t="str">
        <f>IF(('LC-CAD-HRMS'!BM34)="","",('LC-CAD-HRMS'!BM34))</f>
        <v/>
      </c>
      <c r="AK419" s="67" t="str">
        <f>IF(('LC-CAD-HRMS'!BN34)="","",('LC-CAD-HRMS'!BN34))</f>
        <v/>
      </c>
      <c r="AL419" s="67" t="str">
        <f>IF(('LC-CAD-HRMS'!BO34)="","",('LC-CAD-HRMS'!BO34))</f>
        <v/>
      </c>
      <c r="AM419" s="67" t="str">
        <f>IF(('LC-CAD-HRMS'!BP34)="","",('LC-CAD-HRMS'!BP34))</f>
        <v/>
      </c>
      <c r="AN419" s="67" t="str">
        <f>IF(('LC-CAD-HRMS'!BQ34)="","",('LC-CAD-HRMS'!BQ34))</f>
        <v/>
      </c>
      <c r="AO419" s="67" t="str">
        <f>IF(('LC-CAD-HRMS'!BR34)="","",('LC-CAD-HRMS'!BR34))</f>
        <v/>
      </c>
      <c r="AP419" s="298" t="str">
        <f>IF(('LC-CAD-HRMS'!BS34)="","",('LC-CAD-HRMS'!BS34))</f>
        <v/>
      </c>
      <c r="AQ419" s="298" t="str">
        <f>IF(('LC-CAD-HRMS'!BT34)="","",('LC-CAD-HRMS'!BT34))</f>
        <v/>
      </c>
    </row>
    <row r="420" spans="1:43" ht="12.75" customHeight="1" x14ac:dyDescent="0.3">
      <c r="A420" s="122" t="s">
        <v>188</v>
      </c>
      <c r="B420" s="145" t="str">
        <f>IF(('LC-CAD-HRMS'!A35)="","",('LC-CAD-HRMS'!A35))</f>
        <v/>
      </c>
      <c r="C420" s="141" t="str">
        <f>IF(('LC-CAD-HRMS'!B35)="","",('LC-CAD-HRMS'!B35))</f>
        <v/>
      </c>
      <c r="D420" s="142" t="str">
        <f>IF(('LC-CAD-HRMS'!C35)="","",('LC-CAD-HRMS'!C35))</f>
        <v/>
      </c>
      <c r="E420" s="143" t="str">
        <f>IF(('LC-CAD-HRMS'!D35)="","",('LC-CAD-HRMS'!D35))</f>
        <v/>
      </c>
      <c r="F420" s="142" t="str">
        <f>IF(('LC-CAD-HRMS'!E35)="","",('LC-CAD-HRMS'!E35))</f>
        <v/>
      </c>
      <c r="G420" s="111" t="str">
        <f>IF(('LC-CAD-HRMS'!L35)="","",('LC-CAD-HRMS'!L35))</f>
        <v/>
      </c>
      <c r="H420" s="111" t="str">
        <f>IF(('LC-CAD-HRMS'!M35)="","",('LC-CAD-HRMS'!M35))</f>
        <v/>
      </c>
      <c r="I420" s="144" t="str">
        <f>IF(('LC-CAD-HRMS'!T35)="","",('LC-CAD-HRMS'!T35))</f>
        <v/>
      </c>
      <c r="J420" s="154" t="str">
        <f>IF(('LC-CAD-HRMS'!U35)="","",('LC-CAD-HRMS'!U35))</f>
        <v/>
      </c>
      <c r="K420" s="154" t="str">
        <f>IF(('LC-CAD-HRMS'!X35)="","",('LC-CAD-HRMS'!X35))</f>
        <v/>
      </c>
      <c r="L420" s="154" t="str">
        <f>IF(('LC-CAD-HRMS'!AE35)="","",('LC-CAD-HRMS'!AE35))</f>
        <v/>
      </c>
      <c r="M420" s="154" t="str">
        <f>IF(('LC-CAD-HRMS'!AH35)="","",('LC-CAD-HRMS'!AH35))</f>
        <v/>
      </c>
      <c r="N420" s="154" t="str">
        <f>IF(('LC-CAD-HRMS'!AO35)="","",('LC-CAD-HRMS'!AO35))</f>
        <v/>
      </c>
      <c r="O420" s="154" t="str">
        <f>IF(('LC-CAD-HRMS'!AR35)="","",('LC-CAD-HRMS'!AR35))</f>
        <v/>
      </c>
      <c r="P420" s="67" t="str">
        <f>IF(('LC-CAD-HRMS'!AS35)="","",('LC-CAD-HRMS'!AS35))</f>
        <v/>
      </c>
      <c r="Q420" s="67" t="str">
        <f>IF(('LC-CAD-HRMS'!AT35)="","",('LC-CAD-HRMS'!AT35))</f>
        <v/>
      </c>
      <c r="R420" s="67" t="str">
        <f>IF(('LC-CAD-HRMS'!AU35)="","",('LC-CAD-HRMS'!AU35))</f>
        <v/>
      </c>
      <c r="S420" s="67" t="str">
        <f>IF(('LC-CAD-HRMS'!AV35)="","",('LC-CAD-HRMS'!AV35))</f>
        <v/>
      </c>
      <c r="T420" s="67" t="str">
        <f>IF(('LC-CAD-HRMS'!AW35)="","",('LC-CAD-HRMS'!AW35))</f>
        <v/>
      </c>
      <c r="U420" s="67" t="str">
        <f>IF(('LC-CAD-HRMS'!AX35)="","",('LC-CAD-HRMS'!AX35))</f>
        <v/>
      </c>
      <c r="V420" s="67" t="str">
        <f>IF(('LC-CAD-HRMS'!AY35)="","",('LC-CAD-HRMS'!AY35))</f>
        <v/>
      </c>
      <c r="W420" s="67" t="str">
        <f>IF(('LC-CAD-HRMS'!AZ35)="","",('LC-CAD-HRMS'!AZ35))</f>
        <v/>
      </c>
      <c r="X420" s="67" t="str">
        <f>IF(('LC-CAD-HRMS'!BA35)="","",('LC-CAD-HRMS'!BA35))</f>
        <v/>
      </c>
      <c r="Y420" s="67" t="str">
        <f>IF(('LC-CAD-HRMS'!BB35)="","",('LC-CAD-HRMS'!BB35))</f>
        <v/>
      </c>
      <c r="Z420" s="67" t="str">
        <f>IF(('LC-CAD-HRMS'!BC35)="","",('LC-CAD-HRMS'!BC35))</f>
        <v/>
      </c>
      <c r="AA420" s="67" t="str">
        <f>IF(('LC-CAD-HRMS'!BD35)="","",('LC-CAD-HRMS'!BD35))</f>
        <v/>
      </c>
      <c r="AB420" s="67" t="str">
        <f>IF(('LC-CAD-HRMS'!BE35)="","",('LC-CAD-HRMS'!BE35))</f>
        <v/>
      </c>
      <c r="AC420" s="67" t="str">
        <f>IF(('LC-CAD-HRMS'!BF35)="","",('LC-CAD-HRMS'!BF35))</f>
        <v/>
      </c>
      <c r="AD420" s="67" t="str">
        <f>IF(('LC-CAD-HRMS'!BG35)="","",('LC-CAD-HRMS'!BG35))</f>
        <v/>
      </c>
      <c r="AE420" s="67" t="str">
        <f>IF(('LC-CAD-HRMS'!BH35)="","",('LC-CAD-HRMS'!BH35))</f>
        <v/>
      </c>
      <c r="AF420" s="67" t="str">
        <f>IF(('LC-CAD-HRMS'!BI35)="","",('LC-CAD-HRMS'!BI35))</f>
        <v/>
      </c>
      <c r="AG420" s="67" t="str">
        <f>IF(('LC-CAD-HRMS'!BJ35)="","",('LC-CAD-HRMS'!BJ35))</f>
        <v/>
      </c>
      <c r="AH420" s="67" t="str">
        <f>IF(('LC-CAD-HRMS'!BK35)="","",('LC-CAD-HRMS'!BK35))</f>
        <v/>
      </c>
      <c r="AI420" s="67" t="str">
        <f>IF(('LC-CAD-HRMS'!BL35)="","",('LC-CAD-HRMS'!BL35))</f>
        <v/>
      </c>
      <c r="AJ420" s="67" t="str">
        <f>IF(('LC-CAD-HRMS'!BM35)="","",('LC-CAD-HRMS'!BM35))</f>
        <v/>
      </c>
      <c r="AK420" s="67" t="str">
        <f>IF(('LC-CAD-HRMS'!BN35)="","",('LC-CAD-HRMS'!BN35))</f>
        <v/>
      </c>
      <c r="AL420" s="67" t="str">
        <f>IF(('LC-CAD-HRMS'!BO35)="","",('LC-CAD-HRMS'!BO35))</f>
        <v/>
      </c>
      <c r="AM420" s="67" t="str">
        <f>IF(('LC-CAD-HRMS'!BP35)="","",('LC-CAD-HRMS'!BP35))</f>
        <v/>
      </c>
      <c r="AN420" s="67" t="str">
        <f>IF(('LC-CAD-HRMS'!BQ35)="","",('LC-CAD-HRMS'!BQ35))</f>
        <v/>
      </c>
      <c r="AO420" s="67" t="str">
        <f>IF(('LC-CAD-HRMS'!BR35)="","",('LC-CAD-HRMS'!BR35))</f>
        <v/>
      </c>
      <c r="AP420" s="298" t="str">
        <f>IF(('LC-CAD-HRMS'!BS35)="","",('LC-CAD-HRMS'!BS35))</f>
        <v/>
      </c>
      <c r="AQ420" s="298" t="str">
        <f>IF(('LC-CAD-HRMS'!BT35)="","",('LC-CAD-HRMS'!BT35))</f>
        <v/>
      </c>
    </row>
    <row r="421" spans="1:43" ht="12.75" customHeight="1" x14ac:dyDescent="0.3">
      <c r="A421" s="122" t="s">
        <v>188</v>
      </c>
      <c r="B421" s="145" t="str">
        <f>IF(('LC-CAD-HRMS'!A36)="","",('LC-CAD-HRMS'!A36))</f>
        <v/>
      </c>
      <c r="C421" s="141" t="str">
        <f>IF(('LC-CAD-HRMS'!B36)="","",('LC-CAD-HRMS'!B36))</f>
        <v/>
      </c>
      <c r="D421" s="142" t="str">
        <f>IF(('LC-CAD-HRMS'!C36)="","",('LC-CAD-HRMS'!C36))</f>
        <v/>
      </c>
      <c r="E421" s="143" t="str">
        <f>IF(('LC-CAD-HRMS'!D36)="","",('LC-CAD-HRMS'!D36))</f>
        <v/>
      </c>
      <c r="F421" s="142" t="str">
        <f>IF(('LC-CAD-HRMS'!E36)="","",('LC-CAD-HRMS'!E36))</f>
        <v/>
      </c>
      <c r="G421" s="111" t="str">
        <f>IF(('LC-CAD-HRMS'!L36)="","",('LC-CAD-HRMS'!L36))</f>
        <v/>
      </c>
      <c r="H421" s="111" t="str">
        <f>IF(('LC-CAD-HRMS'!M36)="","",('LC-CAD-HRMS'!M36))</f>
        <v/>
      </c>
      <c r="I421" s="144" t="str">
        <f>IF(('LC-CAD-HRMS'!T36)="","",('LC-CAD-HRMS'!T36))</f>
        <v/>
      </c>
      <c r="J421" s="154" t="str">
        <f>IF(('LC-CAD-HRMS'!U36)="","",('LC-CAD-HRMS'!U36))</f>
        <v/>
      </c>
      <c r="K421" s="154" t="str">
        <f>IF(('LC-CAD-HRMS'!X36)="","",('LC-CAD-HRMS'!X36))</f>
        <v/>
      </c>
      <c r="L421" s="154" t="str">
        <f>IF(('LC-CAD-HRMS'!AE36)="","",('LC-CAD-HRMS'!AE36))</f>
        <v/>
      </c>
      <c r="M421" s="154" t="str">
        <f>IF(('LC-CAD-HRMS'!AH36)="","",('LC-CAD-HRMS'!AH36))</f>
        <v/>
      </c>
      <c r="N421" s="154" t="str">
        <f>IF(('LC-CAD-HRMS'!AO36)="","",('LC-CAD-HRMS'!AO36))</f>
        <v/>
      </c>
      <c r="O421" s="154" t="str">
        <f>IF(('LC-CAD-HRMS'!AR36)="","",('LC-CAD-HRMS'!AR36))</f>
        <v/>
      </c>
      <c r="P421" s="67" t="str">
        <f>IF(('LC-CAD-HRMS'!AS36)="","",('LC-CAD-HRMS'!AS36))</f>
        <v/>
      </c>
      <c r="Q421" s="67" t="str">
        <f>IF(('LC-CAD-HRMS'!AT36)="","",('LC-CAD-HRMS'!AT36))</f>
        <v/>
      </c>
      <c r="R421" s="67" t="str">
        <f>IF(('LC-CAD-HRMS'!AU36)="","",('LC-CAD-HRMS'!AU36))</f>
        <v/>
      </c>
      <c r="S421" s="67" t="str">
        <f>IF(('LC-CAD-HRMS'!AV36)="","",('LC-CAD-HRMS'!AV36))</f>
        <v/>
      </c>
      <c r="T421" s="67" t="str">
        <f>IF(('LC-CAD-HRMS'!AW36)="","",('LC-CAD-HRMS'!AW36))</f>
        <v/>
      </c>
      <c r="U421" s="67" t="str">
        <f>IF(('LC-CAD-HRMS'!AX36)="","",('LC-CAD-HRMS'!AX36))</f>
        <v/>
      </c>
      <c r="V421" s="67" t="str">
        <f>IF(('LC-CAD-HRMS'!AY36)="","",('LC-CAD-HRMS'!AY36))</f>
        <v/>
      </c>
      <c r="W421" s="67" t="str">
        <f>IF(('LC-CAD-HRMS'!AZ36)="","",('LC-CAD-HRMS'!AZ36))</f>
        <v/>
      </c>
      <c r="X421" s="67" t="str">
        <f>IF(('LC-CAD-HRMS'!BA36)="","",('LC-CAD-HRMS'!BA36))</f>
        <v/>
      </c>
      <c r="Y421" s="67" t="str">
        <f>IF(('LC-CAD-HRMS'!BB36)="","",('LC-CAD-HRMS'!BB36))</f>
        <v/>
      </c>
      <c r="Z421" s="67" t="str">
        <f>IF(('LC-CAD-HRMS'!BC36)="","",('LC-CAD-HRMS'!BC36))</f>
        <v/>
      </c>
      <c r="AA421" s="67" t="str">
        <f>IF(('LC-CAD-HRMS'!BD36)="","",('LC-CAD-HRMS'!BD36))</f>
        <v/>
      </c>
      <c r="AB421" s="67" t="str">
        <f>IF(('LC-CAD-HRMS'!BE36)="","",('LC-CAD-HRMS'!BE36))</f>
        <v/>
      </c>
      <c r="AC421" s="67" t="str">
        <f>IF(('LC-CAD-HRMS'!BF36)="","",('LC-CAD-HRMS'!BF36))</f>
        <v/>
      </c>
      <c r="AD421" s="67" t="str">
        <f>IF(('LC-CAD-HRMS'!BG36)="","",('LC-CAD-HRMS'!BG36))</f>
        <v/>
      </c>
      <c r="AE421" s="67" t="str">
        <f>IF(('LC-CAD-HRMS'!BH36)="","",('LC-CAD-HRMS'!BH36))</f>
        <v/>
      </c>
      <c r="AF421" s="67" t="str">
        <f>IF(('LC-CAD-HRMS'!BI36)="","",('LC-CAD-HRMS'!BI36))</f>
        <v/>
      </c>
      <c r="AG421" s="67" t="str">
        <f>IF(('LC-CAD-HRMS'!BJ36)="","",('LC-CAD-HRMS'!BJ36))</f>
        <v/>
      </c>
      <c r="AH421" s="67" t="str">
        <f>IF(('LC-CAD-HRMS'!BK36)="","",('LC-CAD-HRMS'!BK36))</f>
        <v/>
      </c>
      <c r="AI421" s="67" t="str">
        <f>IF(('LC-CAD-HRMS'!BL36)="","",('LC-CAD-HRMS'!BL36))</f>
        <v/>
      </c>
      <c r="AJ421" s="67" t="str">
        <f>IF(('LC-CAD-HRMS'!BM36)="","",('LC-CAD-HRMS'!BM36))</f>
        <v/>
      </c>
      <c r="AK421" s="67" t="str">
        <f>IF(('LC-CAD-HRMS'!BN36)="","",('LC-CAD-HRMS'!BN36))</f>
        <v/>
      </c>
      <c r="AL421" s="67" t="str">
        <f>IF(('LC-CAD-HRMS'!BO36)="","",('LC-CAD-HRMS'!BO36))</f>
        <v/>
      </c>
      <c r="AM421" s="67" t="str">
        <f>IF(('LC-CAD-HRMS'!BP36)="","",('LC-CAD-HRMS'!BP36))</f>
        <v/>
      </c>
      <c r="AN421" s="67" t="str">
        <f>IF(('LC-CAD-HRMS'!BQ36)="","",('LC-CAD-HRMS'!BQ36))</f>
        <v/>
      </c>
      <c r="AO421" s="67" t="str">
        <f>IF(('LC-CAD-HRMS'!BR36)="","",('LC-CAD-HRMS'!BR36))</f>
        <v/>
      </c>
      <c r="AP421" s="298" t="str">
        <f>IF(('LC-CAD-HRMS'!BS36)="","",('LC-CAD-HRMS'!BS36))</f>
        <v/>
      </c>
      <c r="AQ421" s="298" t="str">
        <f>IF(('LC-CAD-HRMS'!BT36)="","",('LC-CAD-HRMS'!BT36))</f>
        <v/>
      </c>
    </row>
    <row r="422" spans="1:43" ht="12.75" customHeight="1" x14ac:dyDescent="0.3">
      <c r="A422" s="122" t="s">
        <v>188</v>
      </c>
      <c r="B422" s="145" t="str">
        <f>IF(('LC-CAD-HRMS'!A37)="","",('LC-CAD-HRMS'!A37))</f>
        <v/>
      </c>
      <c r="C422" s="141" t="str">
        <f>IF(('LC-CAD-HRMS'!B37)="","",('LC-CAD-HRMS'!B37))</f>
        <v/>
      </c>
      <c r="D422" s="142" t="str">
        <f>IF(('LC-CAD-HRMS'!C37)="","",('LC-CAD-HRMS'!C37))</f>
        <v/>
      </c>
      <c r="E422" s="143" t="str">
        <f>IF(('LC-CAD-HRMS'!D37)="","",('LC-CAD-HRMS'!D37))</f>
        <v/>
      </c>
      <c r="F422" s="142" t="str">
        <f>IF(('LC-CAD-HRMS'!E37)="","",('LC-CAD-HRMS'!E37))</f>
        <v/>
      </c>
      <c r="G422" s="111" t="str">
        <f>IF(('LC-CAD-HRMS'!L37)="","",('LC-CAD-HRMS'!L37))</f>
        <v/>
      </c>
      <c r="H422" s="111" t="str">
        <f>IF(('LC-CAD-HRMS'!M37)="","",('LC-CAD-HRMS'!M37))</f>
        <v/>
      </c>
      <c r="I422" s="144" t="str">
        <f>IF(('LC-CAD-HRMS'!T37)="","",('LC-CAD-HRMS'!T37))</f>
        <v/>
      </c>
      <c r="J422" s="154" t="str">
        <f>IF(('LC-CAD-HRMS'!U37)="","",('LC-CAD-HRMS'!U37))</f>
        <v/>
      </c>
      <c r="K422" s="154" t="str">
        <f>IF(('LC-CAD-HRMS'!X37)="","",('LC-CAD-HRMS'!X37))</f>
        <v/>
      </c>
      <c r="L422" s="154" t="str">
        <f>IF(('LC-CAD-HRMS'!AE37)="","",('LC-CAD-HRMS'!AE37))</f>
        <v/>
      </c>
      <c r="M422" s="154" t="str">
        <f>IF(('LC-CAD-HRMS'!AH37)="","",('LC-CAD-HRMS'!AH37))</f>
        <v/>
      </c>
      <c r="N422" s="154" t="str">
        <f>IF(('LC-CAD-HRMS'!AO37)="","",('LC-CAD-HRMS'!AO37))</f>
        <v/>
      </c>
      <c r="O422" s="154" t="str">
        <f>IF(('LC-CAD-HRMS'!AR37)="","",('LC-CAD-HRMS'!AR37))</f>
        <v/>
      </c>
      <c r="P422" s="67" t="str">
        <f>IF(('LC-CAD-HRMS'!AS37)="","",('LC-CAD-HRMS'!AS37))</f>
        <v/>
      </c>
      <c r="Q422" s="67" t="str">
        <f>IF(('LC-CAD-HRMS'!AT37)="","",('LC-CAD-HRMS'!AT37))</f>
        <v/>
      </c>
      <c r="R422" s="67" t="str">
        <f>IF(('LC-CAD-HRMS'!AU37)="","",('LC-CAD-HRMS'!AU37))</f>
        <v/>
      </c>
      <c r="S422" s="67" t="str">
        <f>IF(('LC-CAD-HRMS'!AV37)="","",('LC-CAD-HRMS'!AV37))</f>
        <v/>
      </c>
      <c r="T422" s="67" t="str">
        <f>IF(('LC-CAD-HRMS'!AW37)="","",('LC-CAD-HRMS'!AW37))</f>
        <v/>
      </c>
      <c r="U422" s="67" t="str">
        <f>IF(('LC-CAD-HRMS'!AX37)="","",('LC-CAD-HRMS'!AX37))</f>
        <v/>
      </c>
      <c r="V422" s="67" t="str">
        <f>IF(('LC-CAD-HRMS'!AY37)="","",('LC-CAD-HRMS'!AY37))</f>
        <v/>
      </c>
      <c r="W422" s="67" t="str">
        <f>IF(('LC-CAD-HRMS'!AZ37)="","",('LC-CAD-HRMS'!AZ37))</f>
        <v/>
      </c>
      <c r="X422" s="67" t="str">
        <f>IF(('LC-CAD-HRMS'!BA37)="","",('LC-CAD-HRMS'!BA37))</f>
        <v/>
      </c>
      <c r="Y422" s="67" t="str">
        <f>IF(('LC-CAD-HRMS'!BB37)="","",('LC-CAD-HRMS'!BB37))</f>
        <v/>
      </c>
      <c r="Z422" s="67" t="str">
        <f>IF(('LC-CAD-HRMS'!BC37)="","",('LC-CAD-HRMS'!BC37))</f>
        <v/>
      </c>
      <c r="AA422" s="67" t="str">
        <f>IF(('LC-CAD-HRMS'!BD37)="","",('LC-CAD-HRMS'!BD37))</f>
        <v/>
      </c>
      <c r="AB422" s="67" t="str">
        <f>IF(('LC-CAD-HRMS'!BE37)="","",('LC-CAD-HRMS'!BE37))</f>
        <v/>
      </c>
      <c r="AC422" s="67" t="str">
        <f>IF(('LC-CAD-HRMS'!BF37)="","",('LC-CAD-HRMS'!BF37))</f>
        <v/>
      </c>
      <c r="AD422" s="67" t="str">
        <f>IF(('LC-CAD-HRMS'!BG37)="","",('LC-CAD-HRMS'!BG37))</f>
        <v/>
      </c>
      <c r="AE422" s="67" t="str">
        <f>IF(('LC-CAD-HRMS'!BH37)="","",('LC-CAD-HRMS'!BH37))</f>
        <v/>
      </c>
      <c r="AF422" s="67" t="str">
        <f>IF(('LC-CAD-HRMS'!BI37)="","",('LC-CAD-HRMS'!BI37))</f>
        <v/>
      </c>
      <c r="AG422" s="67" t="str">
        <f>IF(('LC-CAD-HRMS'!BJ37)="","",('LC-CAD-HRMS'!BJ37))</f>
        <v/>
      </c>
      <c r="AH422" s="67" t="str">
        <f>IF(('LC-CAD-HRMS'!BK37)="","",('LC-CAD-HRMS'!BK37))</f>
        <v/>
      </c>
      <c r="AI422" s="67" t="str">
        <f>IF(('LC-CAD-HRMS'!BL37)="","",('LC-CAD-HRMS'!BL37))</f>
        <v/>
      </c>
      <c r="AJ422" s="67" t="str">
        <f>IF(('LC-CAD-HRMS'!BM37)="","",('LC-CAD-HRMS'!BM37))</f>
        <v/>
      </c>
      <c r="AK422" s="67" t="str">
        <f>IF(('LC-CAD-HRMS'!BN37)="","",('LC-CAD-HRMS'!BN37))</f>
        <v/>
      </c>
      <c r="AL422" s="67" t="str">
        <f>IF(('LC-CAD-HRMS'!BO37)="","",('LC-CAD-HRMS'!BO37))</f>
        <v/>
      </c>
      <c r="AM422" s="67" t="str">
        <f>IF(('LC-CAD-HRMS'!BP37)="","",('LC-CAD-HRMS'!BP37))</f>
        <v/>
      </c>
      <c r="AN422" s="67" t="str">
        <f>IF(('LC-CAD-HRMS'!BQ37)="","",('LC-CAD-HRMS'!BQ37))</f>
        <v/>
      </c>
      <c r="AO422" s="67" t="str">
        <f>IF(('LC-CAD-HRMS'!BR37)="","",('LC-CAD-HRMS'!BR37))</f>
        <v/>
      </c>
      <c r="AP422" s="298" t="str">
        <f>IF(('LC-CAD-HRMS'!BS37)="","",('LC-CAD-HRMS'!BS37))</f>
        <v/>
      </c>
      <c r="AQ422" s="298" t="str">
        <f>IF(('LC-CAD-HRMS'!BT37)="","",('LC-CAD-HRMS'!BT37))</f>
        <v/>
      </c>
    </row>
    <row r="423" spans="1:43" ht="12.75" customHeight="1" x14ac:dyDescent="0.3">
      <c r="A423" s="122" t="s">
        <v>188</v>
      </c>
      <c r="B423" s="145" t="str">
        <f>IF(('LC-CAD-HRMS'!A38)="","",('LC-CAD-HRMS'!A38))</f>
        <v/>
      </c>
      <c r="C423" s="141" t="str">
        <f>IF(('LC-CAD-HRMS'!B38)="","",('LC-CAD-HRMS'!B38))</f>
        <v/>
      </c>
      <c r="D423" s="142" t="str">
        <f>IF(('LC-CAD-HRMS'!C38)="","",('LC-CAD-HRMS'!C38))</f>
        <v/>
      </c>
      <c r="E423" s="143" t="str">
        <f>IF(('LC-CAD-HRMS'!D38)="","",('LC-CAD-HRMS'!D38))</f>
        <v/>
      </c>
      <c r="F423" s="142" t="str">
        <f>IF(('LC-CAD-HRMS'!E38)="","",('LC-CAD-HRMS'!E38))</f>
        <v/>
      </c>
      <c r="G423" s="111" t="str">
        <f>IF(('LC-CAD-HRMS'!L38)="","",('LC-CAD-HRMS'!L38))</f>
        <v/>
      </c>
      <c r="H423" s="111" t="str">
        <f>IF(('LC-CAD-HRMS'!M38)="","",('LC-CAD-HRMS'!M38))</f>
        <v/>
      </c>
      <c r="I423" s="144" t="str">
        <f>IF(('LC-CAD-HRMS'!T38)="","",('LC-CAD-HRMS'!T38))</f>
        <v/>
      </c>
      <c r="J423" s="154" t="str">
        <f>IF(('LC-CAD-HRMS'!U38)="","",('LC-CAD-HRMS'!U38))</f>
        <v/>
      </c>
      <c r="K423" s="154" t="str">
        <f>IF(('LC-CAD-HRMS'!X38)="","",('LC-CAD-HRMS'!X38))</f>
        <v/>
      </c>
      <c r="L423" s="154" t="str">
        <f>IF(('LC-CAD-HRMS'!AE38)="","",('LC-CAD-HRMS'!AE38))</f>
        <v/>
      </c>
      <c r="M423" s="154" t="str">
        <f>IF(('LC-CAD-HRMS'!AH38)="","",('LC-CAD-HRMS'!AH38))</f>
        <v/>
      </c>
      <c r="N423" s="154" t="str">
        <f>IF(('LC-CAD-HRMS'!AO38)="","",('LC-CAD-HRMS'!AO38))</f>
        <v/>
      </c>
      <c r="O423" s="154" t="str">
        <f>IF(('LC-CAD-HRMS'!AR38)="","",('LC-CAD-HRMS'!AR38))</f>
        <v/>
      </c>
      <c r="P423" s="67" t="str">
        <f>IF(('LC-CAD-HRMS'!AS38)="","",('LC-CAD-HRMS'!AS38))</f>
        <v/>
      </c>
      <c r="Q423" s="67" t="str">
        <f>IF(('LC-CAD-HRMS'!AT38)="","",('LC-CAD-HRMS'!AT38))</f>
        <v/>
      </c>
      <c r="R423" s="67" t="str">
        <f>IF(('LC-CAD-HRMS'!AU38)="","",('LC-CAD-HRMS'!AU38))</f>
        <v/>
      </c>
      <c r="S423" s="67" t="str">
        <f>IF(('LC-CAD-HRMS'!AV38)="","",('LC-CAD-HRMS'!AV38))</f>
        <v/>
      </c>
      <c r="T423" s="67" t="str">
        <f>IF(('LC-CAD-HRMS'!AW38)="","",('LC-CAD-HRMS'!AW38))</f>
        <v/>
      </c>
      <c r="U423" s="67" t="str">
        <f>IF(('LC-CAD-HRMS'!AX38)="","",('LC-CAD-HRMS'!AX38))</f>
        <v/>
      </c>
      <c r="V423" s="67" t="str">
        <f>IF(('LC-CAD-HRMS'!AY38)="","",('LC-CAD-HRMS'!AY38))</f>
        <v/>
      </c>
      <c r="W423" s="67" t="str">
        <f>IF(('LC-CAD-HRMS'!AZ38)="","",('LC-CAD-HRMS'!AZ38))</f>
        <v/>
      </c>
      <c r="X423" s="67" t="str">
        <f>IF(('LC-CAD-HRMS'!BA38)="","",('LC-CAD-HRMS'!BA38))</f>
        <v/>
      </c>
      <c r="Y423" s="67" t="str">
        <f>IF(('LC-CAD-HRMS'!BB38)="","",('LC-CAD-HRMS'!BB38))</f>
        <v/>
      </c>
      <c r="Z423" s="67" t="str">
        <f>IF(('LC-CAD-HRMS'!BC38)="","",('LC-CAD-HRMS'!BC38))</f>
        <v/>
      </c>
      <c r="AA423" s="67" t="str">
        <f>IF(('LC-CAD-HRMS'!BD38)="","",('LC-CAD-HRMS'!BD38))</f>
        <v/>
      </c>
      <c r="AB423" s="67" t="str">
        <f>IF(('LC-CAD-HRMS'!BE38)="","",('LC-CAD-HRMS'!BE38))</f>
        <v/>
      </c>
      <c r="AC423" s="67" t="str">
        <f>IF(('LC-CAD-HRMS'!BF38)="","",('LC-CAD-HRMS'!BF38))</f>
        <v/>
      </c>
      <c r="AD423" s="67" t="str">
        <f>IF(('LC-CAD-HRMS'!BG38)="","",('LC-CAD-HRMS'!BG38))</f>
        <v/>
      </c>
      <c r="AE423" s="67" t="str">
        <f>IF(('LC-CAD-HRMS'!BH38)="","",('LC-CAD-HRMS'!BH38))</f>
        <v/>
      </c>
      <c r="AF423" s="67" t="str">
        <f>IF(('LC-CAD-HRMS'!BI38)="","",('LC-CAD-HRMS'!BI38))</f>
        <v/>
      </c>
      <c r="AG423" s="67" t="str">
        <f>IF(('LC-CAD-HRMS'!BJ38)="","",('LC-CAD-HRMS'!BJ38))</f>
        <v/>
      </c>
      <c r="AH423" s="67" t="str">
        <f>IF(('LC-CAD-HRMS'!BK38)="","",('LC-CAD-HRMS'!BK38))</f>
        <v/>
      </c>
      <c r="AI423" s="67" t="str">
        <f>IF(('LC-CAD-HRMS'!BL38)="","",('LC-CAD-HRMS'!BL38))</f>
        <v/>
      </c>
      <c r="AJ423" s="67" t="str">
        <f>IF(('LC-CAD-HRMS'!BM38)="","",('LC-CAD-HRMS'!BM38))</f>
        <v/>
      </c>
      <c r="AK423" s="67" t="str">
        <f>IF(('LC-CAD-HRMS'!BN38)="","",('LC-CAD-HRMS'!BN38))</f>
        <v/>
      </c>
      <c r="AL423" s="67" t="str">
        <f>IF(('LC-CAD-HRMS'!BO38)="","",('LC-CAD-HRMS'!BO38))</f>
        <v/>
      </c>
      <c r="AM423" s="67" t="str">
        <f>IF(('LC-CAD-HRMS'!BP38)="","",('LC-CAD-HRMS'!BP38))</f>
        <v/>
      </c>
      <c r="AN423" s="67" t="str">
        <f>IF(('LC-CAD-HRMS'!BQ38)="","",('LC-CAD-HRMS'!BQ38))</f>
        <v/>
      </c>
      <c r="AO423" s="67" t="str">
        <f>IF(('LC-CAD-HRMS'!BR38)="","",('LC-CAD-HRMS'!BR38))</f>
        <v/>
      </c>
      <c r="AP423" s="298" t="str">
        <f>IF(('LC-CAD-HRMS'!BS38)="","",('LC-CAD-HRMS'!BS38))</f>
        <v/>
      </c>
      <c r="AQ423" s="298" t="str">
        <f>IF(('LC-CAD-HRMS'!BT38)="","",('LC-CAD-HRMS'!BT38))</f>
        <v/>
      </c>
    </row>
    <row r="424" spans="1:43" ht="12.75" customHeight="1" x14ac:dyDescent="0.3">
      <c r="A424" s="122" t="s">
        <v>188</v>
      </c>
      <c r="B424" s="145" t="str">
        <f>IF(('LC-CAD-HRMS'!A39)="","",('LC-CAD-HRMS'!A39))</f>
        <v/>
      </c>
      <c r="C424" s="141" t="str">
        <f>IF(('LC-CAD-HRMS'!B39)="","",('LC-CAD-HRMS'!B39))</f>
        <v/>
      </c>
      <c r="D424" s="142" t="str">
        <f>IF(('LC-CAD-HRMS'!C39)="","",('LC-CAD-HRMS'!C39))</f>
        <v/>
      </c>
      <c r="E424" s="143" t="str">
        <f>IF(('LC-CAD-HRMS'!D39)="","",('LC-CAD-HRMS'!D39))</f>
        <v/>
      </c>
      <c r="F424" s="142" t="str">
        <f>IF(('LC-CAD-HRMS'!E39)="","",('LC-CAD-HRMS'!E39))</f>
        <v/>
      </c>
      <c r="G424" s="111" t="str">
        <f>IF(('LC-CAD-HRMS'!L39)="","",('LC-CAD-HRMS'!L39))</f>
        <v/>
      </c>
      <c r="H424" s="111" t="str">
        <f>IF(('LC-CAD-HRMS'!M39)="","",('LC-CAD-HRMS'!M39))</f>
        <v/>
      </c>
      <c r="I424" s="144" t="str">
        <f>IF(('LC-CAD-HRMS'!T39)="","",('LC-CAD-HRMS'!T39))</f>
        <v/>
      </c>
      <c r="J424" s="154" t="str">
        <f>IF(('LC-CAD-HRMS'!U39)="","",('LC-CAD-HRMS'!U39))</f>
        <v/>
      </c>
      <c r="K424" s="154" t="str">
        <f>IF(('LC-CAD-HRMS'!X39)="","",('LC-CAD-HRMS'!X39))</f>
        <v/>
      </c>
      <c r="L424" s="154" t="str">
        <f>IF(('LC-CAD-HRMS'!AE39)="","",('LC-CAD-HRMS'!AE39))</f>
        <v/>
      </c>
      <c r="M424" s="154" t="str">
        <f>IF(('LC-CAD-HRMS'!AH39)="","",('LC-CAD-HRMS'!AH39))</f>
        <v/>
      </c>
      <c r="N424" s="154" t="str">
        <f>IF(('LC-CAD-HRMS'!AO39)="","",('LC-CAD-HRMS'!AO39))</f>
        <v/>
      </c>
      <c r="O424" s="154" t="str">
        <f>IF(('LC-CAD-HRMS'!AR39)="","",('LC-CAD-HRMS'!AR39))</f>
        <v/>
      </c>
      <c r="P424" s="67" t="str">
        <f>IF(('LC-CAD-HRMS'!AS39)="","",('LC-CAD-HRMS'!AS39))</f>
        <v/>
      </c>
      <c r="Q424" s="67" t="str">
        <f>IF(('LC-CAD-HRMS'!AT39)="","",('LC-CAD-HRMS'!AT39))</f>
        <v/>
      </c>
      <c r="R424" s="67" t="str">
        <f>IF(('LC-CAD-HRMS'!AU39)="","",('LC-CAD-HRMS'!AU39))</f>
        <v/>
      </c>
      <c r="S424" s="67" t="str">
        <f>IF(('LC-CAD-HRMS'!AV39)="","",('LC-CAD-HRMS'!AV39))</f>
        <v/>
      </c>
      <c r="T424" s="67" t="str">
        <f>IF(('LC-CAD-HRMS'!AW39)="","",('LC-CAD-HRMS'!AW39))</f>
        <v/>
      </c>
      <c r="U424" s="67" t="str">
        <f>IF(('LC-CAD-HRMS'!AX39)="","",('LC-CAD-HRMS'!AX39))</f>
        <v/>
      </c>
      <c r="V424" s="67" t="str">
        <f>IF(('LC-CAD-HRMS'!AY39)="","",('LC-CAD-HRMS'!AY39))</f>
        <v/>
      </c>
      <c r="W424" s="67" t="str">
        <f>IF(('LC-CAD-HRMS'!AZ39)="","",('LC-CAD-HRMS'!AZ39))</f>
        <v/>
      </c>
      <c r="X424" s="67" t="str">
        <f>IF(('LC-CAD-HRMS'!BA39)="","",('LC-CAD-HRMS'!BA39))</f>
        <v/>
      </c>
      <c r="Y424" s="67" t="str">
        <f>IF(('LC-CAD-HRMS'!BB39)="","",('LC-CAD-HRMS'!BB39))</f>
        <v/>
      </c>
      <c r="Z424" s="67" t="str">
        <f>IF(('LC-CAD-HRMS'!BC39)="","",('LC-CAD-HRMS'!BC39))</f>
        <v/>
      </c>
      <c r="AA424" s="67" t="str">
        <f>IF(('LC-CAD-HRMS'!BD39)="","",('LC-CAD-HRMS'!BD39))</f>
        <v/>
      </c>
      <c r="AB424" s="67" t="str">
        <f>IF(('LC-CAD-HRMS'!BE39)="","",('LC-CAD-HRMS'!BE39))</f>
        <v/>
      </c>
      <c r="AC424" s="67" t="str">
        <f>IF(('LC-CAD-HRMS'!BF39)="","",('LC-CAD-HRMS'!BF39))</f>
        <v/>
      </c>
      <c r="AD424" s="67" t="str">
        <f>IF(('LC-CAD-HRMS'!BG39)="","",('LC-CAD-HRMS'!BG39))</f>
        <v/>
      </c>
      <c r="AE424" s="67" t="str">
        <f>IF(('LC-CAD-HRMS'!BH39)="","",('LC-CAD-HRMS'!BH39))</f>
        <v/>
      </c>
      <c r="AF424" s="67" t="str">
        <f>IF(('LC-CAD-HRMS'!BI39)="","",('LC-CAD-HRMS'!BI39))</f>
        <v/>
      </c>
      <c r="AG424" s="67" t="str">
        <f>IF(('LC-CAD-HRMS'!BJ39)="","",('LC-CAD-HRMS'!BJ39))</f>
        <v/>
      </c>
      <c r="AH424" s="67" t="str">
        <f>IF(('LC-CAD-HRMS'!BK39)="","",('LC-CAD-HRMS'!BK39))</f>
        <v/>
      </c>
      <c r="AI424" s="67" t="str">
        <f>IF(('LC-CAD-HRMS'!BL39)="","",('LC-CAD-HRMS'!BL39))</f>
        <v/>
      </c>
      <c r="AJ424" s="67" t="str">
        <f>IF(('LC-CAD-HRMS'!BM39)="","",('LC-CAD-HRMS'!BM39))</f>
        <v/>
      </c>
      <c r="AK424" s="67" t="str">
        <f>IF(('LC-CAD-HRMS'!BN39)="","",('LC-CAD-HRMS'!BN39))</f>
        <v/>
      </c>
      <c r="AL424" s="67" t="str">
        <f>IF(('LC-CAD-HRMS'!BO39)="","",('LC-CAD-HRMS'!BO39))</f>
        <v/>
      </c>
      <c r="AM424" s="67" t="str">
        <f>IF(('LC-CAD-HRMS'!BP39)="","",('LC-CAD-HRMS'!BP39))</f>
        <v/>
      </c>
      <c r="AN424" s="67" t="str">
        <f>IF(('LC-CAD-HRMS'!BQ39)="","",('LC-CAD-HRMS'!BQ39))</f>
        <v/>
      </c>
      <c r="AO424" s="67" t="str">
        <f>IF(('LC-CAD-HRMS'!BR39)="","",('LC-CAD-HRMS'!BR39))</f>
        <v/>
      </c>
      <c r="AP424" s="298" t="str">
        <f>IF(('LC-CAD-HRMS'!BS39)="","",('LC-CAD-HRMS'!BS39))</f>
        <v/>
      </c>
      <c r="AQ424" s="298" t="str">
        <f>IF(('LC-CAD-HRMS'!BT39)="","",('LC-CAD-HRMS'!BT39))</f>
        <v/>
      </c>
    </row>
    <row r="425" spans="1:43" ht="12.75" customHeight="1" x14ac:dyDescent="0.3">
      <c r="A425" s="122" t="s">
        <v>188</v>
      </c>
      <c r="B425" s="145" t="str">
        <f>IF(('LC-CAD-HRMS'!A40)="","",('LC-CAD-HRMS'!A40))</f>
        <v/>
      </c>
      <c r="C425" s="141" t="str">
        <f>IF(('LC-CAD-HRMS'!B40)="","",('LC-CAD-HRMS'!B40))</f>
        <v/>
      </c>
      <c r="D425" s="142" t="str">
        <f>IF(('LC-CAD-HRMS'!C40)="","",('LC-CAD-HRMS'!C40))</f>
        <v/>
      </c>
      <c r="E425" s="143" t="str">
        <f>IF(('LC-CAD-HRMS'!D40)="","",('LC-CAD-HRMS'!D40))</f>
        <v/>
      </c>
      <c r="F425" s="142" t="str">
        <f>IF(('LC-CAD-HRMS'!E40)="","",('LC-CAD-HRMS'!E40))</f>
        <v/>
      </c>
      <c r="G425" s="111" t="str">
        <f>IF(('LC-CAD-HRMS'!L40)="","",('LC-CAD-HRMS'!L40))</f>
        <v/>
      </c>
      <c r="H425" s="111" t="str">
        <f>IF(('LC-CAD-HRMS'!M40)="","",('LC-CAD-HRMS'!M40))</f>
        <v/>
      </c>
      <c r="I425" s="144" t="str">
        <f>IF(('LC-CAD-HRMS'!T40)="","",('LC-CAD-HRMS'!T40))</f>
        <v/>
      </c>
      <c r="J425" s="154" t="str">
        <f>IF(('LC-CAD-HRMS'!U40)="","",('LC-CAD-HRMS'!U40))</f>
        <v/>
      </c>
      <c r="K425" s="154" t="str">
        <f>IF(('LC-CAD-HRMS'!X40)="","",('LC-CAD-HRMS'!X40))</f>
        <v/>
      </c>
      <c r="L425" s="154" t="str">
        <f>IF(('LC-CAD-HRMS'!AE40)="","",('LC-CAD-HRMS'!AE40))</f>
        <v/>
      </c>
      <c r="M425" s="154" t="str">
        <f>IF(('LC-CAD-HRMS'!AH40)="","",('LC-CAD-HRMS'!AH40))</f>
        <v/>
      </c>
      <c r="N425" s="154" t="str">
        <f>IF(('LC-CAD-HRMS'!AO40)="","",('LC-CAD-HRMS'!AO40))</f>
        <v/>
      </c>
      <c r="O425" s="154" t="str">
        <f>IF(('LC-CAD-HRMS'!AR40)="","",('LC-CAD-HRMS'!AR40))</f>
        <v/>
      </c>
      <c r="P425" s="67" t="str">
        <f>IF(('LC-CAD-HRMS'!AS40)="","",('LC-CAD-HRMS'!AS40))</f>
        <v/>
      </c>
      <c r="Q425" s="67" t="str">
        <f>IF(('LC-CAD-HRMS'!AT40)="","",('LC-CAD-HRMS'!AT40))</f>
        <v/>
      </c>
      <c r="R425" s="67" t="str">
        <f>IF(('LC-CAD-HRMS'!AU40)="","",('LC-CAD-HRMS'!AU40))</f>
        <v/>
      </c>
      <c r="S425" s="67" t="str">
        <f>IF(('LC-CAD-HRMS'!AV40)="","",('LC-CAD-HRMS'!AV40))</f>
        <v/>
      </c>
      <c r="T425" s="67" t="str">
        <f>IF(('LC-CAD-HRMS'!AW40)="","",('LC-CAD-HRMS'!AW40))</f>
        <v/>
      </c>
      <c r="U425" s="67" t="str">
        <f>IF(('LC-CAD-HRMS'!AX40)="","",('LC-CAD-HRMS'!AX40))</f>
        <v/>
      </c>
      <c r="V425" s="67" t="str">
        <f>IF(('LC-CAD-HRMS'!AY40)="","",('LC-CAD-HRMS'!AY40))</f>
        <v/>
      </c>
      <c r="W425" s="67" t="str">
        <f>IF(('LC-CAD-HRMS'!AZ40)="","",('LC-CAD-HRMS'!AZ40))</f>
        <v/>
      </c>
      <c r="X425" s="67" t="str">
        <f>IF(('LC-CAD-HRMS'!BA40)="","",('LC-CAD-HRMS'!BA40))</f>
        <v/>
      </c>
      <c r="Y425" s="67" t="str">
        <f>IF(('LC-CAD-HRMS'!BB40)="","",('LC-CAD-HRMS'!BB40))</f>
        <v/>
      </c>
      <c r="Z425" s="67" t="str">
        <f>IF(('LC-CAD-HRMS'!BC40)="","",('LC-CAD-HRMS'!BC40))</f>
        <v/>
      </c>
      <c r="AA425" s="67" t="str">
        <f>IF(('LC-CAD-HRMS'!BD40)="","",('LC-CAD-HRMS'!BD40))</f>
        <v/>
      </c>
      <c r="AB425" s="67" t="str">
        <f>IF(('LC-CAD-HRMS'!BE40)="","",('LC-CAD-HRMS'!BE40))</f>
        <v/>
      </c>
      <c r="AC425" s="67" t="str">
        <f>IF(('LC-CAD-HRMS'!BF40)="","",('LC-CAD-HRMS'!BF40))</f>
        <v/>
      </c>
      <c r="AD425" s="67" t="str">
        <f>IF(('LC-CAD-HRMS'!BG40)="","",('LC-CAD-HRMS'!BG40))</f>
        <v/>
      </c>
      <c r="AE425" s="67" t="str">
        <f>IF(('LC-CAD-HRMS'!BH40)="","",('LC-CAD-HRMS'!BH40))</f>
        <v/>
      </c>
      <c r="AF425" s="67" t="str">
        <f>IF(('LC-CAD-HRMS'!BI40)="","",('LC-CAD-HRMS'!BI40))</f>
        <v/>
      </c>
      <c r="AG425" s="67" t="str">
        <f>IF(('LC-CAD-HRMS'!BJ40)="","",('LC-CAD-HRMS'!BJ40))</f>
        <v/>
      </c>
      <c r="AH425" s="67" t="str">
        <f>IF(('LC-CAD-HRMS'!BK40)="","",('LC-CAD-HRMS'!BK40))</f>
        <v/>
      </c>
      <c r="AI425" s="67" t="str">
        <f>IF(('LC-CAD-HRMS'!BL40)="","",('LC-CAD-HRMS'!BL40))</f>
        <v/>
      </c>
      <c r="AJ425" s="67" t="str">
        <f>IF(('LC-CAD-HRMS'!BM40)="","",('LC-CAD-HRMS'!BM40))</f>
        <v/>
      </c>
      <c r="AK425" s="67" t="str">
        <f>IF(('LC-CAD-HRMS'!BN40)="","",('LC-CAD-HRMS'!BN40))</f>
        <v/>
      </c>
      <c r="AL425" s="67" t="str">
        <f>IF(('LC-CAD-HRMS'!BO40)="","",('LC-CAD-HRMS'!BO40))</f>
        <v/>
      </c>
      <c r="AM425" s="67" t="str">
        <f>IF(('LC-CAD-HRMS'!BP40)="","",('LC-CAD-HRMS'!BP40))</f>
        <v/>
      </c>
      <c r="AN425" s="67" t="str">
        <f>IF(('LC-CAD-HRMS'!BQ40)="","",('LC-CAD-HRMS'!BQ40))</f>
        <v/>
      </c>
      <c r="AO425" s="67" t="str">
        <f>IF(('LC-CAD-HRMS'!BR40)="","",('LC-CAD-HRMS'!BR40))</f>
        <v/>
      </c>
      <c r="AP425" s="298" t="str">
        <f>IF(('LC-CAD-HRMS'!BS40)="","",('LC-CAD-HRMS'!BS40))</f>
        <v/>
      </c>
      <c r="AQ425" s="298" t="str">
        <f>IF(('LC-CAD-HRMS'!BT40)="","",('LC-CAD-HRMS'!BT40))</f>
        <v/>
      </c>
    </row>
    <row r="426" spans="1:43" ht="12.75" customHeight="1" x14ac:dyDescent="0.3">
      <c r="A426" s="122" t="s">
        <v>188</v>
      </c>
      <c r="B426" s="145" t="str">
        <f>IF(('LC-CAD-HRMS'!A41)="","",('LC-CAD-HRMS'!A41))</f>
        <v/>
      </c>
      <c r="C426" s="141" t="str">
        <f>IF(('LC-CAD-HRMS'!B41)="","",('LC-CAD-HRMS'!B41))</f>
        <v/>
      </c>
      <c r="D426" s="142" t="str">
        <f>IF(('LC-CAD-HRMS'!C41)="","",('LC-CAD-HRMS'!C41))</f>
        <v/>
      </c>
      <c r="E426" s="143" t="str">
        <f>IF(('LC-CAD-HRMS'!D41)="","",('LC-CAD-HRMS'!D41))</f>
        <v/>
      </c>
      <c r="F426" s="142" t="str">
        <f>IF(('LC-CAD-HRMS'!E41)="","",('LC-CAD-HRMS'!E41))</f>
        <v/>
      </c>
      <c r="G426" s="111" t="str">
        <f>IF(('LC-CAD-HRMS'!L41)="","",('LC-CAD-HRMS'!L41))</f>
        <v/>
      </c>
      <c r="H426" s="111" t="str">
        <f>IF(('LC-CAD-HRMS'!M41)="","",('LC-CAD-HRMS'!M41))</f>
        <v/>
      </c>
      <c r="I426" s="144" t="str">
        <f>IF(('LC-CAD-HRMS'!T41)="","",('LC-CAD-HRMS'!T41))</f>
        <v/>
      </c>
      <c r="J426" s="154" t="str">
        <f>IF(('LC-CAD-HRMS'!U41)="","",('LC-CAD-HRMS'!U41))</f>
        <v/>
      </c>
      <c r="K426" s="154" t="str">
        <f>IF(('LC-CAD-HRMS'!X41)="","",('LC-CAD-HRMS'!X41))</f>
        <v/>
      </c>
      <c r="L426" s="154" t="str">
        <f>IF(('LC-CAD-HRMS'!AE41)="","",('LC-CAD-HRMS'!AE41))</f>
        <v/>
      </c>
      <c r="M426" s="154" t="str">
        <f>IF(('LC-CAD-HRMS'!AH41)="","",('LC-CAD-HRMS'!AH41))</f>
        <v/>
      </c>
      <c r="N426" s="154" t="str">
        <f>IF(('LC-CAD-HRMS'!AO41)="","",('LC-CAD-HRMS'!AO41))</f>
        <v/>
      </c>
      <c r="O426" s="154" t="str">
        <f>IF(('LC-CAD-HRMS'!AR41)="","",('LC-CAD-HRMS'!AR41))</f>
        <v/>
      </c>
      <c r="P426" s="67" t="str">
        <f>IF(('LC-CAD-HRMS'!AS41)="","",('LC-CAD-HRMS'!AS41))</f>
        <v/>
      </c>
      <c r="Q426" s="67" t="str">
        <f>IF(('LC-CAD-HRMS'!AT41)="","",('LC-CAD-HRMS'!AT41))</f>
        <v/>
      </c>
      <c r="R426" s="67" t="str">
        <f>IF(('LC-CAD-HRMS'!AU41)="","",('LC-CAD-HRMS'!AU41))</f>
        <v/>
      </c>
      <c r="S426" s="67" t="str">
        <f>IF(('LC-CAD-HRMS'!AV41)="","",('LC-CAD-HRMS'!AV41))</f>
        <v/>
      </c>
      <c r="T426" s="67" t="str">
        <f>IF(('LC-CAD-HRMS'!AW41)="","",('LC-CAD-HRMS'!AW41))</f>
        <v/>
      </c>
      <c r="U426" s="67" t="str">
        <f>IF(('LC-CAD-HRMS'!AX41)="","",('LC-CAD-HRMS'!AX41))</f>
        <v/>
      </c>
      <c r="V426" s="67" t="str">
        <f>IF(('LC-CAD-HRMS'!AY41)="","",('LC-CAD-HRMS'!AY41))</f>
        <v/>
      </c>
      <c r="W426" s="67" t="str">
        <f>IF(('LC-CAD-HRMS'!AZ41)="","",('LC-CAD-HRMS'!AZ41))</f>
        <v/>
      </c>
      <c r="X426" s="67" t="str">
        <f>IF(('LC-CAD-HRMS'!BA41)="","",('LC-CAD-HRMS'!BA41))</f>
        <v/>
      </c>
      <c r="Y426" s="67" t="str">
        <f>IF(('LC-CAD-HRMS'!BB41)="","",('LC-CAD-HRMS'!BB41))</f>
        <v/>
      </c>
      <c r="Z426" s="67" t="str">
        <f>IF(('LC-CAD-HRMS'!BC41)="","",('LC-CAD-HRMS'!BC41))</f>
        <v/>
      </c>
      <c r="AA426" s="67" t="str">
        <f>IF(('LC-CAD-HRMS'!BD41)="","",('LC-CAD-HRMS'!BD41))</f>
        <v/>
      </c>
      <c r="AB426" s="67" t="str">
        <f>IF(('LC-CAD-HRMS'!BE41)="","",('LC-CAD-HRMS'!BE41))</f>
        <v/>
      </c>
      <c r="AC426" s="67" t="str">
        <f>IF(('LC-CAD-HRMS'!BF41)="","",('LC-CAD-HRMS'!BF41))</f>
        <v/>
      </c>
      <c r="AD426" s="67" t="str">
        <f>IF(('LC-CAD-HRMS'!BG41)="","",('LC-CAD-HRMS'!BG41))</f>
        <v/>
      </c>
      <c r="AE426" s="67" t="str">
        <f>IF(('LC-CAD-HRMS'!BH41)="","",('LC-CAD-HRMS'!BH41))</f>
        <v/>
      </c>
      <c r="AF426" s="67" t="str">
        <f>IF(('LC-CAD-HRMS'!BI41)="","",('LC-CAD-HRMS'!BI41))</f>
        <v/>
      </c>
      <c r="AG426" s="67" t="str">
        <f>IF(('LC-CAD-HRMS'!BJ41)="","",('LC-CAD-HRMS'!BJ41))</f>
        <v/>
      </c>
      <c r="AH426" s="67" t="str">
        <f>IF(('LC-CAD-HRMS'!BK41)="","",('LC-CAD-HRMS'!BK41))</f>
        <v/>
      </c>
      <c r="AI426" s="67" t="str">
        <f>IF(('LC-CAD-HRMS'!BL41)="","",('LC-CAD-HRMS'!BL41))</f>
        <v/>
      </c>
      <c r="AJ426" s="67" t="str">
        <f>IF(('LC-CAD-HRMS'!BM41)="","",('LC-CAD-HRMS'!BM41))</f>
        <v/>
      </c>
      <c r="AK426" s="67" t="str">
        <f>IF(('LC-CAD-HRMS'!BN41)="","",('LC-CAD-HRMS'!BN41))</f>
        <v/>
      </c>
      <c r="AL426" s="67" t="str">
        <f>IF(('LC-CAD-HRMS'!BO41)="","",('LC-CAD-HRMS'!BO41))</f>
        <v/>
      </c>
      <c r="AM426" s="67" t="str">
        <f>IF(('LC-CAD-HRMS'!BP41)="","",('LC-CAD-HRMS'!BP41))</f>
        <v/>
      </c>
      <c r="AN426" s="67" t="str">
        <f>IF(('LC-CAD-HRMS'!BQ41)="","",('LC-CAD-HRMS'!BQ41))</f>
        <v/>
      </c>
      <c r="AO426" s="67" t="str">
        <f>IF(('LC-CAD-HRMS'!BR41)="","",('LC-CAD-HRMS'!BR41))</f>
        <v/>
      </c>
      <c r="AP426" s="298" t="str">
        <f>IF(('LC-CAD-HRMS'!BS41)="","",('LC-CAD-HRMS'!BS41))</f>
        <v/>
      </c>
      <c r="AQ426" s="298" t="str">
        <f>IF(('LC-CAD-HRMS'!BT41)="","",('LC-CAD-HRMS'!BT41))</f>
        <v/>
      </c>
    </row>
    <row r="427" spans="1:43" ht="12.75" customHeight="1" x14ac:dyDescent="0.3">
      <c r="A427" s="122" t="s">
        <v>188</v>
      </c>
      <c r="B427" s="145" t="str">
        <f>IF(('LC-CAD-HRMS'!A42)="","",('LC-CAD-HRMS'!A42))</f>
        <v/>
      </c>
      <c r="C427" s="141" t="str">
        <f>IF(('LC-CAD-HRMS'!B42)="","",('LC-CAD-HRMS'!B42))</f>
        <v/>
      </c>
      <c r="D427" s="142" t="str">
        <f>IF(('LC-CAD-HRMS'!C42)="","",('LC-CAD-HRMS'!C42))</f>
        <v/>
      </c>
      <c r="E427" s="143" t="str">
        <f>IF(('LC-CAD-HRMS'!D42)="","",('LC-CAD-HRMS'!D42))</f>
        <v/>
      </c>
      <c r="F427" s="142" t="str">
        <f>IF(('LC-CAD-HRMS'!E42)="","",('LC-CAD-HRMS'!E42))</f>
        <v/>
      </c>
      <c r="G427" s="111" t="str">
        <f>IF(('LC-CAD-HRMS'!L42)="","",('LC-CAD-HRMS'!L42))</f>
        <v/>
      </c>
      <c r="H427" s="111" t="str">
        <f>IF(('LC-CAD-HRMS'!M42)="","",('LC-CAD-HRMS'!M42))</f>
        <v/>
      </c>
      <c r="I427" s="144" t="str">
        <f>IF(('LC-CAD-HRMS'!T42)="","",('LC-CAD-HRMS'!T42))</f>
        <v/>
      </c>
      <c r="J427" s="154" t="str">
        <f>IF(('LC-CAD-HRMS'!U42)="","",('LC-CAD-HRMS'!U42))</f>
        <v/>
      </c>
      <c r="K427" s="154" t="str">
        <f>IF(('LC-CAD-HRMS'!X42)="","",('LC-CAD-HRMS'!X42))</f>
        <v/>
      </c>
      <c r="L427" s="154" t="str">
        <f>IF(('LC-CAD-HRMS'!AE42)="","",('LC-CAD-HRMS'!AE42))</f>
        <v/>
      </c>
      <c r="M427" s="154" t="str">
        <f>IF(('LC-CAD-HRMS'!AH42)="","",('LC-CAD-HRMS'!AH42))</f>
        <v/>
      </c>
      <c r="N427" s="154" t="str">
        <f>IF(('LC-CAD-HRMS'!AO42)="","",('LC-CAD-HRMS'!AO42))</f>
        <v/>
      </c>
      <c r="O427" s="154" t="str">
        <f>IF(('LC-CAD-HRMS'!AR42)="","",('LC-CAD-HRMS'!AR42))</f>
        <v/>
      </c>
      <c r="P427" s="67" t="str">
        <f>IF(('LC-CAD-HRMS'!AS42)="","",('LC-CAD-HRMS'!AS42))</f>
        <v/>
      </c>
      <c r="Q427" s="67" t="str">
        <f>IF(('LC-CAD-HRMS'!AT42)="","",('LC-CAD-HRMS'!AT42))</f>
        <v/>
      </c>
      <c r="R427" s="67" t="str">
        <f>IF(('LC-CAD-HRMS'!AU42)="","",('LC-CAD-HRMS'!AU42))</f>
        <v/>
      </c>
      <c r="S427" s="67" t="str">
        <f>IF(('LC-CAD-HRMS'!AV42)="","",('LC-CAD-HRMS'!AV42))</f>
        <v/>
      </c>
      <c r="T427" s="67" t="str">
        <f>IF(('LC-CAD-HRMS'!AW42)="","",('LC-CAD-HRMS'!AW42))</f>
        <v/>
      </c>
      <c r="U427" s="67" t="str">
        <f>IF(('LC-CAD-HRMS'!AX42)="","",('LC-CAD-HRMS'!AX42))</f>
        <v/>
      </c>
      <c r="V427" s="67" t="str">
        <f>IF(('LC-CAD-HRMS'!AY42)="","",('LC-CAD-HRMS'!AY42))</f>
        <v/>
      </c>
      <c r="W427" s="67" t="str">
        <f>IF(('LC-CAD-HRMS'!AZ42)="","",('LC-CAD-HRMS'!AZ42))</f>
        <v/>
      </c>
      <c r="X427" s="67" t="str">
        <f>IF(('LC-CAD-HRMS'!BA42)="","",('LC-CAD-HRMS'!BA42))</f>
        <v/>
      </c>
      <c r="Y427" s="67" t="str">
        <f>IF(('LC-CAD-HRMS'!BB42)="","",('LC-CAD-HRMS'!BB42))</f>
        <v/>
      </c>
      <c r="Z427" s="67" t="str">
        <f>IF(('LC-CAD-HRMS'!BC42)="","",('LC-CAD-HRMS'!BC42))</f>
        <v/>
      </c>
      <c r="AA427" s="67" t="str">
        <f>IF(('LC-CAD-HRMS'!BD42)="","",('LC-CAD-HRMS'!BD42))</f>
        <v/>
      </c>
      <c r="AB427" s="67" t="str">
        <f>IF(('LC-CAD-HRMS'!BE42)="","",('LC-CAD-HRMS'!BE42))</f>
        <v/>
      </c>
      <c r="AC427" s="67" t="str">
        <f>IF(('LC-CAD-HRMS'!BF42)="","",('LC-CAD-HRMS'!BF42))</f>
        <v/>
      </c>
      <c r="AD427" s="67" t="str">
        <f>IF(('LC-CAD-HRMS'!BG42)="","",('LC-CAD-HRMS'!BG42))</f>
        <v/>
      </c>
      <c r="AE427" s="67" t="str">
        <f>IF(('LC-CAD-HRMS'!BH42)="","",('LC-CAD-HRMS'!BH42))</f>
        <v/>
      </c>
      <c r="AF427" s="67" t="str">
        <f>IF(('LC-CAD-HRMS'!BI42)="","",('LC-CAD-HRMS'!BI42))</f>
        <v/>
      </c>
      <c r="AG427" s="67" t="str">
        <f>IF(('LC-CAD-HRMS'!BJ42)="","",('LC-CAD-HRMS'!BJ42))</f>
        <v/>
      </c>
      <c r="AH427" s="67" t="str">
        <f>IF(('LC-CAD-HRMS'!BK42)="","",('LC-CAD-HRMS'!BK42))</f>
        <v/>
      </c>
      <c r="AI427" s="67" t="str">
        <f>IF(('LC-CAD-HRMS'!BL42)="","",('LC-CAD-HRMS'!BL42))</f>
        <v/>
      </c>
      <c r="AJ427" s="67" t="str">
        <f>IF(('LC-CAD-HRMS'!BM42)="","",('LC-CAD-HRMS'!BM42))</f>
        <v/>
      </c>
      <c r="AK427" s="67" t="str">
        <f>IF(('LC-CAD-HRMS'!BN42)="","",('LC-CAD-HRMS'!BN42))</f>
        <v/>
      </c>
      <c r="AL427" s="67" t="str">
        <f>IF(('LC-CAD-HRMS'!BO42)="","",('LC-CAD-HRMS'!BO42))</f>
        <v/>
      </c>
      <c r="AM427" s="67" t="str">
        <f>IF(('LC-CAD-HRMS'!BP42)="","",('LC-CAD-HRMS'!BP42))</f>
        <v/>
      </c>
      <c r="AN427" s="67" t="str">
        <f>IF(('LC-CAD-HRMS'!BQ42)="","",('LC-CAD-HRMS'!BQ42))</f>
        <v/>
      </c>
      <c r="AO427" s="67" t="str">
        <f>IF(('LC-CAD-HRMS'!BR42)="","",('LC-CAD-HRMS'!BR42))</f>
        <v/>
      </c>
      <c r="AP427" s="298" t="str">
        <f>IF(('LC-CAD-HRMS'!BS42)="","",('LC-CAD-HRMS'!BS42))</f>
        <v/>
      </c>
      <c r="AQ427" s="298" t="str">
        <f>IF(('LC-CAD-HRMS'!BT42)="","",('LC-CAD-HRMS'!BT42))</f>
        <v/>
      </c>
    </row>
    <row r="428" spans="1:43" ht="12.75" customHeight="1" x14ac:dyDescent="0.3">
      <c r="A428" s="122" t="s">
        <v>188</v>
      </c>
      <c r="B428" s="145" t="str">
        <f>IF(('LC-CAD-HRMS'!A43)="","",('LC-CAD-HRMS'!A43))</f>
        <v/>
      </c>
      <c r="C428" s="141" t="str">
        <f>IF(('LC-CAD-HRMS'!B43)="","",('LC-CAD-HRMS'!B43))</f>
        <v/>
      </c>
      <c r="D428" s="142" t="str">
        <f>IF(('LC-CAD-HRMS'!C43)="","",('LC-CAD-HRMS'!C43))</f>
        <v/>
      </c>
      <c r="E428" s="143" t="str">
        <f>IF(('LC-CAD-HRMS'!D43)="","",('LC-CAD-HRMS'!D43))</f>
        <v/>
      </c>
      <c r="F428" s="142" t="str">
        <f>IF(('LC-CAD-HRMS'!E43)="","",('LC-CAD-HRMS'!E43))</f>
        <v/>
      </c>
      <c r="G428" s="111" t="str">
        <f>IF(('LC-CAD-HRMS'!L43)="","",('LC-CAD-HRMS'!L43))</f>
        <v/>
      </c>
      <c r="H428" s="111" t="str">
        <f>IF(('LC-CAD-HRMS'!M43)="","",('LC-CAD-HRMS'!M43))</f>
        <v/>
      </c>
      <c r="I428" s="144" t="str">
        <f>IF(('LC-CAD-HRMS'!T43)="","",('LC-CAD-HRMS'!T43))</f>
        <v/>
      </c>
      <c r="J428" s="154" t="str">
        <f>IF(('LC-CAD-HRMS'!U43)="","",('LC-CAD-HRMS'!U43))</f>
        <v/>
      </c>
      <c r="K428" s="154" t="str">
        <f>IF(('LC-CAD-HRMS'!X43)="","",('LC-CAD-HRMS'!X43))</f>
        <v/>
      </c>
      <c r="L428" s="154" t="str">
        <f>IF(('LC-CAD-HRMS'!AE43)="","",('LC-CAD-HRMS'!AE43))</f>
        <v/>
      </c>
      <c r="M428" s="154" t="str">
        <f>IF(('LC-CAD-HRMS'!AH43)="","",('LC-CAD-HRMS'!AH43))</f>
        <v/>
      </c>
      <c r="N428" s="154" t="str">
        <f>IF(('LC-CAD-HRMS'!AO43)="","",('LC-CAD-HRMS'!AO43))</f>
        <v/>
      </c>
      <c r="O428" s="154" t="str">
        <f>IF(('LC-CAD-HRMS'!AR43)="","",('LC-CAD-HRMS'!AR43))</f>
        <v/>
      </c>
      <c r="P428" s="67" t="str">
        <f>IF(('LC-CAD-HRMS'!AS43)="","",('LC-CAD-HRMS'!AS43))</f>
        <v/>
      </c>
      <c r="Q428" s="67" t="str">
        <f>IF(('LC-CAD-HRMS'!AT43)="","",('LC-CAD-HRMS'!AT43))</f>
        <v/>
      </c>
      <c r="R428" s="67" t="str">
        <f>IF(('LC-CAD-HRMS'!AU43)="","",('LC-CAD-HRMS'!AU43))</f>
        <v/>
      </c>
      <c r="S428" s="67" t="str">
        <f>IF(('LC-CAD-HRMS'!AV43)="","",('LC-CAD-HRMS'!AV43))</f>
        <v/>
      </c>
      <c r="T428" s="67" t="str">
        <f>IF(('LC-CAD-HRMS'!AW43)="","",('LC-CAD-HRMS'!AW43))</f>
        <v/>
      </c>
      <c r="U428" s="67" t="str">
        <f>IF(('LC-CAD-HRMS'!AX43)="","",('LC-CAD-HRMS'!AX43))</f>
        <v/>
      </c>
      <c r="V428" s="67" t="str">
        <f>IF(('LC-CAD-HRMS'!AY43)="","",('LC-CAD-HRMS'!AY43))</f>
        <v/>
      </c>
      <c r="W428" s="67" t="str">
        <f>IF(('LC-CAD-HRMS'!AZ43)="","",('LC-CAD-HRMS'!AZ43))</f>
        <v/>
      </c>
      <c r="X428" s="67" t="str">
        <f>IF(('LC-CAD-HRMS'!BA43)="","",('LC-CAD-HRMS'!BA43))</f>
        <v/>
      </c>
      <c r="Y428" s="67" t="str">
        <f>IF(('LC-CAD-HRMS'!BB43)="","",('LC-CAD-HRMS'!BB43))</f>
        <v/>
      </c>
      <c r="Z428" s="67" t="str">
        <f>IF(('LC-CAD-HRMS'!BC43)="","",('LC-CAD-HRMS'!BC43))</f>
        <v/>
      </c>
      <c r="AA428" s="67" t="str">
        <f>IF(('LC-CAD-HRMS'!BD43)="","",('LC-CAD-HRMS'!BD43))</f>
        <v/>
      </c>
      <c r="AB428" s="67" t="str">
        <f>IF(('LC-CAD-HRMS'!BE43)="","",('LC-CAD-HRMS'!BE43))</f>
        <v/>
      </c>
      <c r="AC428" s="67" t="str">
        <f>IF(('LC-CAD-HRMS'!BF43)="","",('LC-CAD-HRMS'!BF43))</f>
        <v/>
      </c>
      <c r="AD428" s="67" t="str">
        <f>IF(('LC-CAD-HRMS'!BG43)="","",('LC-CAD-HRMS'!BG43))</f>
        <v/>
      </c>
      <c r="AE428" s="67" t="str">
        <f>IF(('LC-CAD-HRMS'!BH43)="","",('LC-CAD-HRMS'!BH43))</f>
        <v/>
      </c>
      <c r="AF428" s="67" t="str">
        <f>IF(('LC-CAD-HRMS'!BI43)="","",('LC-CAD-HRMS'!BI43))</f>
        <v/>
      </c>
      <c r="AG428" s="67" t="str">
        <f>IF(('LC-CAD-HRMS'!BJ43)="","",('LC-CAD-HRMS'!BJ43))</f>
        <v/>
      </c>
      <c r="AH428" s="67" t="str">
        <f>IF(('LC-CAD-HRMS'!BK43)="","",('LC-CAD-HRMS'!BK43))</f>
        <v/>
      </c>
      <c r="AI428" s="67" t="str">
        <f>IF(('LC-CAD-HRMS'!BL43)="","",('LC-CAD-HRMS'!BL43))</f>
        <v/>
      </c>
      <c r="AJ428" s="67" t="str">
        <f>IF(('LC-CAD-HRMS'!BM43)="","",('LC-CAD-HRMS'!BM43))</f>
        <v/>
      </c>
      <c r="AK428" s="67" t="str">
        <f>IF(('LC-CAD-HRMS'!BN43)="","",('LC-CAD-HRMS'!BN43))</f>
        <v/>
      </c>
      <c r="AL428" s="67" t="str">
        <f>IF(('LC-CAD-HRMS'!BO43)="","",('LC-CAD-HRMS'!BO43))</f>
        <v/>
      </c>
      <c r="AM428" s="67" t="str">
        <f>IF(('LC-CAD-HRMS'!BP43)="","",('LC-CAD-HRMS'!BP43))</f>
        <v/>
      </c>
      <c r="AN428" s="67" t="str">
        <f>IF(('LC-CAD-HRMS'!BQ43)="","",('LC-CAD-HRMS'!BQ43))</f>
        <v/>
      </c>
      <c r="AO428" s="67" t="str">
        <f>IF(('LC-CAD-HRMS'!BR43)="","",('LC-CAD-HRMS'!BR43))</f>
        <v/>
      </c>
      <c r="AP428" s="298" t="str">
        <f>IF(('LC-CAD-HRMS'!BS43)="","",('LC-CAD-HRMS'!BS43))</f>
        <v/>
      </c>
      <c r="AQ428" s="298" t="str">
        <f>IF(('LC-CAD-HRMS'!BT43)="","",('LC-CAD-HRMS'!BT43))</f>
        <v/>
      </c>
    </row>
    <row r="429" spans="1:43" ht="12.75" customHeight="1" x14ac:dyDescent="0.3">
      <c r="A429" s="122" t="s">
        <v>188</v>
      </c>
      <c r="B429" s="145" t="str">
        <f>IF(('LC-CAD-HRMS'!A44)="","",('LC-CAD-HRMS'!A44))</f>
        <v/>
      </c>
      <c r="C429" s="141" t="str">
        <f>IF(('LC-CAD-HRMS'!B44)="","",('LC-CAD-HRMS'!B44))</f>
        <v/>
      </c>
      <c r="D429" s="142" t="str">
        <f>IF(('LC-CAD-HRMS'!C44)="","",('LC-CAD-HRMS'!C44))</f>
        <v/>
      </c>
      <c r="E429" s="143" t="str">
        <f>IF(('LC-CAD-HRMS'!D44)="","",('LC-CAD-HRMS'!D44))</f>
        <v/>
      </c>
      <c r="F429" s="142" t="str">
        <f>IF(('LC-CAD-HRMS'!E44)="","",('LC-CAD-HRMS'!E44))</f>
        <v/>
      </c>
      <c r="G429" s="111" t="str">
        <f>IF(('LC-CAD-HRMS'!L44)="","",('LC-CAD-HRMS'!L44))</f>
        <v/>
      </c>
      <c r="H429" s="111" t="str">
        <f>IF(('LC-CAD-HRMS'!M44)="","",('LC-CAD-HRMS'!M44))</f>
        <v/>
      </c>
      <c r="I429" s="144" t="str">
        <f>IF(('LC-CAD-HRMS'!T44)="","",('LC-CAD-HRMS'!T44))</f>
        <v/>
      </c>
      <c r="J429" s="154" t="str">
        <f>IF(('LC-CAD-HRMS'!U44)="","",('LC-CAD-HRMS'!U44))</f>
        <v/>
      </c>
      <c r="K429" s="154" t="str">
        <f>IF(('LC-CAD-HRMS'!X44)="","",('LC-CAD-HRMS'!X44))</f>
        <v/>
      </c>
      <c r="L429" s="154" t="str">
        <f>IF(('LC-CAD-HRMS'!AE44)="","",('LC-CAD-HRMS'!AE44))</f>
        <v/>
      </c>
      <c r="M429" s="154" t="str">
        <f>IF(('LC-CAD-HRMS'!AH44)="","",('LC-CAD-HRMS'!AH44))</f>
        <v/>
      </c>
      <c r="N429" s="154" t="str">
        <f>IF(('LC-CAD-HRMS'!AO44)="","",('LC-CAD-HRMS'!AO44))</f>
        <v/>
      </c>
      <c r="O429" s="154" t="str">
        <f>IF(('LC-CAD-HRMS'!AR44)="","",('LC-CAD-HRMS'!AR44))</f>
        <v/>
      </c>
      <c r="P429" s="67" t="str">
        <f>IF(('LC-CAD-HRMS'!AS44)="","",('LC-CAD-HRMS'!AS44))</f>
        <v/>
      </c>
      <c r="Q429" s="67" t="str">
        <f>IF(('LC-CAD-HRMS'!AT44)="","",('LC-CAD-HRMS'!AT44))</f>
        <v/>
      </c>
      <c r="R429" s="67" t="str">
        <f>IF(('LC-CAD-HRMS'!AU44)="","",('LC-CAD-HRMS'!AU44))</f>
        <v/>
      </c>
      <c r="S429" s="67" t="str">
        <f>IF(('LC-CAD-HRMS'!AV44)="","",('LC-CAD-HRMS'!AV44))</f>
        <v/>
      </c>
      <c r="T429" s="67" t="str">
        <f>IF(('LC-CAD-HRMS'!AW44)="","",('LC-CAD-HRMS'!AW44))</f>
        <v/>
      </c>
      <c r="U429" s="67" t="str">
        <f>IF(('LC-CAD-HRMS'!AX44)="","",('LC-CAD-HRMS'!AX44))</f>
        <v/>
      </c>
      <c r="V429" s="67" t="str">
        <f>IF(('LC-CAD-HRMS'!AY44)="","",('LC-CAD-HRMS'!AY44))</f>
        <v/>
      </c>
      <c r="W429" s="67" t="str">
        <f>IF(('LC-CAD-HRMS'!AZ44)="","",('LC-CAD-HRMS'!AZ44))</f>
        <v/>
      </c>
      <c r="X429" s="67" t="str">
        <f>IF(('LC-CAD-HRMS'!BA44)="","",('LC-CAD-HRMS'!BA44))</f>
        <v/>
      </c>
      <c r="Y429" s="67" t="str">
        <f>IF(('LC-CAD-HRMS'!BB44)="","",('LC-CAD-HRMS'!BB44))</f>
        <v/>
      </c>
      <c r="Z429" s="67" t="str">
        <f>IF(('LC-CAD-HRMS'!BC44)="","",('LC-CAD-HRMS'!BC44))</f>
        <v/>
      </c>
      <c r="AA429" s="67" t="str">
        <f>IF(('LC-CAD-HRMS'!BD44)="","",('LC-CAD-HRMS'!BD44))</f>
        <v/>
      </c>
      <c r="AB429" s="67" t="str">
        <f>IF(('LC-CAD-HRMS'!BE44)="","",('LC-CAD-HRMS'!BE44))</f>
        <v/>
      </c>
      <c r="AC429" s="67" t="str">
        <f>IF(('LC-CAD-HRMS'!BF44)="","",('LC-CAD-HRMS'!BF44))</f>
        <v/>
      </c>
      <c r="AD429" s="67" t="str">
        <f>IF(('LC-CAD-HRMS'!BG44)="","",('LC-CAD-HRMS'!BG44))</f>
        <v/>
      </c>
      <c r="AE429" s="67" t="str">
        <f>IF(('LC-CAD-HRMS'!BH44)="","",('LC-CAD-HRMS'!BH44))</f>
        <v/>
      </c>
      <c r="AF429" s="67" t="str">
        <f>IF(('LC-CAD-HRMS'!BI44)="","",('LC-CAD-HRMS'!BI44))</f>
        <v/>
      </c>
      <c r="AG429" s="67" t="str">
        <f>IF(('LC-CAD-HRMS'!BJ44)="","",('LC-CAD-HRMS'!BJ44))</f>
        <v/>
      </c>
      <c r="AH429" s="67" t="str">
        <f>IF(('LC-CAD-HRMS'!BK44)="","",('LC-CAD-HRMS'!BK44))</f>
        <v/>
      </c>
      <c r="AI429" s="67" t="str">
        <f>IF(('LC-CAD-HRMS'!BL44)="","",('LC-CAD-HRMS'!BL44))</f>
        <v/>
      </c>
      <c r="AJ429" s="67" t="str">
        <f>IF(('LC-CAD-HRMS'!BM44)="","",('LC-CAD-HRMS'!BM44))</f>
        <v/>
      </c>
      <c r="AK429" s="67" t="str">
        <f>IF(('LC-CAD-HRMS'!BN44)="","",('LC-CAD-HRMS'!BN44))</f>
        <v/>
      </c>
      <c r="AL429" s="67" t="str">
        <f>IF(('LC-CAD-HRMS'!BO44)="","",('LC-CAD-HRMS'!BO44))</f>
        <v/>
      </c>
      <c r="AM429" s="67" t="str">
        <f>IF(('LC-CAD-HRMS'!BP44)="","",('LC-CAD-HRMS'!BP44))</f>
        <v/>
      </c>
      <c r="AN429" s="67" t="str">
        <f>IF(('LC-CAD-HRMS'!BQ44)="","",('LC-CAD-HRMS'!BQ44))</f>
        <v/>
      </c>
      <c r="AO429" s="67" t="str">
        <f>IF(('LC-CAD-HRMS'!BR44)="","",('LC-CAD-HRMS'!BR44))</f>
        <v/>
      </c>
      <c r="AP429" s="298" t="str">
        <f>IF(('LC-CAD-HRMS'!BS44)="","",('LC-CAD-HRMS'!BS44))</f>
        <v/>
      </c>
      <c r="AQ429" s="298" t="str">
        <f>IF(('LC-CAD-HRMS'!BT44)="","",('LC-CAD-HRMS'!BT44))</f>
        <v/>
      </c>
    </row>
    <row r="430" spans="1:43" ht="12.75" customHeight="1" x14ac:dyDescent="0.3">
      <c r="A430" s="122" t="s">
        <v>188</v>
      </c>
      <c r="B430" s="145" t="str">
        <f>IF(('LC-CAD-HRMS'!A45)="","",('LC-CAD-HRMS'!A45))</f>
        <v/>
      </c>
      <c r="C430" s="141" t="str">
        <f>IF(('LC-CAD-HRMS'!B45)="","",('LC-CAD-HRMS'!B45))</f>
        <v/>
      </c>
      <c r="D430" s="142" t="str">
        <f>IF(('LC-CAD-HRMS'!C45)="","",('LC-CAD-HRMS'!C45))</f>
        <v/>
      </c>
      <c r="E430" s="143" t="str">
        <f>IF(('LC-CAD-HRMS'!D45)="","",('LC-CAD-HRMS'!D45))</f>
        <v/>
      </c>
      <c r="F430" s="142" t="str">
        <f>IF(('LC-CAD-HRMS'!E45)="","",('LC-CAD-HRMS'!E45))</f>
        <v/>
      </c>
      <c r="G430" s="111" t="str">
        <f>IF(('LC-CAD-HRMS'!L45)="","",('LC-CAD-HRMS'!L45))</f>
        <v/>
      </c>
      <c r="H430" s="111" t="str">
        <f>IF(('LC-CAD-HRMS'!M45)="","",('LC-CAD-HRMS'!M45))</f>
        <v/>
      </c>
      <c r="I430" s="144" t="str">
        <f>IF(('LC-CAD-HRMS'!T45)="","",('LC-CAD-HRMS'!T45))</f>
        <v/>
      </c>
      <c r="J430" s="154" t="str">
        <f>IF(('LC-CAD-HRMS'!U45)="","",('LC-CAD-HRMS'!U45))</f>
        <v/>
      </c>
      <c r="K430" s="154" t="str">
        <f>IF(('LC-CAD-HRMS'!X45)="","",('LC-CAD-HRMS'!X45))</f>
        <v/>
      </c>
      <c r="L430" s="154" t="str">
        <f>IF(('LC-CAD-HRMS'!AE45)="","",('LC-CAD-HRMS'!AE45))</f>
        <v/>
      </c>
      <c r="M430" s="154" t="str">
        <f>IF(('LC-CAD-HRMS'!AH45)="","",('LC-CAD-HRMS'!AH45))</f>
        <v/>
      </c>
      <c r="N430" s="154" t="str">
        <f>IF(('LC-CAD-HRMS'!AO45)="","",('LC-CAD-HRMS'!AO45))</f>
        <v/>
      </c>
      <c r="O430" s="154" t="str">
        <f>IF(('LC-CAD-HRMS'!AR45)="","",('LC-CAD-HRMS'!AR45))</f>
        <v/>
      </c>
      <c r="P430" s="67" t="str">
        <f>IF(('LC-CAD-HRMS'!AS45)="","",('LC-CAD-HRMS'!AS45))</f>
        <v/>
      </c>
      <c r="Q430" s="67" t="str">
        <f>IF(('LC-CAD-HRMS'!AT45)="","",('LC-CAD-HRMS'!AT45))</f>
        <v/>
      </c>
      <c r="R430" s="67" t="str">
        <f>IF(('LC-CAD-HRMS'!AU45)="","",('LC-CAD-HRMS'!AU45))</f>
        <v/>
      </c>
      <c r="S430" s="67" t="str">
        <f>IF(('LC-CAD-HRMS'!AV45)="","",('LC-CAD-HRMS'!AV45))</f>
        <v/>
      </c>
      <c r="T430" s="67" t="str">
        <f>IF(('LC-CAD-HRMS'!AW45)="","",('LC-CAD-HRMS'!AW45))</f>
        <v/>
      </c>
      <c r="U430" s="67" t="str">
        <f>IF(('LC-CAD-HRMS'!AX45)="","",('LC-CAD-HRMS'!AX45))</f>
        <v/>
      </c>
      <c r="V430" s="67" t="str">
        <f>IF(('LC-CAD-HRMS'!AY45)="","",('LC-CAD-HRMS'!AY45))</f>
        <v/>
      </c>
      <c r="W430" s="67" t="str">
        <f>IF(('LC-CAD-HRMS'!AZ45)="","",('LC-CAD-HRMS'!AZ45))</f>
        <v/>
      </c>
      <c r="X430" s="67" t="str">
        <f>IF(('LC-CAD-HRMS'!BA45)="","",('LC-CAD-HRMS'!BA45))</f>
        <v/>
      </c>
      <c r="Y430" s="67" t="str">
        <f>IF(('LC-CAD-HRMS'!BB45)="","",('LC-CAD-HRMS'!BB45))</f>
        <v/>
      </c>
      <c r="Z430" s="67" t="str">
        <f>IF(('LC-CAD-HRMS'!BC45)="","",('LC-CAD-HRMS'!BC45))</f>
        <v/>
      </c>
      <c r="AA430" s="67" t="str">
        <f>IF(('LC-CAD-HRMS'!BD45)="","",('LC-CAD-HRMS'!BD45))</f>
        <v/>
      </c>
      <c r="AB430" s="67" t="str">
        <f>IF(('LC-CAD-HRMS'!BE45)="","",('LC-CAD-HRMS'!BE45))</f>
        <v/>
      </c>
      <c r="AC430" s="67" t="str">
        <f>IF(('LC-CAD-HRMS'!BF45)="","",('LC-CAD-HRMS'!BF45))</f>
        <v/>
      </c>
      <c r="AD430" s="67" t="str">
        <f>IF(('LC-CAD-HRMS'!BG45)="","",('LC-CAD-HRMS'!BG45))</f>
        <v/>
      </c>
      <c r="AE430" s="67" t="str">
        <f>IF(('LC-CAD-HRMS'!BH45)="","",('LC-CAD-HRMS'!BH45))</f>
        <v/>
      </c>
      <c r="AF430" s="67" t="str">
        <f>IF(('LC-CAD-HRMS'!BI45)="","",('LC-CAD-HRMS'!BI45))</f>
        <v/>
      </c>
      <c r="AG430" s="67" t="str">
        <f>IF(('LC-CAD-HRMS'!BJ45)="","",('LC-CAD-HRMS'!BJ45))</f>
        <v/>
      </c>
      <c r="AH430" s="67" t="str">
        <f>IF(('LC-CAD-HRMS'!BK45)="","",('LC-CAD-HRMS'!BK45))</f>
        <v/>
      </c>
      <c r="AI430" s="67" t="str">
        <f>IF(('LC-CAD-HRMS'!BL45)="","",('LC-CAD-HRMS'!BL45))</f>
        <v/>
      </c>
      <c r="AJ430" s="67" t="str">
        <f>IF(('LC-CAD-HRMS'!BM45)="","",('LC-CAD-HRMS'!BM45))</f>
        <v/>
      </c>
      <c r="AK430" s="67" t="str">
        <f>IF(('LC-CAD-HRMS'!BN45)="","",('LC-CAD-HRMS'!BN45))</f>
        <v/>
      </c>
      <c r="AL430" s="67" t="str">
        <f>IF(('LC-CAD-HRMS'!BO45)="","",('LC-CAD-HRMS'!BO45))</f>
        <v/>
      </c>
      <c r="AM430" s="67" t="str">
        <f>IF(('LC-CAD-HRMS'!BP45)="","",('LC-CAD-HRMS'!BP45))</f>
        <v/>
      </c>
      <c r="AN430" s="67" t="str">
        <f>IF(('LC-CAD-HRMS'!BQ45)="","",('LC-CAD-HRMS'!BQ45))</f>
        <v/>
      </c>
      <c r="AO430" s="67" t="str">
        <f>IF(('LC-CAD-HRMS'!BR45)="","",('LC-CAD-HRMS'!BR45))</f>
        <v/>
      </c>
      <c r="AP430" s="298" t="str">
        <f>IF(('LC-CAD-HRMS'!BS45)="","",('LC-CAD-HRMS'!BS45))</f>
        <v/>
      </c>
      <c r="AQ430" s="298" t="str">
        <f>IF(('LC-CAD-HRMS'!BT45)="","",('LC-CAD-HRMS'!BT45))</f>
        <v/>
      </c>
    </row>
    <row r="431" spans="1:43" ht="12.75" customHeight="1" x14ac:dyDescent="0.3">
      <c r="A431" s="122" t="s">
        <v>188</v>
      </c>
      <c r="B431" s="145" t="str">
        <f>IF(('LC-CAD-HRMS'!A46)="","",('LC-CAD-HRMS'!A46))</f>
        <v/>
      </c>
      <c r="C431" s="141" t="str">
        <f>IF(('LC-CAD-HRMS'!B46)="","",('LC-CAD-HRMS'!B46))</f>
        <v/>
      </c>
      <c r="D431" s="142" t="str">
        <f>IF(('LC-CAD-HRMS'!C46)="","",('LC-CAD-HRMS'!C46))</f>
        <v/>
      </c>
      <c r="E431" s="143" t="str">
        <f>IF(('LC-CAD-HRMS'!D46)="","",('LC-CAD-HRMS'!D46))</f>
        <v/>
      </c>
      <c r="F431" s="142" t="str">
        <f>IF(('LC-CAD-HRMS'!E46)="","",('LC-CAD-HRMS'!E46))</f>
        <v/>
      </c>
      <c r="G431" s="111" t="str">
        <f>IF(('LC-CAD-HRMS'!L46)="","",('LC-CAD-HRMS'!L46))</f>
        <v/>
      </c>
      <c r="H431" s="111" t="str">
        <f>IF(('LC-CAD-HRMS'!M46)="","",('LC-CAD-HRMS'!M46))</f>
        <v/>
      </c>
      <c r="I431" s="144" t="str">
        <f>IF(('LC-CAD-HRMS'!T46)="","",('LC-CAD-HRMS'!T46))</f>
        <v/>
      </c>
      <c r="J431" s="154" t="str">
        <f>IF(('LC-CAD-HRMS'!U46)="","",('LC-CAD-HRMS'!U46))</f>
        <v/>
      </c>
      <c r="K431" s="154" t="str">
        <f>IF(('LC-CAD-HRMS'!X46)="","",('LC-CAD-HRMS'!X46))</f>
        <v/>
      </c>
      <c r="L431" s="154" t="str">
        <f>IF(('LC-CAD-HRMS'!AE46)="","",('LC-CAD-HRMS'!AE46))</f>
        <v/>
      </c>
      <c r="M431" s="154" t="str">
        <f>IF(('LC-CAD-HRMS'!AH46)="","",('LC-CAD-HRMS'!AH46))</f>
        <v/>
      </c>
      <c r="N431" s="154" t="str">
        <f>IF(('LC-CAD-HRMS'!AO46)="","",('LC-CAD-HRMS'!AO46))</f>
        <v/>
      </c>
      <c r="O431" s="154" t="str">
        <f>IF(('LC-CAD-HRMS'!AR46)="","",('LC-CAD-HRMS'!AR46))</f>
        <v/>
      </c>
      <c r="P431" s="67" t="str">
        <f>IF(('LC-CAD-HRMS'!AS46)="","",('LC-CAD-HRMS'!AS46))</f>
        <v/>
      </c>
      <c r="Q431" s="67" t="str">
        <f>IF(('LC-CAD-HRMS'!AT46)="","",('LC-CAD-HRMS'!AT46))</f>
        <v/>
      </c>
      <c r="R431" s="67" t="str">
        <f>IF(('LC-CAD-HRMS'!AU46)="","",('LC-CAD-HRMS'!AU46))</f>
        <v/>
      </c>
      <c r="S431" s="67" t="str">
        <f>IF(('LC-CAD-HRMS'!AV46)="","",('LC-CAD-HRMS'!AV46))</f>
        <v/>
      </c>
      <c r="T431" s="67" t="str">
        <f>IF(('LC-CAD-HRMS'!AW46)="","",('LC-CAD-HRMS'!AW46))</f>
        <v/>
      </c>
      <c r="U431" s="67" t="str">
        <f>IF(('LC-CAD-HRMS'!AX46)="","",('LC-CAD-HRMS'!AX46))</f>
        <v/>
      </c>
      <c r="V431" s="67" t="str">
        <f>IF(('LC-CAD-HRMS'!AY46)="","",('LC-CAD-HRMS'!AY46))</f>
        <v/>
      </c>
      <c r="W431" s="67" t="str">
        <f>IF(('LC-CAD-HRMS'!AZ46)="","",('LC-CAD-HRMS'!AZ46))</f>
        <v/>
      </c>
      <c r="X431" s="67" t="str">
        <f>IF(('LC-CAD-HRMS'!BA46)="","",('LC-CAD-HRMS'!BA46))</f>
        <v/>
      </c>
      <c r="Y431" s="67" t="str">
        <f>IF(('LC-CAD-HRMS'!BB46)="","",('LC-CAD-HRMS'!BB46))</f>
        <v/>
      </c>
      <c r="Z431" s="67" t="str">
        <f>IF(('LC-CAD-HRMS'!BC46)="","",('LC-CAD-HRMS'!BC46))</f>
        <v/>
      </c>
      <c r="AA431" s="67" t="str">
        <f>IF(('LC-CAD-HRMS'!BD46)="","",('LC-CAD-HRMS'!BD46))</f>
        <v/>
      </c>
      <c r="AB431" s="67" t="str">
        <f>IF(('LC-CAD-HRMS'!BE46)="","",('LC-CAD-HRMS'!BE46))</f>
        <v/>
      </c>
      <c r="AC431" s="67" t="str">
        <f>IF(('LC-CAD-HRMS'!BF46)="","",('LC-CAD-HRMS'!BF46))</f>
        <v/>
      </c>
      <c r="AD431" s="67" t="str">
        <f>IF(('LC-CAD-HRMS'!BG46)="","",('LC-CAD-HRMS'!BG46))</f>
        <v/>
      </c>
      <c r="AE431" s="67" t="str">
        <f>IF(('LC-CAD-HRMS'!BH46)="","",('LC-CAD-HRMS'!BH46))</f>
        <v/>
      </c>
      <c r="AF431" s="67" t="str">
        <f>IF(('LC-CAD-HRMS'!BI46)="","",('LC-CAD-HRMS'!BI46))</f>
        <v/>
      </c>
      <c r="AG431" s="67" t="str">
        <f>IF(('LC-CAD-HRMS'!BJ46)="","",('LC-CAD-HRMS'!BJ46))</f>
        <v/>
      </c>
      <c r="AH431" s="67" t="str">
        <f>IF(('LC-CAD-HRMS'!BK46)="","",('LC-CAD-HRMS'!BK46))</f>
        <v/>
      </c>
      <c r="AI431" s="67" t="str">
        <f>IF(('LC-CAD-HRMS'!BL46)="","",('LC-CAD-HRMS'!BL46))</f>
        <v/>
      </c>
      <c r="AJ431" s="67" t="str">
        <f>IF(('LC-CAD-HRMS'!BM46)="","",('LC-CAD-HRMS'!BM46))</f>
        <v/>
      </c>
      <c r="AK431" s="67" t="str">
        <f>IF(('LC-CAD-HRMS'!BN46)="","",('LC-CAD-HRMS'!BN46))</f>
        <v/>
      </c>
      <c r="AL431" s="67" t="str">
        <f>IF(('LC-CAD-HRMS'!BO46)="","",('LC-CAD-HRMS'!BO46))</f>
        <v/>
      </c>
      <c r="AM431" s="67" t="str">
        <f>IF(('LC-CAD-HRMS'!BP46)="","",('LC-CAD-HRMS'!BP46))</f>
        <v/>
      </c>
      <c r="AN431" s="67" t="str">
        <f>IF(('LC-CAD-HRMS'!BQ46)="","",('LC-CAD-HRMS'!BQ46))</f>
        <v/>
      </c>
      <c r="AO431" s="67" t="str">
        <f>IF(('LC-CAD-HRMS'!BR46)="","",('LC-CAD-HRMS'!BR46))</f>
        <v/>
      </c>
      <c r="AP431" s="298" t="str">
        <f>IF(('LC-CAD-HRMS'!BS46)="","",('LC-CAD-HRMS'!BS46))</f>
        <v/>
      </c>
      <c r="AQ431" s="298" t="str">
        <f>IF(('LC-CAD-HRMS'!BT46)="","",('LC-CAD-HRMS'!BT46))</f>
        <v/>
      </c>
    </row>
    <row r="432" spans="1:43" ht="12.75" customHeight="1" x14ac:dyDescent="0.3">
      <c r="A432" s="122" t="s">
        <v>188</v>
      </c>
      <c r="B432" s="145" t="str">
        <f>IF(('LC-CAD-HRMS'!A47)="","",('LC-CAD-HRMS'!A47))</f>
        <v/>
      </c>
      <c r="C432" s="141" t="str">
        <f>IF(('LC-CAD-HRMS'!B47)="","",('LC-CAD-HRMS'!B47))</f>
        <v/>
      </c>
      <c r="D432" s="142" t="str">
        <f>IF(('LC-CAD-HRMS'!C47)="","",('LC-CAD-HRMS'!C47))</f>
        <v/>
      </c>
      <c r="E432" s="143" t="str">
        <f>IF(('LC-CAD-HRMS'!D47)="","",('LC-CAD-HRMS'!D47))</f>
        <v/>
      </c>
      <c r="F432" s="142" t="str">
        <f>IF(('LC-CAD-HRMS'!E47)="","",('LC-CAD-HRMS'!E47))</f>
        <v/>
      </c>
      <c r="G432" s="111" t="str">
        <f>IF(('LC-CAD-HRMS'!L47)="","",('LC-CAD-HRMS'!L47))</f>
        <v/>
      </c>
      <c r="H432" s="111" t="str">
        <f>IF(('LC-CAD-HRMS'!M47)="","",('LC-CAD-HRMS'!M47))</f>
        <v/>
      </c>
      <c r="I432" s="144" t="str">
        <f>IF(('LC-CAD-HRMS'!T47)="","",('LC-CAD-HRMS'!T47))</f>
        <v/>
      </c>
      <c r="J432" s="154" t="str">
        <f>IF(('LC-CAD-HRMS'!U47)="","",('LC-CAD-HRMS'!U47))</f>
        <v/>
      </c>
      <c r="K432" s="154" t="str">
        <f>IF(('LC-CAD-HRMS'!X47)="","",('LC-CAD-HRMS'!X47))</f>
        <v/>
      </c>
      <c r="L432" s="154" t="str">
        <f>IF(('LC-CAD-HRMS'!AE47)="","",('LC-CAD-HRMS'!AE47))</f>
        <v/>
      </c>
      <c r="M432" s="154" t="str">
        <f>IF(('LC-CAD-HRMS'!AH47)="","",('LC-CAD-HRMS'!AH47))</f>
        <v/>
      </c>
      <c r="N432" s="154" t="str">
        <f>IF(('LC-CAD-HRMS'!AO47)="","",('LC-CAD-HRMS'!AO47))</f>
        <v/>
      </c>
      <c r="O432" s="154" t="str">
        <f>IF(('LC-CAD-HRMS'!AR47)="","",('LC-CAD-HRMS'!AR47))</f>
        <v/>
      </c>
      <c r="P432" s="67" t="str">
        <f>IF(('LC-CAD-HRMS'!AS47)="","",('LC-CAD-HRMS'!AS47))</f>
        <v/>
      </c>
      <c r="Q432" s="67" t="str">
        <f>IF(('LC-CAD-HRMS'!AT47)="","",('LC-CAD-HRMS'!AT47))</f>
        <v/>
      </c>
      <c r="R432" s="67" t="str">
        <f>IF(('LC-CAD-HRMS'!AU47)="","",('LC-CAD-HRMS'!AU47))</f>
        <v/>
      </c>
      <c r="S432" s="67" t="str">
        <f>IF(('LC-CAD-HRMS'!AV47)="","",('LC-CAD-HRMS'!AV47))</f>
        <v/>
      </c>
      <c r="T432" s="67" t="str">
        <f>IF(('LC-CAD-HRMS'!AW47)="","",('LC-CAD-HRMS'!AW47))</f>
        <v/>
      </c>
      <c r="U432" s="67" t="str">
        <f>IF(('LC-CAD-HRMS'!AX47)="","",('LC-CAD-HRMS'!AX47))</f>
        <v/>
      </c>
      <c r="V432" s="67" t="str">
        <f>IF(('LC-CAD-HRMS'!AY47)="","",('LC-CAD-HRMS'!AY47))</f>
        <v/>
      </c>
      <c r="W432" s="67" t="str">
        <f>IF(('LC-CAD-HRMS'!AZ47)="","",('LC-CAD-HRMS'!AZ47))</f>
        <v/>
      </c>
      <c r="X432" s="67" t="str">
        <f>IF(('LC-CAD-HRMS'!BA47)="","",('LC-CAD-HRMS'!BA47))</f>
        <v/>
      </c>
      <c r="Y432" s="67" t="str">
        <f>IF(('LC-CAD-HRMS'!BB47)="","",('LC-CAD-HRMS'!BB47))</f>
        <v/>
      </c>
      <c r="Z432" s="67" t="str">
        <f>IF(('LC-CAD-HRMS'!BC47)="","",('LC-CAD-HRMS'!BC47))</f>
        <v/>
      </c>
      <c r="AA432" s="67" t="str">
        <f>IF(('LC-CAD-HRMS'!BD47)="","",('LC-CAD-HRMS'!BD47))</f>
        <v/>
      </c>
      <c r="AB432" s="67" t="str">
        <f>IF(('LC-CAD-HRMS'!BE47)="","",('LC-CAD-HRMS'!BE47))</f>
        <v/>
      </c>
      <c r="AC432" s="67" t="str">
        <f>IF(('LC-CAD-HRMS'!BF47)="","",('LC-CAD-HRMS'!BF47))</f>
        <v/>
      </c>
      <c r="AD432" s="67" t="str">
        <f>IF(('LC-CAD-HRMS'!BG47)="","",('LC-CAD-HRMS'!BG47))</f>
        <v/>
      </c>
      <c r="AE432" s="67" t="str">
        <f>IF(('LC-CAD-HRMS'!BH47)="","",('LC-CAD-HRMS'!BH47))</f>
        <v/>
      </c>
      <c r="AF432" s="67" t="str">
        <f>IF(('LC-CAD-HRMS'!BI47)="","",('LC-CAD-HRMS'!BI47))</f>
        <v/>
      </c>
      <c r="AG432" s="67" t="str">
        <f>IF(('LC-CAD-HRMS'!BJ47)="","",('LC-CAD-HRMS'!BJ47))</f>
        <v/>
      </c>
      <c r="AH432" s="67" t="str">
        <f>IF(('LC-CAD-HRMS'!BK47)="","",('LC-CAD-HRMS'!BK47))</f>
        <v/>
      </c>
      <c r="AI432" s="67" t="str">
        <f>IF(('LC-CAD-HRMS'!BL47)="","",('LC-CAD-HRMS'!BL47))</f>
        <v/>
      </c>
      <c r="AJ432" s="67" t="str">
        <f>IF(('LC-CAD-HRMS'!BM47)="","",('LC-CAD-HRMS'!BM47))</f>
        <v/>
      </c>
      <c r="AK432" s="67" t="str">
        <f>IF(('LC-CAD-HRMS'!BN47)="","",('LC-CAD-HRMS'!BN47))</f>
        <v/>
      </c>
      <c r="AL432" s="67" t="str">
        <f>IF(('LC-CAD-HRMS'!BO47)="","",('LC-CAD-HRMS'!BO47))</f>
        <v/>
      </c>
      <c r="AM432" s="67" t="str">
        <f>IF(('LC-CAD-HRMS'!BP47)="","",('LC-CAD-HRMS'!BP47))</f>
        <v/>
      </c>
      <c r="AN432" s="67" t="str">
        <f>IF(('LC-CAD-HRMS'!BQ47)="","",('LC-CAD-HRMS'!BQ47))</f>
        <v/>
      </c>
      <c r="AO432" s="67" t="str">
        <f>IF(('LC-CAD-HRMS'!BR47)="","",('LC-CAD-HRMS'!BR47))</f>
        <v/>
      </c>
      <c r="AP432" s="298" t="str">
        <f>IF(('LC-CAD-HRMS'!BS47)="","",('LC-CAD-HRMS'!BS47))</f>
        <v/>
      </c>
      <c r="AQ432" s="298" t="str">
        <f>IF(('LC-CAD-HRMS'!BT47)="","",('LC-CAD-HRMS'!BT47))</f>
        <v/>
      </c>
    </row>
    <row r="433" spans="1:43" ht="12.75" customHeight="1" x14ac:dyDescent="0.3">
      <c r="A433" s="122" t="s">
        <v>188</v>
      </c>
      <c r="B433" s="145" t="str">
        <f>IF(('LC-CAD-HRMS'!A48)="","",('LC-CAD-HRMS'!A48))</f>
        <v/>
      </c>
      <c r="C433" s="141" t="str">
        <f>IF(('LC-CAD-HRMS'!B48)="","",('LC-CAD-HRMS'!B48))</f>
        <v/>
      </c>
      <c r="D433" s="142" t="str">
        <f>IF(('LC-CAD-HRMS'!C48)="","",('LC-CAD-HRMS'!C48))</f>
        <v/>
      </c>
      <c r="E433" s="143" t="str">
        <f>IF(('LC-CAD-HRMS'!D48)="","",('LC-CAD-HRMS'!D48))</f>
        <v/>
      </c>
      <c r="F433" s="142" t="str">
        <f>IF(('LC-CAD-HRMS'!E48)="","",('LC-CAD-HRMS'!E48))</f>
        <v/>
      </c>
      <c r="G433" s="111" t="str">
        <f>IF(('LC-CAD-HRMS'!L48)="","",('LC-CAD-HRMS'!L48))</f>
        <v/>
      </c>
      <c r="H433" s="111" t="str">
        <f>IF(('LC-CAD-HRMS'!M48)="","",('LC-CAD-HRMS'!M48))</f>
        <v/>
      </c>
      <c r="I433" s="144" t="str">
        <f>IF(('LC-CAD-HRMS'!T48)="","",('LC-CAD-HRMS'!T48))</f>
        <v/>
      </c>
      <c r="J433" s="154" t="str">
        <f>IF(('LC-CAD-HRMS'!U48)="","",('LC-CAD-HRMS'!U48))</f>
        <v/>
      </c>
      <c r="K433" s="154" t="str">
        <f>IF(('LC-CAD-HRMS'!X48)="","",('LC-CAD-HRMS'!X48))</f>
        <v/>
      </c>
      <c r="L433" s="154" t="str">
        <f>IF(('LC-CAD-HRMS'!AE48)="","",('LC-CAD-HRMS'!AE48))</f>
        <v/>
      </c>
      <c r="M433" s="154" t="str">
        <f>IF(('LC-CAD-HRMS'!AH48)="","",('LC-CAD-HRMS'!AH48))</f>
        <v/>
      </c>
      <c r="N433" s="154" t="str">
        <f>IF(('LC-CAD-HRMS'!AO48)="","",('LC-CAD-HRMS'!AO48))</f>
        <v/>
      </c>
      <c r="O433" s="154" t="str">
        <f>IF(('LC-CAD-HRMS'!AR48)="","",('LC-CAD-HRMS'!AR48))</f>
        <v/>
      </c>
      <c r="P433" s="67" t="str">
        <f>IF(('LC-CAD-HRMS'!AS48)="","",('LC-CAD-HRMS'!AS48))</f>
        <v/>
      </c>
      <c r="Q433" s="67" t="str">
        <f>IF(('LC-CAD-HRMS'!AT48)="","",('LC-CAD-HRMS'!AT48))</f>
        <v/>
      </c>
      <c r="R433" s="67" t="str">
        <f>IF(('LC-CAD-HRMS'!AU48)="","",('LC-CAD-HRMS'!AU48))</f>
        <v/>
      </c>
      <c r="S433" s="67" t="str">
        <f>IF(('LC-CAD-HRMS'!AV48)="","",('LC-CAD-HRMS'!AV48))</f>
        <v/>
      </c>
      <c r="T433" s="67" t="str">
        <f>IF(('LC-CAD-HRMS'!AW48)="","",('LC-CAD-HRMS'!AW48))</f>
        <v/>
      </c>
      <c r="U433" s="67" t="str">
        <f>IF(('LC-CAD-HRMS'!AX48)="","",('LC-CAD-HRMS'!AX48))</f>
        <v/>
      </c>
      <c r="V433" s="67" t="str">
        <f>IF(('LC-CAD-HRMS'!AY48)="","",('LC-CAD-HRMS'!AY48))</f>
        <v/>
      </c>
      <c r="W433" s="67" t="str">
        <f>IF(('LC-CAD-HRMS'!AZ48)="","",('LC-CAD-HRMS'!AZ48))</f>
        <v/>
      </c>
      <c r="X433" s="67" t="str">
        <f>IF(('LC-CAD-HRMS'!BA48)="","",('LC-CAD-HRMS'!BA48))</f>
        <v/>
      </c>
      <c r="Y433" s="67" t="str">
        <f>IF(('LC-CAD-HRMS'!BB48)="","",('LC-CAD-HRMS'!BB48))</f>
        <v/>
      </c>
      <c r="Z433" s="67" t="str">
        <f>IF(('LC-CAD-HRMS'!BC48)="","",('LC-CAD-HRMS'!BC48))</f>
        <v/>
      </c>
      <c r="AA433" s="67" t="str">
        <f>IF(('LC-CAD-HRMS'!BD48)="","",('LC-CAD-HRMS'!BD48))</f>
        <v/>
      </c>
      <c r="AB433" s="67" t="str">
        <f>IF(('LC-CAD-HRMS'!BE48)="","",('LC-CAD-HRMS'!BE48))</f>
        <v/>
      </c>
      <c r="AC433" s="67" t="str">
        <f>IF(('LC-CAD-HRMS'!BF48)="","",('LC-CAD-HRMS'!BF48))</f>
        <v/>
      </c>
      <c r="AD433" s="67" t="str">
        <f>IF(('LC-CAD-HRMS'!BG48)="","",('LC-CAD-HRMS'!BG48))</f>
        <v/>
      </c>
      <c r="AE433" s="67" t="str">
        <f>IF(('LC-CAD-HRMS'!BH48)="","",('LC-CAD-HRMS'!BH48))</f>
        <v/>
      </c>
      <c r="AF433" s="67" t="str">
        <f>IF(('LC-CAD-HRMS'!BI48)="","",('LC-CAD-HRMS'!BI48))</f>
        <v/>
      </c>
      <c r="AG433" s="67" t="str">
        <f>IF(('LC-CAD-HRMS'!BJ48)="","",('LC-CAD-HRMS'!BJ48))</f>
        <v/>
      </c>
      <c r="AH433" s="67" t="str">
        <f>IF(('LC-CAD-HRMS'!BK48)="","",('LC-CAD-HRMS'!BK48))</f>
        <v/>
      </c>
      <c r="AI433" s="67" t="str">
        <f>IF(('LC-CAD-HRMS'!BL48)="","",('LC-CAD-HRMS'!BL48))</f>
        <v/>
      </c>
      <c r="AJ433" s="67" t="str">
        <f>IF(('LC-CAD-HRMS'!BM48)="","",('LC-CAD-HRMS'!BM48))</f>
        <v/>
      </c>
      <c r="AK433" s="67" t="str">
        <f>IF(('LC-CAD-HRMS'!BN48)="","",('LC-CAD-HRMS'!BN48))</f>
        <v/>
      </c>
      <c r="AL433" s="67" t="str">
        <f>IF(('LC-CAD-HRMS'!BO48)="","",('LC-CAD-HRMS'!BO48))</f>
        <v/>
      </c>
      <c r="AM433" s="67" t="str">
        <f>IF(('LC-CAD-HRMS'!BP48)="","",('LC-CAD-HRMS'!BP48))</f>
        <v/>
      </c>
      <c r="AN433" s="67" t="str">
        <f>IF(('LC-CAD-HRMS'!BQ48)="","",('LC-CAD-HRMS'!BQ48))</f>
        <v/>
      </c>
      <c r="AO433" s="67" t="str">
        <f>IF(('LC-CAD-HRMS'!BR48)="","",('LC-CAD-HRMS'!BR48))</f>
        <v/>
      </c>
      <c r="AP433" s="298" t="str">
        <f>IF(('LC-CAD-HRMS'!BS48)="","",('LC-CAD-HRMS'!BS48))</f>
        <v/>
      </c>
      <c r="AQ433" s="298" t="str">
        <f>IF(('LC-CAD-HRMS'!BT48)="","",('LC-CAD-HRMS'!BT48))</f>
        <v/>
      </c>
    </row>
    <row r="434" spans="1:43" ht="12.75" customHeight="1" x14ac:dyDescent="0.3">
      <c r="A434" s="122" t="s">
        <v>188</v>
      </c>
      <c r="B434" s="145" t="str">
        <f>IF(('LC-CAD-HRMS'!A49)="","",('LC-CAD-HRMS'!A49))</f>
        <v/>
      </c>
      <c r="C434" s="141" t="str">
        <f>IF(('LC-CAD-HRMS'!B49)="","",('LC-CAD-HRMS'!B49))</f>
        <v/>
      </c>
      <c r="D434" s="142" t="str">
        <f>IF(('LC-CAD-HRMS'!C49)="","",('LC-CAD-HRMS'!C49))</f>
        <v/>
      </c>
      <c r="E434" s="143" t="str">
        <f>IF(('LC-CAD-HRMS'!D49)="","",('LC-CAD-HRMS'!D49))</f>
        <v/>
      </c>
      <c r="F434" s="142" t="str">
        <f>IF(('LC-CAD-HRMS'!E49)="","",('LC-CAD-HRMS'!E49))</f>
        <v/>
      </c>
      <c r="G434" s="111" t="str">
        <f>IF(('LC-CAD-HRMS'!L49)="","",('LC-CAD-HRMS'!L49))</f>
        <v/>
      </c>
      <c r="H434" s="111" t="str">
        <f>IF(('LC-CAD-HRMS'!M49)="","",('LC-CAD-HRMS'!M49))</f>
        <v/>
      </c>
      <c r="I434" s="144" t="str">
        <f>IF(('LC-CAD-HRMS'!T49)="","",('LC-CAD-HRMS'!T49))</f>
        <v/>
      </c>
      <c r="J434" s="154" t="str">
        <f>IF(('LC-CAD-HRMS'!U49)="","",('LC-CAD-HRMS'!U49))</f>
        <v/>
      </c>
      <c r="K434" s="154" t="str">
        <f>IF(('LC-CAD-HRMS'!X49)="","",('LC-CAD-HRMS'!X49))</f>
        <v/>
      </c>
      <c r="L434" s="154" t="str">
        <f>IF(('LC-CAD-HRMS'!AE49)="","",('LC-CAD-HRMS'!AE49))</f>
        <v/>
      </c>
      <c r="M434" s="154" t="str">
        <f>IF(('LC-CAD-HRMS'!AH49)="","",('LC-CAD-HRMS'!AH49))</f>
        <v/>
      </c>
      <c r="N434" s="154" t="str">
        <f>IF(('LC-CAD-HRMS'!AO49)="","",('LC-CAD-HRMS'!AO49))</f>
        <v/>
      </c>
      <c r="O434" s="154" t="str">
        <f>IF(('LC-CAD-HRMS'!AR49)="","",('LC-CAD-HRMS'!AR49))</f>
        <v/>
      </c>
      <c r="P434" s="67" t="str">
        <f>IF(('LC-CAD-HRMS'!AS49)="","",('LC-CAD-HRMS'!AS49))</f>
        <v/>
      </c>
      <c r="Q434" s="67" t="str">
        <f>IF(('LC-CAD-HRMS'!AT49)="","",('LC-CAD-HRMS'!AT49))</f>
        <v/>
      </c>
      <c r="R434" s="67" t="str">
        <f>IF(('LC-CAD-HRMS'!AU49)="","",('LC-CAD-HRMS'!AU49))</f>
        <v/>
      </c>
      <c r="S434" s="67" t="str">
        <f>IF(('LC-CAD-HRMS'!AV49)="","",('LC-CAD-HRMS'!AV49))</f>
        <v/>
      </c>
      <c r="T434" s="67" t="str">
        <f>IF(('LC-CAD-HRMS'!AW49)="","",('LC-CAD-HRMS'!AW49))</f>
        <v/>
      </c>
      <c r="U434" s="67" t="str">
        <f>IF(('LC-CAD-HRMS'!AX49)="","",('LC-CAD-HRMS'!AX49))</f>
        <v/>
      </c>
      <c r="V434" s="67" t="str">
        <f>IF(('LC-CAD-HRMS'!AY49)="","",('LC-CAD-HRMS'!AY49))</f>
        <v/>
      </c>
      <c r="W434" s="67" t="str">
        <f>IF(('LC-CAD-HRMS'!AZ49)="","",('LC-CAD-HRMS'!AZ49))</f>
        <v/>
      </c>
      <c r="X434" s="67" t="str">
        <f>IF(('LC-CAD-HRMS'!BA49)="","",('LC-CAD-HRMS'!BA49))</f>
        <v/>
      </c>
      <c r="Y434" s="67" t="str">
        <f>IF(('LC-CAD-HRMS'!BB49)="","",('LC-CAD-HRMS'!BB49))</f>
        <v/>
      </c>
      <c r="Z434" s="67" t="str">
        <f>IF(('LC-CAD-HRMS'!BC49)="","",('LC-CAD-HRMS'!BC49))</f>
        <v/>
      </c>
      <c r="AA434" s="67" t="str">
        <f>IF(('LC-CAD-HRMS'!BD49)="","",('LC-CAD-HRMS'!BD49))</f>
        <v/>
      </c>
      <c r="AB434" s="67" t="str">
        <f>IF(('LC-CAD-HRMS'!BE49)="","",('LC-CAD-HRMS'!BE49))</f>
        <v/>
      </c>
      <c r="AC434" s="67" t="str">
        <f>IF(('LC-CAD-HRMS'!BF49)="","",('LC-CAD-HRMS'!BF49))</f>
        <v/>
      </c>
      <c r="AD434" s="67" t="str">
        <f>IF(('LC-CAD-HRMS'!BG49)="","",('LC-CAD-HRMS'!BG49))</f>
        <v/>
      </c>
      <c r="AE434" s="67" t="str">
        <f>IF(('LC-CAD-HRMS'!BH49)="","",('LC-CAD-HRMS'!BH49))</f>
        <v/>
      </c>
      <c r="AF434" s="67" t="str">
        <f>IF(('LC-CAD-HRMS'!BI49)="","",('LC-CAD-HRMS'!BI49))</f>
        <v/>
      </c>
      <c r="AG434" s="67" t="str">
        <f>IF(('LC-CAD-HRMS'!BJ49)="","",('LC-CAD-HRMS'!BJ49))</f>
        <v/>
      </c>
      <c r="AH434" s="67" t="str">
        <f>IF(('LC-CAD-HRMS'!BK49)="","",('LC-CAD-HRMS'!BK49))</f>
        <v/>
      </c>
      <c r="AI434" s="67" t="str">
        <f>IF(('LC-CAD-HRMS'!BL49)="","",('LC-CAD-HRMS'!BL49))</f>
        <v/>
      </c>
      <c r="AJ434" s="67" t="str">
        <f>IF(('LC-CAD-HRMS'!BM49)="","",('LC-CAD-HRMS'!BM49))</f>
        <v/>
      </c>
      <c r="AK434" s="67" t="str">
        <f>IF(('LC-CAD-HRMS'!BN49)="","",('LC-CAD-HRMS'!BN49))</f>
        <v/>
      </c>
      <c r="AL434" s="67" t="str">
        <f>IF(('LC-CAD-HRMS'!BO49)="","",('LC-CAD-HRMS'!BO49))</f>
        <v/>
      </c>
      <c r="AM434" s="67" t="str">
        <f>IF(('LC-CAD-HRMS'!BP49)="","",('LC-CAD-HRMS'!BP49))</f>
        <v/>
      </c>
      <c r="AN434" s="67" t="str">
        <f>IF(('LC-CAD-HRMS'!BQ49)="","",('LC-CAD-HRMS'!BQ49))</f>
        <v/>
      </c>
      <c r="AO434" s="67" t="str">
        <f>IF(('LC-CAD-HRMS'!BR49)="","",('LC-CAD-HRMS'!BR49))</f>
        <v/>
      </c>
      <c r="AP434" s="298" t="str">
        <f>IF(('LC-CAD-HRMS'!BS49)="","",('LC-CAD-HRMS'!BS49))</f>
        <v/>
      </c>
      <c r="AQ434" s="298" t="str">
        <f>IF(('LC-CAD-HRMS'!BT49)="","",('LC-CAD-HRMS'!BT49))</f>
        <v/>
      </c>
    </row>
    <row r="435" spans="1:43" ht="12.75" customHeight="1" x14ac:dyDescent="0.3">
      <c r="A435" s="122" t="s">
        <v>188</v>
      </c>
      <c r="B435" s="145" t="str">
        <f>IF(('LC-CAD-HRMS'!A50)="","",('LC-CAD-HRMS'!A50))</f>
        <v/>
      </c>
      <c r="C435" s="141" t="str">
        <f>IF(('LC-CAD-HRMS'!B50)="","",('LC-CAD-HRMS'!B50))</f>
        <v/>
      </c>
      <c r="D435" s="142" t="str">
        <f>IF(('LC-CAD-HRMS'!C50)="","",('LC-CAD-HRMS'!C50))</f>
        <v/>
      </c>
      <c r="E435" s="143" t="str">
        <f>IF(('LC-CAD-HRMS'!D50)="","",('LC-CAD-HRMS'!D50))</f>
        <v/>
      </c>
      <c r="F435" s="142" t="str">
        <f>IF(('LC-CAD-HRMS'!E50)="","",('LC-CAD-HRMS'!E50))</f>
        <v/>
      </c>
      <c r="G435" s="111" t="str">
        <f>IF(('LC-CAD-HRMS'!L50)="","",('LC-CAD-HRMS'!L50))</f>
        <v/>
      </c>
      <c r="H435" s="111" t="str">
        <f>IF(('LC-CAD-HRMS'!M50)="","",('LC-CAD-HRMS'!M50))</f>
        <v/>
      </c>
      <c r="I435" s="144" t="str">
        <f>IF(('LC-CAD-HRMS'!T50)="","",('LC-CAD-HRMS'!T50))</f>
        <v/>
      </c>
      <c r="J435" s="154" t="str">
        <f>IF(('LC-CAD-HRMS'!U50)="","",('LC-CAD-HRMS'!U50))</f>
        <v/>
      </c>
      <c r="K435" s="154" t="str">
        <f>IF(('LC-CAD-HRMS'!X50)="","",('LC-CAD-HRMS'!X50))</f>
        <v/>
      </c>
      <c r="L435" s="154" t="str">
        <f>IF(('LC-CAD-HRMS'!AE50)="","",('LC-CAD-HRMS'!AE50))</f>
        <v/>
      </c>
      <c r="M435" s="154" t="str">
        <f>IF(('LC-CAD-HRMS'!AH50)="","",('LC-CAD-HRMS'!AH50))</f>
        <v/>
      </c>
      <c r="N435" s="154" t="str">
        <f>IF(('LC-CAD-HRMS'!AO50)="","",('LC-CAD-HRMS'!AO50))</f>
        <v/>
      </c>
      <c r="O435" s="154" t="str">
        <f>IF(('LC-CAD-HRMS'!AR50)="","",('LC-CAD-HRMS'!AR50))</f>
        <v/>
      </c>
      <c r="P435" s="67" t="str">
        <f>IF(('LC-CAD-HRMS'!AS50)="","",('LC-CAD-HRMS'!AS50))</f>
        <v/>
      </c>
      <c r="Q435" s="67" t="str">
        <f>IF(('LC-CAD-HRMS'!AT50)="","",('LC-CAD-HRMS'!AT50))</f>
        <v/>
      </c>
      <c r="R435" s="67" t="str">
        <f>IF(('LC-CAD-HRMS'!AU50)="","",('LC-CAD-HRMS'!AU50))</f>
        <v/>
      </c>
      <c r="S435" s="67" t="str">
        <f>IF(('LC-CAD-HRMS'!AV50)="","",('LC-CAD-HRMS'!AV50))</f>
        <v/>
      </c>
      <c r="T435" s="67" t="str">
        <f>IF(('LC-CAD-HRMS'!AW50)="","",('LC-CAD-HRMS'!AW50))</f>
        <v/>
      </c>
      <c r="U435" s="67" t="str">
        <f>IF(('LC-CAD-HRMS'!AX50)="","",('LC-CAD-HRMS'!AX50))</f>
        <v/>
      </c>
      <c r="V435" s="67" t="str">
        <f>IF(('LC-CAD-HRMS'!AY50)="","",('LC-CAD-HRMS'!AY50))</f>
        <v/>
      </c>
      <c r="W435" s="67" t="str">
        <f>IF(('LC-CAD-HRMS'!AZ50)="","",('LC-CAD-HRMS'!AZ50))</f>
        <v/>
      </c>
      <c r="X435" s="67" t="str">
        <f>IF(('LC-CAD-HRMS'!BA50)="","",('LC-CAD-HRMS'!BA50))</f>
        <v/>
      </c>
      <c r="Y435" s="67" t="str">
        <f>IF(('LC-CAD-HRMS'!BB50)="","",('LC-CAD-HRMS'!BB50))</f>
        <v/>
      </c>
      <c r="Z435" s="67" t="str">
        <f>IF(('LC-CAD-HRMS'!BC50)="","",('LC-CAD-HRMS'!BC50))</f>
        <v/>
      </c>
      <c r="AA435" s="67" t="str">
        <f>IF(('LC-CAD-HRMS'!BD50)="","",('LC-CAD-HRMS'!BD50))</f>
        <v/>
      </c>
      <c r="AB435" s="67" t="str">
        <f>IF(('LC-CAD-HRMS'!BE50)="","",('LC-CAD-HRMS'!BE50))</f>
        <v/>
      </c>
      <c r="AC435" s="67" t="str">
        <f>IF(('LC-CAD-HRMS'!BF50)="","",('LC-CAD-HRMS'!BF50))</f>
        <v/>
      </c>
      <c r="AD435" s="67" t="str">
        <f>IF(('LC-CAD-HRMS'!BG50)="","",('LC-CAD-HRMS'!BG50))</f>
        <v/>
      </c>
      <c r="AE435" s="67" t="str">
        <f>IF(('LC-CAD-HRMS'!BH50)="","",('LC-CAD-HRMS'!BH50))</f>
        <v/>
      </c>
      <c r="AF435" s="67" t="str">
        <f>IF(('LC-CAD-HRMS'!BI50)="","",('LC-CAD-HRMS'!BI50))</f>
        <v/>
      </c>
      <c r="AG435" s="67" t="str">
        <f>IF(('LC-CAD-HRMS'!BJ50)="","",('LC-CAD-HRMS'!BJ50))</f>
        <v/>
      </c>
      <c r="AH435" s="67" t="str">
        <f>IF(('LC-CAD-HRMS'!BK50)="","",('LC-CAD-HRMS'!BK50))</f>
        <v/>
      </c>
      <c r="AI435" s="67" t="str">
        <f>IF(('LC-CAD-HRMS'!BL50)="","",('LC-CAD-HRMS'!BL50))</f>
        <v/>
      </c>
      <c r="AJ435" s="67" t="str">
        <f>IF(('LC-CAD-HRMS'!BM50)="","",('LC-CAD-HRMS'!BM50))</f>
        <v/>
      </c>
      <c r="AK435" s="67" t="str">
        <f>IF(('LC-CAD-HRMS'!BN50)="","",('LC-CAD-HRMS'!BN50))</f>
        <v/>
      </c>
      <c r="AL435" s="67" t="str">
        <f>IF(('LC-CAD-HRMS'!BO50)="","",('LC-CAD-HRMS'!BO50))</f>
        <v/>
      </c>
      <c r="AM435" s="67" t="str">
        <f>IF(('LC-CAD-HRMS'!BP50)="","",('LC-CAD-HRMS'!BP50))</f>
        <v/>
      </c>
      <c r="AN435" s="67" t="str">
        <f>IF(('LC-CAD-HRMS'!BQ50)="","",('LC-CAD-HRMS'!BQ50))</f>
        <v/>
      </c>
      <c r="AO435" s="67" t="str">
        <f>IF(('LC-CAD-HRMS'!BR50)="","",('LC-CAD-HRMS'!BR50))</f>
        <v/>
      </c>
      <c r="AP435" s="298" t="str">
        <f>IF(('LC-CAD-HRMS'!BS50)="","",('LC-CAD-HRMS'!BS50))</f>
        <v/>
      </c>
      <c r="AQ435" s="298" t="str">
        <f>IF(('LC-CAD-HRMS'!BT50)="","",('LC-CAD-HRMS'!BT50))</f>
        <v/>
      </c>
    </row>
    <row r="436" spans="1:43" ht="12.75" customHeight="1" x14ac:dyDescent="0.3">
      <c r="A436" s="122" t="s">
        <v>188</v>
      </c>
      <c r="B436" s="145" t="str">
        <f>IF(('LC-CAD-HRMS'!A51)="","",('LC-CAD-HRMS'!A51))</f>
        <v/>
      </c>
      <c r="C436" s="141" t="str">
        <f>IF(('LC-CAD-HRMS'!B51)="","",('LC-CAD-HRMS'!B51))</f>
        <v/>
      </c>
      <c r="D436" s="142" t="str">
        <f>IF(('LC-CAD-HRMS'!C51)="","",('LC-CAD-HRMS'!C51))</f>
        <v/>
      </c>
      <c r="E436" s="143" t="str">
        <f>IF(('LC-CAD-HRMS'!D51)="","",('LC-CAD-HRMS'!D51))</f>
        <v/>
      </c>
      <c r="F436" s="142" t="str">
        <f>IF(('LC-CAD-HRMS'!E51)="","",('LC-CAD-HRMS'!E51))</f>
        <v/>
      </c>
      <c r="G436" s="111" t="str">
        <f>IF(('LC-CAD-HRMS'!L51)="","",('LC-CAD-HRMS'!L51))</f>
        <v/>
      </c>
      <c r="H436" s="111" t="str">
        <f>IF(('LC-CAD-HRMS'!M51)="","",('LC-CAD-HRMS'!M51))</f>
        <v/>
      </c>
      <c r="I436" s="144" t="str">
        <f>IF(('LC-CAD-HRMS'!T51)="","",('LC-CAD-HRMS'!T51))</f>
        <v/>
      </c>
      <c r="J436" s="154" t="str">
        <f>IF(('LC-CAD-HRMS'!U51)="","",('LC-CAD-HRMS'!U51))</f>
        <v/>
      </c>
      <c r="K436" s="154" t="str">
        <f>IF(('LC-CAD-HRMS'!X51)="","",('LC-CAD-HRMS'!X51))</f>
        <v/>
      </c>
      <c r="L436" s="154" t="str">
        <f>IF(('LC-CAD-HRMS'!AE51)="","",('LC-CAD-HRMS'!AE51))</f>
        <v/>
      </c>
      <c r="M436" s="154" t="str">
        <f>IF(('LC-CAD-HRMS'!AH51)="","",('LC-CAD-HRMS'!AH51))</f>
        <v/>
      </c>
      <c r="N436" s="154" t="str">
        <f>IF(('LC-CAD-HRMS'!AO51)="","",('LC-CAD-HRMS'!AO51))</f>
        <v/>
      </c>
      <c r="O436" s="154" t="str">
        <f>IF(('LC-CAD-HRMS'!AR51)="","",('LC-CAD-HRMS'!AR51))</f>
        <v/>
      </c>
      <c r="P436" s="67" t="str">
        <f>IF(('LC-CAD-HRMS'!AS51)="","",('LC-CAD-HRMS'!AS51))</f>
        <v/>
      </c>
      <c r="Q436" s="67" t="str">
        <f>IF(('LC-CAD-HRMS'!AT51)="","",('LC-CAD-HRMS'!AT51))</f>
        <v/>
      </c>
      <c r="R436" s="67" t="str">
        <f>IF(('LC-CAD-HRMS'!AU51)="","",('LC-CAD-HRMS'!AU51))</f>
        <v/>
      </c>
      <c r="S436" s="67" t="str">
        <f>IF(('LC-CAD-HRMS'!AV51)="","",('LC-CAD-HRMS'!AV51))</f>
        <v/>
      </c>
      <c r="T436" s="67" t="str">
        <f>IF(('LC-CAD-HRMS'!AW51)="","",('LC-CAD-HRMS'!AW51))</f>
        <v/>
      </c>
      <c r="U436" s="67" t="str">
        <f>IF(('LC-CAD-HRMS'!AX51)="","",('LC-CAD-HRMS'!AX51))</f>
        <v/>
      </c>
      <c r="V436" s="67" t="str">
        <f>IF(('LC-CAD-HRMS'!AY51)="","",('LC-CAD-HRMS'!AY51))</f>
        <v/>
      </c>
      <c r="W436" s="67" t="str">
        <f>IF(('LC-CAD-HRMS'!AZ51)="","",('LC-CAD-HRMS'!AZ51))</f>
        <v/>
      </c>
      <c r="X436" s="67" t="str">
        <f>IF(('LC-CAD-HRMS'!BA51)="","",('LC-CAD-HRMS'!BA51))</f>
        <v/>
      </c>
      <c r="Y436" s="67" t="str">
        <f>IF(('LC-CAD-HRMS'!BB51)="","",('LC-CAD-HRMS'!BB51))</f>
        <v/>
      </c>
      <c r="Z436" s="67" t="str">
        <f>IF(('LC-CAD-HRMS'!BC51)="","",('LC-CAD-HRMS'!BC51))</f>
        <v/>
      </c>
      <c r="AA436" s="67" t="str">
        <f>IF(('LC-CAD-HRMS'!BD51)="","",('LC-CAD-HRMS'!BD51))</f>
        <v/>
      </c>
      <c r="AB436" s="67" t="str">
        <f>IF(('LC-CAD-HRMS'!BE51)="","",('LC-CAD-HRMS'!BE51))</f>
        <v/>
      </c>
      <c r="AC436" s="67" t="str">
        <f>IF(('LC-CAD-HRMS'!BF51)="","",('LC-CAD-HRMS'!BF51))</f>
        <v/>
      </c>
      <c r="AD436" s="67" t="str">
        <f>IF(('LC-CAD-HRMS'!BG51)="","",('LC-CAD-HRMS'!BG51))</f>
        <v/>
      </c>
      <c r="AE436" s="67" t="str">
        <f>IF(('LC-CAD-HRMS'!BH51)="","",('LC-CAD-HRMS'!BH51))</f>
        <v/>
      </c>
      <c r="AF436" s="67" t="str">
        <f>IF(('LC-CAD-HRMS'!BI51)="","",('LC-CAD-HRMS'!BI51))</f>
        <v/>
      </c>
      <c r="AG436" s="67" t="str">
        <f>IF(('LC-CAD-HRMS'!BJ51)="","",('LC-CAD-HRMS'!BJ51))</f>
        <v/>
      </c>
      <c r="AH436" s="67" t="str">
        <f>IF(('LC-CAD-HRMS'!BK51)="","",('LC-CAD-HRMS'!BK51))</f>
        <v/>
      </c>
      <c r="AI436" s="67" t="str">
        <f>IF(('LC-CAD-HRMS'!BL51)="","",('LC-CAD-HRMS'!BL51))</f>
        <v/>
      </c>
      <c r="AJ436" s="67" t="str">
        <f>IF(('LC-CAD-HRMS'!BM51)="","",('LC-CAD-HRMS'!BM51))</f>
        <v/>
      </c>
      <c r="AK436" s="67" t="str">
        <f>IF(('LC-CAD-HRMS'!BN51)="","",('LC-CAD-HRMS'!BN51))</f>
        <v/>
      </c>
      <c r="AL436" s="67" t="str">
        <f>IF(('LC-CAD-HRMS'!BO51)="","",('LC-CAD-HRMS'!BO51))</f>
        <v/>
      </c>
      <c r="AM436" s="67" t="str">
        <f>IF(('LC-CAD-HRMS'!BP51)="","",('LC-CAD-HRMS'!BP51))</f>
        <v/>
      </c>
      <c r="AN436" s="67" t="str">
        <f>IF(('LC-CAD-HRMS'!BQ51)="","",('LC-CAD-HRMS'!BQ51))</f>
        <v/>
      </c>
      <c r="AO436" s="67" t="str">
        <f>IF(('LC-CAD-HRMS'!BR51)="","",('LC-CAD-HRMS'!BR51))</f>
        <v/>
      </c>
      <c r="AP436" s="298" t="str">
        <f>IF(('LC-CAD-HRMS'!BS51)="","",('LC-CAD-HRMS'!BS51))</f>
        <v/>
      </c>
      <c r="AQ436" s="298" t="str">
        <f>IF(('LC-CAD-HRMS'!BT51)="","",('LC-CAD-HRMS'!BT51))</f>
        <v/>
      </c>
    </row>
    <row r="437" spans="1:43" ht="12.75" customHeight="1" x14ac:dyDescent="0.3">
      <c r="A437" s="122" t="s">
        <v>188</v>
      </c>
      <c r="B437" s="145" t="str">
        <f>IF(('LC-CAD-HRMS'!A52)="","",('LC-CAD-HRMS'!A52))</f>
        <v/>
      </c>
      <c r="C437" s="141" t="str">
        <f>IF(('LC-CAD-HRMS'!B52)="","",('LC-CAD-HRMS'!B52))</f>
        <v/>
      </c>
      <c r="D437" s="142" t="str">
        <f>IF(('LC-CAD-HRMS'!C52)="","",('LC-CAD-HRMS'!C52))</f>
        <v/>
      </c>
      <c r="E437" s="143" t="str">
        <f>IF(('LC-CAD-HRMS'!D52)="","",('LC-CAD-HRMS'!D52))</f>
        <v/>
      </c>
      <c r="F437" s="142" t="str">
        <f>IF(('LC-CAD-HRMS'!E52)="","",('LC-CAD-HRMS'!E52))</f>
        <v/>
      </c>
      <c r="G437" s="111" t="str">
        <f>IF(('LC-CAD-HRMS'!L52)="","",('LC-CAD-HRMS'!L52))</f>
        <v/>
      </c>
      <c r="H437" s="111" t="str">
        <f>IF(('LC-CAD-HRMS'!M52)="","",('LC-CAD-HRMS'!M52))</f>
        <v/>
      </c>
      <c r="I437" s="144" t="str">
        <f>IF(('LC-CAD-HRMS'!T52)="","",('LC-CAD-HRMS'!T52))</f>
        <v/>
      </c>
      <c r="J437" s="154" t="str">
        <f>IF(('LC-CAD-HRMS'!U52)="","",('LC-CAD-HRMS'!U52))</f>
        <v/>
      </c>
      <c r="K437" s="154" t="str">
        <f>IF(('LC-CAD-HRMS'!X52)="","",('LC-CAD-HRMS'!X52))</f>
        <v/>
      </c>
      <c r="L437" s="154" t="str">
        <f>IF(('LC-CAD-HRMS'!AE52)="","",('LC-CAD-HRMS'!AE52))</f>
        <v/>
      </c>
      <c r="M437" s="154" t="str">
        <f>IF(('LC-CAD-HRMS'!AH52)="","",('LC-CAD-HRMS'!AH52))</f>
        <v/>
      </c>
      <c r="N437" s="154" t="str">
        <f>IF(('LC-CAD-HRMS'!AO52)="","",('LC-CAD-HRMS'!AO52))</f>
        <v/>
      </c>
      <c r="O437" s="154" t="str">
        <f>IF(('LC-CAD-HRMS'!AR52)="","",('LC-CAD-HRMS'!AR52))</f>
        <v/>
      </c>
      <c r="P437" s="67" t="str">
        <f>IF(('LC-CAD-HRMS'!AS52)="","",('LC-CAD-HRMS'!AS52))</f>
        <v/>
      </c>
      <c r="Q437" s="67" t="str">
        <f>IF(('LC-CAD-HRMS'!AT52)="","",('LC-CAD-HRMS'!AT52))</f>
        <v/>
      </c>
      <c r="R437" s="67" t="str">
        <f>IF(('LC-CAD-HRMS'!AU52)="","",('LC-CAD-HRMS'!AU52))</f>
        <v/>
      </c>
      <c r="S437" s="67" t="str">
        <f>IF(('LC-CAD-HRMS'!AV52)="","",('LC-CAD-HRMS'!AV52))</f>
        <v/>
      </c>
      <c r="T437" s="67" t="str">
        <f>IF(('LC-CAD-HRMS'!AW52)="","",('LC-CAD-HRMS'!AW52))</f>
        <v/>
      </c>
      <c r="U437" s="67" t="str">
        <f>IF(('LC-CAD-HRMS'!AX52)="","",('LC-CAD-HRMS'!AX52))</f>
        <v/>
      </c>
      <c r="V437" s="67" t="str">
        <f>IF(('LC-CAD-HRMS'!AY52)="","",('LC-CAD-HRMS'!AY52))</f>
        <v/>
      </c>
      <c r="W437" s="67" t="str">
        <f>IF(('LC-CAD-HRMS'!AZ52)="","",('LC-CAD-HRMS'!AZ52))</f>
        <v/>
      </c>
      <c r="X437" s="67" t="str">
        <f>IF(('LC-CAD-HRMS'!BA52)="","",('LC-CAD-HRMS'!BA52))</f>
        <v/>
      </c>
      <c r="Y437" s="67" t="str">
        <f>IF(('LC-CAD-HRMS'!BB52)="","",('LC-CAD-HRMS'!BB52))</f>
        <v/>
      </c>
      <c r="Z437" s="67" t="str">
        <f>IF(('LC-CAD-HRMS'!BC52)="","",('LC-CAD-HRMS'!BC52))</f>
        <v/>
      </c>
      <c r="AA437" s="67" t="str">
        <f>IF(('LC-CAD-HRMS'!BD52)="","",('LC-CAD-HRMS'!BD52))</f>
        <v/>
      </c>
      <c r="AB437" s="67" t="str">
        <f>IF(('LC-CAD-HRMS'!BE52)="","",('LC-CAD-HRMS'!BE52))</f>
        <v/>
      </c>
      <c r="AC437" s="67" t="str">
        <f>IF(('LC-CAD-HRMS'!BF52)="","",('LC-CAD-HRMS'!BF52))</f>
        <v/>
      </c>
      <c r="AD437" s="67" t="str">
        <f>IF(('LC-CAD-HRMS'!BG52)="","",('LC-CAD-HRMS'!BG52))</f>
        <v/>
      </c>
      <c r="AE437" s="67" t="str">
        <f>IF(('LC-CAD-HRMS'!BH52)="","",('LC-CAD-HRMS'!BH52))</f>
        <v/>
      </c>
      <c r="AF437" s="67" t="str">
        <f>IF(('LC-CAD-HRMS'!BI52)="","",('LC-CAD-HRMS'!BI52))</f>
        <v/>
      </c>
      <c r="AG437" s="67" t="str">
        <f>IF(('LC-CAD-HRMS'!BJ52)="","",('LC-CAD-HRMS'!BJ52))</f>
        <v/>
      </c>
      <c r="AH437" s="67" t="str">
        <f>IF(('LC-CAD-HRMS'!BK52)="","",('LC-CAD-HRMS'!BK52))</f>
        <v/>
      </c>
      <c r="AI437" s="67" t="str">
        <f>IF(('LC-CAD-HRMS'!BL52)="","",('LC-CAD-HRMS'!BL52))</f>
        <v/>
      </c>
      <c r="AJ437" s="67" t="str">
        <f>IF(('LC-CAD-HRMS'!BM52)="","",('LC-CAD-HRMS'!BM52))</f>
        <v/>
      </c>
      <c r="AK437" s="67" t="str">
        <f>IF(('LC-CAD-HRMS'!BN52)="","",('LC-CAD-HRMS'!BN52))</f>
        <v/>
      </c>
      <c r="AL437" s="67" t="str">
        <f>IF(('LC-CAD-HRMS'!BO52)="","",('LC-CAD-HRMS'!BO52))</f>
        <v/>
      </c>
      <c r="AM437" s="67" t="str">
        <f>IF(('LC-CAD-HRMS'!BP52)="","",('LC-CAD-HRMS'!BP52))</f>
        <v/>
      </c>
      <c r="AN437" s="67" t="str">
        <f>IF(('LC-CAD-HRMS'!BQ52)="","",('LC-CAD-HRMS'!BQ52))</f>
        <v/>
      </c>
      <c r="AO437" s="67" t="str">
        <f>IF(('LC-CAD-HRMS'!BR52)="","",('LC-CAD-HRMS'!BR52))</f>
        <v/>
      </c>
      <c r="AP437" s="298" t="str">
        <f>IF(('LC-CAD-HRMS'!BS52)="","",('LC-CAD-HRMS'!BS52))</f>
        <v/>
      </c>
      <c r="AQ437" s="298" t="str">
        <f>IF(('LC-CAD-HRMS'!BT52)="","",('LC-CAD-HRMS'!BT52))</f>
        <v/>
      </c>
    </row>
    <row r="438" spans="1:43" ht="12.75" customHeight="1" x14ac:dyDescent="0.3">
      <c r="A438" s="122" t="s">
        <v>188</v>
      </c>
      <c r="B438" s="145" t="str">
        <f>IF(('LC-CAD-HRMS'!A53)="","",('LC-CAD-HRMS'!A53))</f>
        <v/>
      </c>
      <c r="C438" s="141" t="str">
        <f>IF(('LC-CAD-HRMS'!B53)="","",('LC-CAD-HRMS'!B53))</f>
        <v/>
      </c>
      <c r="D438" s="142" t="str">
        <f>IF(('LC-CAD-HRMS'!C53)="","",('LC-CAD-HRMS'!C53))</f>
        <v/>
      </c>
      <c r="E438" s="143" t="str">
        <f>IF(('LC-CAD-HRMS'!D53)="","",('LC-CAD-HRMS'!D53))</f>
        <v/>
      </c>
      <c r="F438" s="142" t="str">
        <f>IF(('LC-CAD-HRMS'!E53)="","",('LC-CAD-HRMS'!E53))</f>
        <v/>
      </c>
      <c r="G438" s="111" t="str">
        <f>IF(('LC-CAD-HRMS'!L53)="","",('LC-CAD-HRMS'!L53))</f>
        <v/>
      </c>
      <c r="H438" s="111" t="str">
        <f>IF(('LC-CAD-HRMS'!M53)="","",('LC-CAD-HRMS'!M53))</f>
        <v/>
      </c>
      <c r="I438" s="144" t="str">
        <f>IF(('LC-CAD-HRMS'!T53)="","",('LC-CAD-HRMS'!T53))</f>
        <v/>
      </c>
      <c r="J438" s="154" t="str">
        <f>IF(('LC-CAD-HRMS'!U53)="","",('LC-CAD-HRMS'!U53))</f>
        <v/>
      </c>
      <c r="K438" s="154" t="str">
        <f>IF(('LC-CAD-HRMS'!X53)="","",('LC-CAD-HRMS'!X53))</f>
        <v/>
      </c>
      <c r="L438" s="154" t="str">
        <f>IF(('LC-CAD-HRMS'!AE53)="","",('LC-CAD-HRMS'!AE53))</f>
        <v/>
      </c>
      <c r="M438" s="154" t="str">
        <f>IF(('LC-CAD-HRMS'!AH53)="","",('LC-CAD-HRMS'!AH53))</f>
        <v/>
      </c>
      <c r="N438" s="154" t="str">
        <f>IF(('LC-CAD-HRMS'!AO53)="","",('LC-CAD-HRMS'!AO53))</f>
        <v/>
      </c>
      <c r="O438" s="154" t="str">
        <f>IF(('LC-CAD-HRMS'!AR53)="","",('LC-CAD-HRMS'!AR53))</f>
        <v/>
      </c>
      <c r="P438" s="67" t="str">
        <f>IF(('LC-CAD-HRMS'!AS53)="","",('LC-CAD-HRMS'!AS53))</f>
        <v/>
      </c>
      <c r="Q438" s="67" t="str">
        <f>IF(('LC-CAD-HRMS'!AT53)="","",('LC-CAD-HRMS'!AT53))</f>
        <v/>
      </c>
      <c r="R438" s="67" t="str">
        <f>IF(('LC-CAD-HRMS'!AU53)="","",('LC-CAD-HRMS'!AU53))</f>
        <v/>
      </c>
      <c r="S438" s="67" t="str">
        <f>IF(('LC-CAD-HRMS'!AV53)="","",('LC-CAD-HRMS'!AV53))</f>
        <v/>
      </c>
      <c r="T438" s="67" t="str">
        <f>IF(('LC-CAD-HRMS'!AW53)="","",('LC-CAD-HRMS'!AW53))</f>
        <v/>
      </c>
      <c r="U438" s="67" t="str">
        <f>IF(('LC-CAD-HRMS'!AX53)="","",('LC-CAD-HRMS'!AX53))</f>
        <v/>
      </c>
      <c r="V438" s="67" t="str">
        <f>IF(('LC-CAD-HRMS'!AY53)="","",('LC-CAD-HRMS'!AY53))</f>
        <v/>
      </c>
      <c r="W438" s="67" t="str">
        <f>IF(('LC-CAD-HRMS'!AZ53)="","",('LC-CAD-HRMS'!AZ53))</f>
        <v/>
      </c>
      <c r="X438" s="67" t="str">
        <f>IF(('LC-CAD-HRMS'!BA53)="","",('LC-CAD-HRMS'!BA53))</f>
        <v/>
      </c>
      <c r="Y438" s="67" t="str">
        <f>IF(('LC-CAD-HRMS'!BB53)="","",('LC-CAD-HRMS'!BB53))</f>
        <v/>
      </c>
      <c r="Z438" s="67" t="str">
        <f>IF(('LC-CAD-HRMS'!BC53)="","",('LC-CAD-HRMS'!BC53))</f>
        <v/>
      </c>
      <c r="AA438" s="67" t="str">
        <f>IF(('LC-CAD-HRMS'!BD53)="","",('LC-CAD-HRMS'!BD53))</f>
        <v/>
      </c>
      <c r="AB438" s="67" t="str">
        <f>IF(('LC-CAD-HRMS'!BE53)="","",('LC-CAD-HRMS'!BE53))</f>
        <v/>
      </c>
      <c r="AC438" s="67" t="str">
        <f>IF(('LC-CAD-HRMS'!BF53)="","",('LC-CAD-HRMS'!BF53))</f>
        <v/>
      </c>
      <c r="AD438" s="67" t="str">
        <f>IF(('LC-CAD-HRMS'!BG53)="","",('LC-CAD-HRMS'!BG53))</f>
        <v/>
      </c>
      <c r="AE438" s="67" t="str">
        <f>IF(('LC-CAD-HRMS'!BH53)="","",('LC-CAD-HRMS'!BH53))</f>
        <v/>
      </c>
      <c r="AF438" s="67" t="str">
        <f>IF(('LC-CAD-HRMS'!BI53)="","",('LC-CAD-HRMS'!BI53))</f>
        <v/>
      </c>
      <c r="AG438" s="67" t="str">
        <f>IF(('LC-CAD-HRMS'!BJ53)="","",('LC-CAD-HRMS'!BJ53))</f>
        <v/>
      </c>
      <c r="AH438" s="67" t="str">
        <f>IF(('LC-CAD-HRMS'!BK53)="","",('LC-CAD-HRMS'!BK53))</f>
        <v/>
      </c>
      <c r="AI438" s="67" t="str">
        <f>IF(('LC-CAD-HRMS'!BL53)="","",('LC-CAD-HRMS'!BL53))</f>
        <v/>
      </c>
      <c r="AJ438" s="67" t="str">
        <f>IF(('LC-CAD-HRMS'!BM53)="","",('LC-CAD-HRMS'!BM53))</f>
        <v/>
      </c>
      <c r="AK438" s="67" t="str">
        <f>IF(('LC-CAD-HRMS'!BN53)="","",('LC-CAD-HRMS'!BN53))</f>
        <v/>
      </c>
      <c r="AL438" s="67" t="str">
        <f>IF(('LC-CAD-HRMS'!BO53)="","",('LC-CAD-HRMS'!BO53))</f>
        <v/>
      </c>
      <c r="AM438" s="67" t="str">
        <f>IF(('LC-CAD-HRMS'!BP53)="","",('LC-CAD-HRMS'!BP53))</f>
        <v/>
      </c>
      <c r="AN438" s="67" t="str">
        <f>IF(('LC-CAD-HRMS'!BQ53)="","",('LC-CAD-HRMS'!BQ53))</f>
        <v/>
      </c>
      <c r="AO438" s="67" t="str">
        <f>IF(('LC-CAD-HRMS'!BR53)="","",('LC-CAD-HRMS'!BR53))</f>
        <v/>
      </c>
      <c r="AP438" s="298" t="str">
        <f>IF(('LC-CAD-HRMS'!BS53)="","",('LC-CAD-HRMS'!BS53))</f>
        <v/>
      </c>
      <c r="AQ438" s="298" t="str">
        <f>IF(('LC-CAD-HRMS'!BT53)="","",('LC-CAD-HRMS'!BT53))</f>
        <v/>
      </c>
    </row>
    <row r="439" spans="1:43" ht="12.75" customHeight="1" x14ac:dyDescent="0.3">
      <c r="A439" s="122" t="s">
        <v>188</v>
      </c>
      <c r="B439" s="145" t="str">
        <f>IF(('LC-CAD-HRMS'!A54)="","",('LC-CAD-HRMS'!A54))</f>
        <v/>
      </c>
      <c r="C439" s="141" t="str">
        <f>IF(('LC-CAD-HRMS'!B54)="","",('LC-CAD-HRMS'!B54))</f>
        <v/>
      </c>
      <c r="D439" s="142" t="str">
        <f>IF(('LC-CAD-HRMS'!C54)="","",('LC-CAD-HRMS'!C54))</f>
        <v/>
      </c>
      <c r="E439" s="143" t="str">
        <f>IF(('LC-CAD-HRMS'!D54)="","",('LC-CAD-HRMS'!D54))</f>
        <v/>
      </c>
      <c r="F439" s="142" t="str">
        <f>IF(('LC-CAD-HRMS'!E54)="","",('LC-CAD-HRMS'!E54))</f>
        <v/>
      </c>
      <c r="G439" s="111" t="str">
        <f>IF(('LC-CAD-HRMS'!L54)="","",('LC-CAD-HRMS'!L54))</f>
        <v/>
      </c>
      <c r="H439" s="111" t="str">
        <f>IF(('LC-CAD-HRMS'!M54)="","",('LC-CAD-HRMS'!M54))</f>
        <v/>
      </c>
      <c r="I439" s="144" t="str">
        <f>IF(('LC-CAD-HRMS'!T54)="","",('LC-CAD-HRMS'!T54))</f>
        <v/>
      </c>
      <c r="J439" s="154" t="str">
        <f>IF(('LC-CAD-HRMS'!U54)="","",('LC-CAD-HRMS'!U54))</f>
        <v/>
      </c>
      <c r="K439" s="154" t="str">
        <f>IF(('LC-CAD-HRMS'!X54)="","",('LC-CAD-HRMS'!X54))</f>
        <v/>
      </c>
      <c r="L439" s="154" t="str">
        <f>IF(('LC-CAD-HRMS'!AE54)="","",('LC-CAD-HRMS'!AE54))</f>
        <v/>
      </c>
      <c r="M439" s="154" t="str">
        <f>IF(('LC-CAD-HRMS'!AH54)="","",('LC-CAD-HRMS'!AH54))</f>
        <v/>
      </c>
      <c r="N439" s="154" t="str">
        <f>IF(('LC-CAD-HRMS'!AO54)="","",('LC-CAD-HRMS'!AO54))</f>
        <v/>
      </c>
      <c r="O439" s="154" t="str">
        <f>IF(('LC-CAD-HRMS'!AR54)="","",('LC-CAD-HRMS'!AR54))</f>
        <v/>
      </c>
      <c r="P439" s="67" t="str">
        <f>IF(('LC-CAD-HRMS'!AS54)="","",('LC-CAD-HRMS'!AS54))</f>
        <v/>
      </c>
      <c r="Q439" s="67" t="str">
        <f>IF(('LC-CAD-HRMS'!AT54)="","",('LC-CAD-HRMS'!AT54))</f>
        <v/>
      </c>
      <c r="R439" s="67" t="str">
        <f>IF(('LC-CAD-HRMS'!AU54)="","",('LC-CAD-HRMS'!AU54))</f>
        <v/>
      </c>
      <c r="S439" s="67" t="str">
        <f>IF(('LC-CAD-HRMS'!AV54)="","",('LC-CAD-HRMS'!AV54))</f>
        <v/>
      </c>
      <c r="T439" s="67" t="str">
        <f>IF(('LC-CAD-HRMS'!AW54)="","",('LC-CAD-HRMS'!AW54))</f>
        <v/>
      </c>
      <c r="U439" s="67" t="str">
        <f>IF(('LC-CAD-HRMS'!AX54)="","",('LC-CAD-HRMS'!AX54))</f>
        <v/>
      </c>
      <c r="V439" s="67" t="str">
        <f>IF(('LC-CAD-HRMS'!AY54)="","",('LC-CAD-HRMS'!AY54))</f>
        <v/>
      </c>
      <c r="W439" s="67" t="str">
        <f>IF(('LC-CAD-HRMS'!AZ54)="","",('LC-CAD-HRMS'!AZ54))</f>
        <v/>
      </c>
      <c r="X439" s="67" t="str">
        <f>IF(('LC-CAD-HRMS'!BA54)="","",('LC-CAD-HRMS'!BA54))</f>
        <v/>
      </c>
      <c r="Y439" s="67" t="str">
        <f>IF(('LC-CAD-HRMS'!BB54)="","",('LC-CAD-HRMS'!BB54))</f>
        <v/>
      </c>
      <c r="Z439" s="67" t="str">
        <f>IF(('LC-CAD-HRMS'!BC54)="","",('LC-CAD-HRMS'!BC54))</f>
        <v/>
      </c>
      <c r="AA439" s="67" t="str">
        <f>IF(('LC-CAD-HRMS'!BD54)="","",('LC-CAD-HRMS'!BD54))</f>
        <v/>
      </c>
      <c r="AB439" s="67" t="str">
        <f>IF(('LC-CAD-HRMS'!BE54)="","",('LC-CAD-HRMS'!BE54))</f>
        <v/>
      </c>
      <c r="AC439" s="67" t="str">
        <f>IF(('LC-CAD-HRMS'!BF54)="","",('LC-CAD-HRMS'!BF54))</f>
        <v/>
      </c>
      <c r="AD439" s="67" t="str">
        <f>IF(('LC-CAD-HRMS'!BG54)="","",('LC-CAD-HRMS'!BG54))</f>
        <v/>
      </c>
      <c r="AE439" s="67" t="str">
        <f>IF(('LC-CAD-HRMS'!BH54)="","",('LC-CAD-HRMS'!BH54))</f>
        <v/>
      </c>
      <c r="AF439" s="67" t="str">
        <f>IF(('LC-CAD-HRMS'!BI54)="","",('LC-CAD-HRMS'!BI54))</f>
        <v/>
      </c>
      <c r="AG439" s="67" t="str">
        <f>IF(('LC-CAD-HRMS'!BJ54)="","",('LC-CAD-HRMS'!BJ54))</f>
        <v/>
      </c>
      <c r="AH439" s="67" t="str">
        <f>IF(('LC-CAD-HRMS'!BK54)="","",('LC-CAD-HRMS'!BK54))</f>
        <v/>
      </c>
      <c r="AI439" s="67" t="str">
        <f>IF(('LC-CAD-HRMS'!BL54)="","",('LC-CAD-HRMS'!BL54))</f>
        <v/>
      </c>
      <c r="AJ439" s="67" t="str">
        <f>IF(('LC-CAD-HRMS'!BM54)="","",('LC-CAD-HRMS'!BM54))</f>
        <v/>
      </c>
      <c r="AK439" s="67" t="str">
        <f>IF(('LC-CAD-HRMS'!BN54)="","",('LC-CAD-HRMS'!BN54))</f>
        <v/>
      </c>
      <c r="AL439" s="67" t="str">
        <f>IF(('LC-CAD-HRMS'!BO54)="","",('LC-CAD-HRMS'!BO54))</f>
        <v/>
      </c>
      <c r="AM439" s="67" t="str">
        <f>IF(('LC-CAD-HRMS'!BP54)="","",('LC-CAD-HRMS'!BP54))</f>
        <v/>
      </c>
      <c r="AN439" s="67" t="str">
        <f>IF(('LC-CAD-HRMS'!BQ54)="","",('LC-CAD-HRMS'!BQ54))</f>
        <v/>
      </c>
      <c r="AO439" s="67" t="str">
        <f>IF(('LC-CAD-HRMS'!BR54)="","",('LC-CAD-HRMS'!BR54))</f>
        <v/>
      </c>
      <c r="AP439" s="298" t="str">
        <f>IF(('LC-CAD-HRMS'!BS54)="","",('LC-CAD-HRMS'!BS54))</f>
        <v/>
      </c>
      <c r="AQ439" s="298" t="str">
        <f>IF(('LC-CAD-HRMS'!BT54)="","",('LC-CAD-HRMS'!BT54))</f>
        <v/>
      </c>
    </row>
    <row r="440" spans="1:43" ht="12.75" customHeight="1" x14ac:dyDescent="0.3">
      <c r="A440" s="122" t="s">
        <v>188</v>
      </c>
      <c r="B440" s="145" t="str">
        <f>IF(('LC-CAD-HRMS'!A55)="","",('LC-CAD-HRMS'!A55))</f>
        <v/>
      </c>
      <c r="C440" s="141" t="str">
        <f>IF(('LC-CAD-HRMS'!B55)="","",('LC-CAD-HRMS'!B55))</f>
        <v/>
      </c>
      <c r="D440" s="142" t="str">
        <f>IF(('LC-CAD-HRMS'!C55)="","",('LC-CAD-HRMS'!C55))</f>
        <v/>
      </c>
      <c r="E440" s="143" t="str">
        <f>IF(('LC-CAD-HRMS'!D55)="","",('LC-CAD-HRMS'!D55))</f>
        <v/>
      </c>
      <c r="F440" s="142" t="str">
        <f>IF(('LC-CAD-HRMS'!E55)="","",('LC-CAD-HRMS'!E55))</f>
        <v/>
      </c>
      <c r="G440" s="111" t="str">
        <f>IF(('LC-CAD-HRMS'!L55)="","",('LC-CAD-HRMS'!L55))</f>
        <v/>
      </c>
      <c r="H440" s="111" t="str">
        <f>IF(('LC-CAD-HRMS'!M55)="","",('LC-CAD-HRMS'!M55))</f>
        <v/>
      </c>
      <c r="I440" s="144" t="str">
        <f>IF(('LC-CAD-HRMS'!T55)="","",('LC-CAD-HRMS'!T55))</f>
        <v/>
      </c>
      <c r="J440" s="154" t="str">
        <f>IF(('LC-CAD-HRMS'!U55)="","",('LC-CAD-HRMS'!U55))</f>
        <v/>
      </c>
      <c r="K440" s="154" t="str">
        <f>IF(('LC-CAD-HRMS'!X55)="","",('LC-CAD-HRMS'!X55))</f>
        <v/>
      </c>
      <c r="L440" s="154" t="str">
        <f>IF(('LC-CAD-HRMS'!AE55)="","",('LC-CAD-HRMS'!AE55))</f>
        <v/>
      </c>
      <c r="M440" s="154" t="str">
        <f>IF(('LC-CAD-HRMS'!AH55)="","",('LC-CAD-HRMS'!AH55))</f>
        <v/>
      </c>
      <c r="N440" s="154" t="str">
        <f>IF(('LC-CAD-HRMS'!AO55)="","",('LC-CAD-HRMS'!AO55))</f>
        <v/>
      </c>
      <c r="O440" s="154" t="str">
        <f>IF(('LC-CAD-HRMS'!AR55)="","",('LC-CAD-HRMS'!AR55))</f>
        <v/>
      </c>
      <c r="P440" s="67" t="str">
        <f>IF(('LC-CAD-HRMS'!AS55)="","",('LC-CAD-HRMS'!AS55))</f>
        <v/>
      </c>
      <c r="Q440" s="67" t="str">
        <f>IF(('LC-CAD-HRMS'!AT55)="","",('LC-CAD-HRMS'!AT55))</f>
        <v/>
      </c>
      <c r="R440" s="67" t="str">
        <f>IF(('LC-CAD-HRMS'!AU55)="","",('LC-CAD-HRMS'!AU55))</f>
        <v/>
      </c>
      <c r="S440" s="67" t="str">
        <f>IF(('LC-CAD-HRMS'!AV55)="","",('LC-CAD-HRMS'!AV55))</f>
        <v/>
      </c>
      <c r="T440" s="67" t="str">
        <f>IF(('LC-CAD-HRMS'!AW55)="","",('LC-CAD-HRMS'!AW55))</f>
        <v/>
      </c>
      <c r="U440" s="67" t="str">
        <f>IF(('LC-CAD-HRMS'!AX55)="","",('LC-CAD-HRMS'!AX55))</f>
        <v/>
      </c>
      <c r="V440" s="67" t="str">
        <f>IF(('LC-CAD-HRMS'!AY55)="","",('LC-CAD-HRMS'!AY55))</f>
        <v/>
      </c>
      <c r="W440" s="67" t="str">
        <f>IF(('LC-CAD-HRMS'!AZ55)="","",('LC-CAD-HRMS'!AZ55))</f>
        <v/>
      </c>
      <c r="X440" s="67" t="str">
        <f>IF(('LC-CAD-HRMS'!BA55)="","",('LC-CAD-HRMS'!BA55))</f>
        <v/>
      </c>
      <c r="Y440" s="67" t="str">
        <f>IF(('LC-CAD-HRMS'!BB55)="","",('LC-CAD-HRMS'!BB55))</f>
        <v/>
      </c>
      <c r="Z440" s="67" t="str">
        <f>IF(('LC-CAD-HRMS'!BC55)="","",('LC-CAD-HRMS'!BC55))</f>
        <v/>
      </c>
      <c r="AA440" s="67" t="str">
        <f>IF(('LC-CAD-HRMS'!BD55)="","",('LC-CAD-HRMS'!BD55))</f>
        <v/>
      </c>
      <c r="AB440" s="67" t="str">
        <f>IF(('LC-CAD-HRMS'!BE55)="","",('LC-CAD-HRMS'!BE55))</f>
        <v/>
      </c>
      <c r="AC440" s="67" t="str">
        <f>IF(('LC-CAD-HRMS'!BF55)="","",('LC-CAD-HRMS'!BF55))</f>
        <v/>
      </c>
      <c r="AD440" s="67" t="str">
        <f>IF(('LC-CAD-HRMS'!BG55)="","",('LC-CAD-HRMS'!BG55))</f>
        <v/>
      </c>
      <c r="AE440" s="67" t="str">
        <f>IF(('LC-CAD-HRMS'!BH55)="","",('LC-CAD-HRMS'!BH55))</f>
        <v/>
      </c>
      <c r="AF440" s="67" t="str">
        <f>IF(('LC-CAD-HRMS'!BI55)="","",('LC-CAD-HRMS'!BI55))</f>
        <v/>
      </c>
      <c r="AG440" s="67" t="str">
        <f>IF(('LC-CAD-HRMS'!BJ55)="","",('LC-CAD-HRMS'!BJ55))</f>
        <v/>
      </c>
      <c r="AH440" s="67" t="str">
        <f>IF(('LC-CAD-HRMS'!BK55)="","",('LC-CAD-HRMS'!BK55))</f>
        <v/>
      </c>
      <c r="AI440" s="67" t="str">
        <f>IF(('LC-CAD-HRMS'!BL55)="","",('LC-CAD-HRMS'!BL55))</f>
        <v/>
      </c>
      <c r="AJ440" s="67" t="str">
        <f>IF(('LC-CAD-HRMS'!BM55)="","",('LC-CAD-HRMS'!BM55))</f>
        <v/>
      </c>
      <c r="AK440" s="67" t="str">
        <f>IF(('LC-CAD-HRMS'!BN55)="","",('LC-CAD-HRMS'!BN55))</f>
        <v/>
      </c>
      <c r="AL440" s="67" t="str">
        <f>IF(('LC-CAD-HRMS'!BO55)="","",('LC-CAD-HRMS'!BO55))</f>
        <v/>
      </c>
      <c r="AM440" s="67" t="str">
        <f>IF(('LC-CAD-HRMS'!BP55)="","",('LC-CAD-HRMS'!BP55))</f>
        <v/>
      </c>
      <c r="AN440" s="67" t="str">
        <f>IF(('LC-CAD-HRMS'!BQ55)="","",('LC-CAD-HRMS'!BQ55))</f>
        <v/>
      </c>
      <c r="AO440" s="67" t="str">
        <f>IF(('LC-CAD-HRMS'!BR55)="","",('LC-CAD-HRMS'!BR55))</f>
        <v/>
      </c>
      <c r="AP440" s="298" t="str">
        <f>IF(('LC-CAD-HRMS'!BS55)="","",('LC-CAD-HRMS'!BS55))</f>
        <v/>
      </c>
      <c r="AQ440" s="298" t="str">
        <f>IF(('LC-CAD-HRMS'!BT55)="","",('LC-CAD-HRMS'!BT55))</f>
        <v/>
      </c>
    </row>
  </sheetData>
  <autoFilter ref="A4:AQ4" xr:uid="{AE87087D-2436-4711-852F-2718A4E489A2}"/>
  <mergeCells count="5">
    <mergeCell ref="A2:K2"/>
    <mergeCell ref="AD2:AL2"/>
    <mergeCell ref="AM2:AO2"/>
    <mergeCell ref="P3:X3"/>
    <mergeCell ref="Y3:Z3"/>
  </mergeCells>
  <hyperlinks>
    <hyperlink ref="P3:X3" r:id="rId1" display="Packaging Substances list" xr:uid="{C0DEC953-DBC8-4AD6-A984-69D05EE719F7}"/>
    <hyperlink ref="Y3:Z3" r:id="rId2" display="Packaging FPF database" xr:uid="{BC980F4B-6625-43F8-A87B-BAA7BB87070E}"/>
    <hyperlink ref="AA3" r:id="rId3" xr:uid="{87490251-B3C0-4912-94F7-AEBAA8FFEA16}"/>
    <hyperlink ref="AB3" r:id="rId4" xr:uid="{95A3937D-9267-402F-8946-05EEBEB258FF}"/>
    <hyperlink ref="AC3" r:id="rId5" xr:uid="{81EB5F8F-00DE-4D53-AC6F-4C037F84C32D}"/>
    <hyperlink ref="AD3" r:id="rId6" xr:uid="{D621462C-E25D-4CA3-BEEB-CACB2121F891}"/>
    <hyperlink ref="AE3" r:id="rId7" xr:uid="{89453A53-4CB7-4861-8683-96233050BCEF}"/>
    <hyperlink ref="AF3" r:id="rId8" xr:uid="{785270FB-4277-497F-9F09-64CF6B3DAE66}"/>
    <hyperlink ref="AG3" r:id="rId9" xr:uid="{E4E68935-61B5-4982-B8FE-A6FEE07B195A}"/>
    <hyperlink ref="AH3" r:id="rId10" xr:uid="{614DC094-4ED5-499E-BB99-06B0FFC013EE}"/>
    <hyperlink ref="AI3" r:id="rId11" xr:uid="{9F0662BC-31B9-44A3-B93E-8271888A01E4}"/>
    <hyperlink ref="AJ3" r:id="rId12" xr:uid="{F092FCCE-BAD5-4514-8921-94D8A72C6C60}"/>
    <hyperlink ref="AK3" r:id="rId13" xr:uid="{48E3F0DC-0165-4266-A7EF-1D28DD856DCE}"/>
    <hyperlink ref="AL3" r:id="rId14" xr:uid="{F107D962-C55C-4468-A3C4-6615D52C9A01}"/>
    <hyperlink ref="AM3" r:id="rId15" xr:uid="{CC5C95BF-73F3-4523-81D2-BD93B7B72F17}"/>
    <hyperlink ref="AN3" r:id="rId16" xr:uid="{45E54D04-25CC-4C9D-8BDE-99B44B3980B8}"/>
    <hyperlink ref="AO3" r:id="rId17" xr:uid="{1700B355-B946-4EDE-A500-F5D77A6A11B9}"/>
  </hyperlinks>
  <pageMargins left="0.25" right="0.25" top="0.75" bottom="0.75" header="0.3" footer="0.3"/>
  <pageSetup paperSize="9" fitToHeight="0" orientation="portrait" r:id="rId18"/>
  <headerFooter>
    <oddHeader xml:space="preserve">&amp;LDUND-102085 Paris Project
</oddHeader>
    <oddFooter xml:space="preserve">&amp;R&amp;D
</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5" tint="0.79998168889431442"/>
    <pageSetUpPr fitToPage="1"/>
  </sheetPr>
  <dimension ref="A1"/>
  <sheetViews>
    <sheetView showGridLines="0" zoomScaleNormal="100" workbookViewId="0">
      <selection activeCell="M24" sqref="M24"/>
    </sheetView>
  </sheetViews>
  <sheetFormatPr defaultRowHeight="14.4" x14ac:dyDescent="0.3"/>
  <sheetData/>
  <pageMargins left="0.25" right="0.25" top="0.75" bottom="0.75" header="0.3" footer="0.3"/>
  <pageSetup paperSize="9" fitToHeight="0" orientation="portrait" r:id="rId1"/>
  <headerFooter>
    <oddHeader xml:space="preserve">&amp;LDUND-102085 Paris Project
</oddHeader>
    <oddFooter xml:space="preserve">&amp;R&amp;D
</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8"/>
  <sheetViews>
    <sheetView workbookViewId="0">
      <pane ySplit="1" topLeftCell="A8" activePane="bottomLeft" state="frozen"/>
      <selection pane="bottomLeft" activeCell="B29" sqref="B29"/>
    </sheetView>
  </sheetViews>
  <sheetFormatPr defaultRowHeight="14.4" x14ac:dyDescent="0.3"/>
  <cols>
    <col min="1" max="1" width="9.6640625" style="10" customWidth="1"/>
    <col min="2" max="2" width="143.88671875" bestFit="1" customWidth="1"/>
  </cols>
  <sheetData>
    <row r="1" spans="1:2" ht="15" thickBot="1" x14ac:dyDescent="0.35">
      <c r="A1" s="71" t="s">
        <v>50</v>
      </c>
      <c r="B1" s="63" t="s">
        <v>189</v>
      </c>
    </row>
    <row r="2" spans="1:2" x14ac:dyDescent="0.3">
      <c r="A2" s="10">
        <v>43739</v>
      </c>
      <c r="B2" t="s">
        <v>190</v>
      </c>
    </row>
    <row r="3" spans="1:2" x14ac:dyDescent="0.3">
      <c r="A3" s="10">
        <v>43740</v>
      </c>
      <c r="B3" t="s">
        <v>191</v>
      </c>
    </row>
    <row r="4" spans="1:2" x14ac:dyDescent="0.3">
      <c r="A4" s="10">
        <v>43740</v>
      </c>
      <c r="B4" t="s">
        <v>192</v>
      </c>
    </row>
    <row r="5" spans="1:2" x14ac:dyDescent="0.3">
      <c r="A5" s="10">
        <v>43742</v>
      </c>
      <c r="B5" t="s">
        <v>193</v>
      </c>
    </row>
    <row r="6" spans="1:2" x14ac:dyDescent="0.3">
      <c r="A6" s="10">
        <v>43755</v>
      </c>
      <c r="B6" t="s">
        <v>194</v>
      </c>
    </row>
    <row r="7" spans="1:2" x14ac:dyDescent="0.3">
      <c r="A7" s="10">
        <v>43755</v>
      </c>
      <c r="B7" t="s">
        <v>195</v>
      </c>
    </row>
    <row r="8" spans="1:2" x14ac:dyDescent="0.3">
      <c r="A8" s="10">
        <v>43763</v>
      </c>
      <c r="B8" t="s">
        <v>196</v>
      </c>
    </row>
    <row r="9" spans="1:2" x14ac:dyDescent="0.3">
      <c r="A9" s="10">
        <v>43763</v>
      </c>
      <c r="B9" t="s">
        <v>197</v>
      </c>
    </row>
    <row r="10" spans="1:2" x14ac:dyDescent="0.3">
      <c r="A10" s="10">
        <v>43773</v>
      </c>
      <c r="B10" t="s">
        <v>198</v>
      </c>
    </row>
    <row r="11" spans="1:2" x14ac:dyDescent="0.3">
      <c r="A11" s="10">
        <v>43774</v>
      </c>
      <c r="B11" t="s">
        <v>199</v>
      </c>
    </row>
    <row r="12" spans="1:2" x14ac:dyDescent="0.3">
      <c r="A12" s="10">
        <v>43774</v>
      </c>
      <c r="B12" t="s">
        <v>200</v>
      </c>
    </row>
    <row r="13" spans="1:2" x14ac:dyDescent="0.3">
      <c r="A13" s="10">
        <v>43774</v>
      </c>
      <c r="B13" t="s">
        <v>201</v>
      </c>
    </row>
    <row r="14" spans="1:2" x14ac:dyDescent="0.3">
      <c r="A14" s="10">
        <v>44384</v>
      </c>
      <c r="B14" t="s">
        <v>202</v>
      </c>
    </row>
    <row r="15" spans="1:2" x14ac:dyDescent="0.3">
      <c r="A15" s="10">
        <v>44384</v>
      </c>
      <c r="B15" t="s">
        <v>203</v>
      </c>
    </row>
    <row r="16" spans="1:2" x14ac:dyDescent="0.3">
      <c r="A16" s="10">
        <v>44432</v>
      </c>
      <c r="B16" t="s">
        <v>204</v>
      </c>
    </row>
    <row r="17" spans="1:2" x14ac:dyDescent="0.3">
      <c r="A17" s="10">
        <v>44543</v>
      </c>
      <c r="B17" t="s">
        <v>205</v>
      </c>
    </row>
    <row r="18" spans="1:2" x14ac:dyDescent="0.3">
      <c r="A18" s="10">
        <v>44651</v>
      </c>
      <c r="B18" t="s">
        <v>206</v>
      </c>
    </row>
    <row r="19" spans="1:2" x14ac:dyDescent="0.3">
      <c r="A19" s="10">
        <v>44651</v>
      </c>
      <c r="B19" t="s">
        <v>207</v>
      </c>
    </row>
    <row r="20" spans="1:2" x14ac:dyDescent="0.3">
      <c r="A20" s="10">
        <v>44881</v>
      </c>
      <c r="B20" t="s">
        <v>278</v>
      </c>
    </row>
    <row r="21" spans="1:2" x14ac:dyDescent="0.3">
      <c r="A21" s="10">
        <v>44881</v>
      </c>
      <c r="B21" t="s">
        <v>279</v>
      </c>
    </row>
    <row r="22" spans="1:2" x14ac:dyDescent="0.3">
      <c r="A22" s="10">
        <v>44882</v>
      </c>
      <c r="B22" t="s">
        <v>280</v>
      </c>
    </row>
    <row r="23" spans="1:2" x14ac:dyDescent="0.3">
      <c r="A23" s="10">
        <v>44972</v>
      </c>
      <c r="B23" t="s">
        <v>286</v>
      </c>
    </row>
    <row r="24" spans="1:2" x14ac:dyDescent="0.3">
      <c r="A24" s="10">
        <v>44979</v>
      </c>
      <c r="B24" t="s">
        <v>288</v>
      </c>
    </row>
    <row r="25" spans="1:2" x14ac:dyDescent="0.3">
      <c r="A25" s="10">
        <v>44979</v>
      </c>
      <c r="B25" t="s">
        <v>289</v>
      </c>
    </row>
    <row r="26" spans="1:2" x14ac:dyDescent="0.3">
      <c r="A26" s="10">
        <v>44988</v>
      </c>
      <c r="B26" t="s">
        <v>292</v>
      </c>
    </row>
    <row r="27" spans="1:2" x14ac:dyDescent="0.3">
      <c r="A27" s="10">
        <v>45118</v>
      </c>
      <c r="B27" t="s">
        <v>297</v>
      </c>
    </row>
    <row r="28" spans="1:2" x14ac:dyDescent="0.3">
      <c r="A28" s="10">
        <v>45125</v>
      </c>
      <c r="B28" t="s">
        <v>298</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F19"/>
  <sheetViews>
    <sheetView workbookViewId="0">
      <pane ySplit="1" topLeftCell="A2" activePane="bottomLeft" state="frozen"/>
      <selection pane="bottomLeft" activeCell="F12" sqref="F12"/>
    </sheetView>
  </sheetViews>
  <sheetFormatPr defaultRowHeight="14.4" x14ac:dyDescent="0.3"/>
  <cols>
    <col min="2" max="2" width="11.5546875" bestFit="1" customWidth="1"/>
    <col min="3" max="3" width="87.109375" bestFit="1" customWidth="1"/>
    <col min="4" max="4" width="11.6640625" bestFit="1" customWidth="1"/>
    <col min="5" max="5" width="12" style="51" customWidth="1"/>
  </cols>
  <sheetData>
    <row r="1" spans="1:6" ht="15" thickBot="1" x14ac:dyDescent="0.35">
      <c r="A1" s="63" t="s">
        <v>50</v>
      </c>
      <c r="B1" s="63" t="s">
        <v>51</v>
      </c>
      <c r="C1" s="63" t="s">
        <v>208</v>
      </c>
      <c r="D1" s="63" t="s">
        <v>209</v>
      </c>
      <c r="E1" s="64" t="s">
        <v>50</v>
      </c>
    </row>
    <row r="2" spans="1:6" x14ac:dyDescent="0.3">
      <c r="A2" s="68"/>
      <c r="B2" s="68" t="s">
        <v>210</v>
      </c>
      <c r="C2" s="69" t="s">
        <v>211</v>
      </c>
      <c r="D2" s="68" t="s">
        <v>212</v>
      </c>
      <c r="E2" s="70" t="s">
        <v>213</v>
      </c>
    </row>
    <row r="3" spans="1:6" x14ac:dyDescent="0.3">
      <c r="A3" s="65"/>
      <c r="B3" s="65" t="s">
        <v>210</v>
      </c>
      <c r="C3" s="67" t="s">
        <v>214</v>
      </c>
      <c r="D3" s="65" t="s">
        <v>212</v>
      </c>
      <c r="E3" s="66"/>
    </row>
    <row r="4" spans="1:6" x14ac:dyDescent="0.3">
      <c r="A4" s="65"/>
      <c r="B4" s="65" t="s">
        <v>53</v>
      </c>
      <c r="C4" s="67" t="s">
        <v>215</v>
      </c>
      <c r="D4" s="65" t="s">
        <v>212</v>
      </c>
      <c r="E4" s="66">
        <v>43742</v>
      </c>
    </row>
    <row r="5" spans="1:6" x14ac:dyDescent="0.3">
      <c r="A5" s="65">
        <v>191016</v>
      </c>
      <c r="B5" s="65" t="s">
        <v>216</v>
      </c>
      <c r="C5" s="67" t="s">
        <v>217</v>
      </c>
      <c r="D5" s="65" t="s">
        <v>212</v>
      </c>
      <c r="E5" s="66">
        <v>43755</v>
      </c>
    </row>
    <row r="6" spans="1:6" x14ac:dyDescent="0.3">
      <c r="A6" s="65">
        <v>191016</v>
      </c>
      <c r="B6" s="65" t="s">
        <v>216</v>
      </c>
      <c r="C6" s="67" t="s">
        <v>218</v>
      </c>
      <c r="D6" s="65"/>
      <c r="E6" s="66"/>
    </row>
    <row r="7" spans="1:6" x14ac:dyDescent="0.3">
      <c r="A7" s="65">
        <v>191022</v>
      </c>
      <c r="B7" s="65" t="s">
        <v>219</v>
      </c>
      <c r="C7" s="67" t="s">
        <v>220</v>
      </c>
      <c r="D7" s="65" t="s">
        <v>212</v>
      </c>
      <c r="E7" s="66">
        <v>43763</v>
      </c>
    </row>
    <row r="8" spans="1:6" x14ac:dyDescent="0.3">
      <c r="A8" s="65">
        <v>191104</v>
      </c>
      <c r="B8" s="65" t="s">
        <v>53</v>
      </c>
      <c r="C8" s="67" t="s">
        <v>221</v>
      </c>
      <c r="D8" s="65" t="s">
        <v>212</v>
      </c>
      <c r="E8" s="66">
        <v>43774</v>
      </c>
    </row>
    <row r="9" spans="1:6" x14ac:dyDescent="0.3">
      <c r="A9" s="65">
        <v>191104</v>
      </c>
      <c r="B9" s="65" t="s">
        <v>53</v>
      </c>
      <c r="C9" s="67" t="s">
        <v>222</v>
      </c>
      <c r="D9" s="65" t="s">
        <v>212</v>
      </c>
      <c r="E9" s="66">
        <v>43774</v>
      </c>
    </row>
    <row r="10" spans="1:6" x14ac:dyDescent="0.3">
      <c r="A10" s="65">
        <v>200602</v>
      </c>
      <c r="B10" s="65" t="s">
        <v>223</v>
      </c>
      <c r="C10" s="67" t="s">
        <v>224</v>
      </c>
      <c r="D10" s="65" t="s">
        <v>225</v>
      </c>
      <c r="E10" s="66"/>
      <c r="F10" s="80" t="s">
        <v>226</v>
      </c>
    </row>
    <row r="11" spans="1:6" x14ac:dyDescent="0.3">
      <c r="A11" s="65"/>
      <c r="B11" s="65"/>
      <c r="C11" s="67"/>
      <c r="D11" s="65"/>
      <c r="E11" s="66"/>
    </row>
    <row r="12" spans="1:6" x14ac:dyDescent="0.3">
      <c r="A12" s="65"/>
      <c r="B12" s="65"/>
      <c r="C12" s="67"/>
      <c r="D12" s="65"/>
      <c r="E12" s="66"/>
    </row>
    <row r="13" spans="1:6" x14ac:dyDescent="0.3">
      <c r="A13" s="65"/>
      <c r="B13" s="65"/>
      <c r="C13" s="67"/>
      <c r="D13" s="65"/>
      <c r="E13" s="66"/>
    </row>
    <row r="14" spans="1:6" x14ac:dyDescent="0.3">
      <c r="A14" s="65"/>
      <c r="B14" s="65"/>
      <c r="C14" s="67"/>
      <c r="D14" s="65"/>
      <c r="E14" s="66"/>
    </row>
    <row r="15" spans="1:6" x14ac:dyDescent="0.3">
      <c r="A15" s="65"/>
      <c r="B15" s="65"/>
      <c r="C15" s="67"/>
      <c r="D15" s="65"/>
      <c r="E15" s="66"/>
    </row>
    <row r="16" spans="1:6" x14ac:dyDescent="0.3">
      <c r="A16" s="65"/>
      <c r="B16" s="65"/>
      <c r="C16" s="67"/>
      <c r="D16" s="65"/>
      <c r="E16" s="66"/>
    </row>
    <row r="17" spans="1:5" x14ac:dyDescent="0.3">
      <c r="A17" s="65"/>
      <c r="B17" s="65"/>
      <c r="C17" s="67"/>
      <c r="D17" s="65"/>
      <c r="E17" s="66"/>
    </row>
    <row r="18" spans="1:5" x14ac:dyDescent="0.3">
      <c r="A18" s="65"/>
      <c r="B18" s="65"/>
      <c r="C18" s="67"/>
      <c r="D18" s="65"/>
      <c r="E18" s="66"/>
    </row>
    <row r="19" spans="1:5" x14ac:dyDescent="0.3">
      <c r="A19" s="65"/>
      <c r="B19" s="65"/>
      <c r="C19" s="67"/>
      <c r="D19" s="65"/>
      <c r="E19" s="66"/>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87a02fe-c3f0-41fb-b38d-546c1da3c4b6">
      <Terms xmlns="http://schemas.microsoft.com/office/infopath/2007/PartnerControls"/>
    </lcf76f155ced4ddcb4097134ff3c332f>
    <TaxCatchAll xmlns="a37cd980-4b91-4634-a4ca-a8aa156f315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DF2F63F66A8AC4780ADBB49111794FC" ma:contentTypeVersion="11" ma:contentTypeDescription="Create a new document." ma:contentTypeScope="" ma:versionID="e41a5788ad449766d5b11e4f90a02ebc">
  <xsd:schema xmlns:xsd="http://www.w3.org/2001/XMLSchema" xmlns:xs="http://www.w3.org/2001/XMLSchema" xmlns:p="http://schemas.microsoft.com/office/2006/metadata/properties" xmlns:ns2="a87a02fe-c3f0-41fb-b38d-546c1da3c4b6" xmlns:ns3="a37cd980-4b91-4634-a4ca-a8aa156f3157" targetNamespace="http://schemas.microsoft.com/office/2006/metadata/properties" ma:root="true" ma:fieldsID="7dcf264d33ebcd94b152e49364bfc630" ns2:_="" ns3:_="">
    <xsd:import namespace="a87a02fe-c3f0-41fb-b38d-546c1da3c4b6"/>
    <xsd:import namespace="a37cd980-4b91-4634-a4ca-a8aa156f315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7a02fe-c3f0-41fb-b38d-546c1da3c4b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3b4f369-e68d-40dc-b20e-bd2c7c5d9b0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37cd980-4b91-4634-a4ca-a8aa156f315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56912aa-7458-4e22-abd1-a33671e21779}" ma:internalName="TaxCatchAll" ma:showField="CatchAllData" ma:web="a37cd980-4b91-4634-a4ca-a8aa156f315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D595823-1FE1-4D28-9B7C-745741DFDC3D}">
  <ds:schemaRefs>
    <ds:schemaRef ds:uri="http://purl.org/dc/terms/"/>
    <ds:schemaRef ds:uri="8ce9d609-22de-4c61-97dc-c9f3cd7d6b3c"/>
    <ds:schemaRef ds:uri="http://schemas.microsoft.com/office/2006/documentManagement/types"/>
    <ds:schemaRef ds:uri="http://www.w3.org/XML/1998/namespace"/>
    <ds:schemaRef ds:uri="http://purl.org/dc/elements/1.1/"/>
    <ds:schemaRef ds:uri="http://schemas.microsoft.com/office/infopath/2007/PartnerControls"/>
    <ds:schemaRef ds:uri="fca161ec-e2f0-4eb0-8065-c2fdc343887e"/>
    <ds:schemaRef ds:uri="http://schemas.openxmlformats.org/package/2006/metadata/core-properti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EB0C4523-313A-4BDD-9F31-15DB028A68C8}"/>
</file>

<file path=customXml/itemProps3.xml><?xml version="1.0" encoding="utf-8"?>
<ds:datastoreItem xmlns:ds="http://schemas.openxmlformats.org/officeDocument/2006/customXml" ds:itemID="{4FF7F194-A730-4DBE-879E-E52277AED77C}">
  <ds:schemaRefs>
    <ds:schemaRef ds:uri="http://schemas.microsoft.com/sharepoint/v3/contenttype/forms"/>
  </ds:schemaRefs>
</ds:datastoreItem>
</file>

<file path=docMetadata/LabelInfo.xml><?xml version="1.0" encoding="utf-8"?>
<clbl:labelList xmlns:clbl="http://schemas.microsoft.com/office/2020/mipLabelMetadata">
  <clbl:label id="{1ada0a2f-b917-4d51-b0d0-d418a10c8b23}" enabled="1" method="Standard" siteId="{12a3af23-a769-4654-847f-958f3d479f4a}"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Info sheet</vt:lpstr>
      <vt:lpstr>Conditions experiments</vt:lpstr>
      <vt:lpstr>Chromatograms</vt:lpstr>
      <vt:lpstr>FTIR</vt:lpstr>
      <vt:lpstr>HS-GC-MS</vt:lpstr>
      <vt:lpstr>GC-FID-MS</vt:lpstr>
      <vt:lpstr>Saturated Hydrocarbons (SH)</vt:lpstr>
      <vt:lpstr>Aromatic Hydrocarbons (AH)</vt:lpstr>
      <vt:lpstr>LC-CAD-HRMS</vt:lpstr>
      <vt:lpstr>Results Compilation HS-GC-LC</vt:lpstr>
      <vt:lpstr>Comments</vt:lpstr>
      <vt:lpstr>Version</vt:lpstr>
      <vt:lpstr>improv. Proposal</vt:lpstr>
    </vt:vector>
  </TitlesOfParts>
  <Manager/>
  <Company>Nestle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Bellahoues,Oriane,CH-Lausanne</dc:creator>
  <cp:keywords/>
  <dc:description/>
  <cp:lastModifiedBy>Clement,Fabien,CH-LAUSANNE</cp:lastModifiedBy>
  <cp:revision/>
  <dcterms:created xsi:type="dcterms:W3CDTF">2019-06-21T09:23:12Z</dcterms:created>
  <dcterms:modified xsi:type="dcterms:W3CDTF">2026-02-04T09:46:46Z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ada0a2f-b917-4d51-b0d0-d418a10c8b23_Enabled">
    <vt:lpwstr>true</vt:lpwstr>
  </property>
  <property fmtid="{D5CDD505-2E9C-101B-9397-08002B2CF9AE}" pid="3" name="MSIP_Label_1ada0a2f-b917-4d51-b0d0-d418a10c8b23_SetDate">
    <vt:lpwstr>2020-12-10T11:24:11Z</vt:lpwstr>
  </property>
  <property fmtid="{D5CDD505-2E9C-101B-9397-08002B2CF9AE}" pid="4" name="MSIP_Label_1ada0a2f-b917-4d51-b0d0-d418a10c8b23_Method">
    <vt:lpwstr>Standard</vt:lpwstr>
  </property>
  <property fmtid="{D5CDD505-2E9C-101B-9397-08002B2CF9AE}" pid="5" name="MSIP_Label_1ada0a2f-b917-4d51-b0d0-d418a10c8b23_Name">
    <vt:lpwstr>1ada0a2f-b917-4d51-b0d0-d418a10c8b23</vt:lpwstr>
  </property>
  <property fmtid="{D5CDD505-2E9C-101B-9397-08002B2CF9AE}" pid="6" name="MSIP_Label_1ada0a2f-b917-4d51-b0d0-d418a10c8b23_SiteId">
    <vt:lpwstr>12a3af23-a769-4654-847f-958f3d479f4a</vt:lpwstr>
  </property>
  <property fmtid="{D5CDD505-2E9C-101B-9397-08002B2CF9AE}" pid="7" name="MSIP_Label_1ada0a2f-b917-4d51-b0d0-d418a10c8b23_ActionId">
    <vt:lpwstr>208090c2-2cd8-4a83-92d0-359e778800fc</vt:lpwstr>
  </property>
  <property fmtid="{D5CDD505-2E9C-101B-9397-08002B2CF9AE}" pid="8" name="MSIP_Label_1ada0a2f-b917-4d51-b0d0-d418a10c8b23_ContentBits">
    <vt:lpwstr>0</vt:lpwstr>
  </property>
  <property fmtid="{D5CDD505-2E9C-101B-9397-08002B2CF9AE}" pid="9" name="ContentTypeId">
    <vt:lpwstr>0x010100ADF2F63F66A8AC4780ADBB49111794FC</vt:lpwstr>
  </property>
  <property fmtid="{D5CDD505-2E9C-101B-9397-08002B2CF9AE}" pid="10" name="MediaServiceImageTags">
    <vt:lpwstr/>
  </property>
</Properties>
</file>