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247" documentId="11_AEDCD2D50FE37CE26E339E56ADDC14C75C28AA95" xr6:coauthVersionLast="47" xr6:coauthVersionMax="47" xr10:uidLastSave="{4E7705AD-05AA-4389-B635-028CC4E2F0F3}"/>
  <bookViews>
    <workbookView xWindow="-120" yWindow="-120" windowWidth="29040" windowHeight="16440" activeTab="2" xr2:uid="{00000000-000D-0000-FFFF-FFFF00000000}"/>
  </bookViews>
  <sheets>
    <sheet name="TRA1" sheetId="1" r:id="rId1"/>
    <sheet name="TRA2" sheetId="2" r:id="rId2"/>
    <sheet name="RSD" sheetId="3" r:id="rId3"/>
    <sheet name="COM" sheetId="4" r:id="rId4"/>
    <sheet name="AGR" sheetId="5" r:id="rId5"/>
    <sheet name="IND_VACANT_" sheetId="6" r:id="rId6"/>
    <sheet name="PRIorSUP_VACANT" sheetId="7" r:id="rId7"/>
    <sheet name="ELC_DEFINED_IN_OTH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J19" i="1"/>
  <c r="K12" i="2"/>
  <c r="K11" i="2"/>
  <c r="K9" i="2"/>
  <c r="G9" i="2"/>
  <c r="K8" i="2"/>
  <c r="K7" i="2"/>
  <c r="K6" i="2"/>
  <c r="K5" i="2"/>
  <c r="K10" i="1"/>
  <c r="K17" i="1"/>
  <c r="K19" i="1" s="1"/>
  <c r="K20" i="1" s="1"/>
  <c r="K21" i="1" s="1"/>
  <c r="K18" i="1"/>
  <c r="K5" i="1"/>
  <c r="K22" i="1" s="1"/>
  <c r="J12" i="1"/>
  <c r="K12" i="1" s="1"/>
  <c r="J13" i="1"/>
  <c r="K13" i="1" s="1"/>
  <c r="J14" i="1"/>
  <c r="K14" i="1" s="1"/>
  <c r="J15" i="1"/>
  <c r="K15" i="1" s="1"/>
  <c r="J16" i="1"/>
  <c r="K16" i="1" s="1"/>
  <c r="J11" i="1"/>
  <c r="K11" i="1" s="1"/>
  <c r="J18" i="1"/>
  <c r="J17" i="1"/>
  <c r="J10" i="1"/>
  <c r="J6" i="1"/>
  <c r="K6" i="1" s="1"/>
  <c r="K23" i="1" s="1"/>
  <c r="J7" i="1"/>
  <c r="K7" i="1" s="1"/>
  <c r="K24" i="1" s="1"/>
  <c r="J8" i="1"/>
  <c r="K8" i="1" s="1"/>
  <c r="J9" i="1"/>
  <c r="K9" i="1" s="1"/>
  <c r="J5" i="1"/>
  <c r="J22" i="1" l="1"/>
  <c r="J23" i="1" s="1"/>
  <c r="J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T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V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U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<sst xmlns="http://schemas.openxmlformats.org/spreadsheetml/2006/main" count="2415" uniqueCount="526">
  <si>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</si>
  <si>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</si>
  <si>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</si>
  <si>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</si>
  <si>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</si>
  <si>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</si>
  <si>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</si>
  <si>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</si>
  <si>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</si>
  <si>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</si>
  <si>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</si>
  <si>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</si>
  <si>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</si>
  <si>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</si>
  <si>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</si>
  <si>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</si>
  <si>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</si>
  <si>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</si>
  <si>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</si>
  <si>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</si>
  <si>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</si>
  <si>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</si>
  <si>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</si>
  <si>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</si>
  <si>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</si>
  <si>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</si>
  <si>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</si>
  <si>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</si>
  <si>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</si>
  <si>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</si>
  <si>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</si>
  <si>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</si>
  <si>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</si>
  <si>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</si>
  <si>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</si>
  <si>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</si>
  <si>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</si>
  <si>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</si>
  <si>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</si>
  <si>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</si>
  <si>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</si>
  <si>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</si>
  <si>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</si>
  <si>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</si>
  <si>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</si>
  <si>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</si>
  <si>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</si>
  <si>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</si>
  <si>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</si>
  <si>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</si>
  <si>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</si>
  <si>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</si>
  <si>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</si>
  <si>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</si>
  <si>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</si>
  <si>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</si>
  <si>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</si>
  <si>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</si>
  <si>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</si>
  <si>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</si>
  <si>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</si>
  <si>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</si>
  <si>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</si>
  <si>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</si>
  <si>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</si>
  <si>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</si>
  <si>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</si>
  <si>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</si>
  <si>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</si>
  <si>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</si>
  <si>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</si>
  <si>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</si>
  <si>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</si>
  <si>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</si>
  <si>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</si>
  <si>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</si>
  <si>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</si>
  <si>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</si>
  <si>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</si>
  <si>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</si>
  <si>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</si>
  <si>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</si>
  <si>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</si>
  <si>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</si>
  <si>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</si>
  <si>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</si>
  <si>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</si>
  <si>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</si>
  <si>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</si>
  <si>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</si>
  <si>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</si>
  <si>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</si>
  <si>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</si>
  <si>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</si>
  <si>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</si>
  <si>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</si>
  <si>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</si>
  <si>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</si>
  <si>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</si>
  <si>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</si>
  <si>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</si>
  <si>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</si>
  <si>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</si>
  <si>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</si>
  <si>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PRE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</si>
  <si>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</si>
  <si>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</si>
  <si>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</si>
  <si>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</si>
  <si>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</si>
  <si>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</si>
  <si>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</si>
  <si>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</si>
  <si>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</si>
  <si>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</si>
  <si>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</si>
  <si>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</si>
  <si>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</si>
  <si>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</si>
  <si>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</si>
  <si>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</si>
  <si>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</si>
  <si>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</si>
  <si>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</si>
  <si>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</si>
  <si>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</si>
  <si>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</si>
  <si>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</si>
  <si>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</si>
  <si>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</si>
  <si>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</si>
  <si>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</si>
  <si>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</si>
  <si>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</si>
  <si>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</si>
  <si>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</si>
  <si>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</si>
  <si>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</si>
  <si>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</si>
  <si>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</si>
  <si>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</si>
  <si>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</si>
  <si>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</si>
  <si>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</si>
  <si>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</si>
  <si>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</si>
  <si>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</si>
  <si>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</si>
  <si>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</si>
  <si>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</si>
  <si>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</si>
  <si>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</si>
  <si>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</si>
  <si>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</si>
  <si>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</si>
  <si>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</si>
  <si>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</si>
  <si>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</si>
  <si>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</si>
  <si>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</si>
  <si>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</si>
  <si>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</si>
  <si>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</si>
  <si>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</si>
  <si>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</si>
  <si>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</si>
  <si>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</si>
  <si>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</si>
  <si>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</si>
  <si>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</si>
  <si>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</si>
  <si>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</si>
  <si>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</si>
  <si>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</si>
  <si>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</si>
  <si>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</si>
  <si>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</si>
  <si>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</si>
  <si>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</si>
  <si>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</si>
  <si>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</si>
  <si>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</si>
  <si>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</si>
  <si>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</si>
  <si>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</si>
  <si>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</si>
  <si>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</si>
  <si>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</si>
  <si>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</si>
  <si>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</si>
  <si>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</si>
  <si>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</si>
  <si>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</si>
  <si>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</si>
  <si>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</si>
  <si>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</si>
  <si>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</si>
  <si>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</si>
  <si>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</si>
  <si>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</si>
  <si>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</si>
  <si>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</si>
  <si>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</si>
  <si>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</si>
  <si>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</si>
  <si>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</si>
  <si>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</si>
  <si>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</si>
  <si>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</si>
  <si>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</si>
  <si>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</si>
  <si>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</si>
  <si>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</si>
  <si>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</si>
  <si>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</si>
  <si>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</si>
  <si>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</si>
  <si>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</si>
  <si>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</si>
  <si>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</si>
  <si>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</si>
  <si>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</si>
  <si>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</si>
  <si>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</si>
  <si>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</si>
  <si>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</si>
  <si>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</si>
  <si>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</si>
  <si>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</si>
  <si>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</si>
  <si>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</si>
  <si>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</si>
  <si>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</si>
  <si>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</si>
  <si>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</si>
  <si>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</si>
  <si>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</si>
  <si>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</si>
  <si>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</si>
  <si>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</si>
  <si>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</si>
  <si>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</si>
  <si>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</si>
  <si>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</si>
  <si>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</si>
  <si>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</si>
  <si>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</si>
  <si>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</si>
  <si>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</si>
  <si>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</si>
  <si>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</si>
  <si>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</si>
  <si>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</si>
  <si>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</si>
  <si>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</si>
  <si>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</si>
  <si>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</si>
  <si>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</si>
  <si>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</si>
  <si>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</si>
  <si>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</si>
  <si>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</si>
  <si>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</si>
  <si>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</si>
  <si>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</si>
  <si>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</si>
  <si>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</si>
  <si>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</si>
  <si>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</si>
  <si>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</si>
  <si>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</si>
  <si>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</si>
  <si>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</si>
  <si>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</si>
  <si>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</si>
  <si>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</si>
  <si>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</si>
  <si>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</si>
  <si>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</si>
  <si>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</si>
  <si>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</si>
  <si>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</si>
  <si>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</si>
  <si>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</si>
  <si>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</si>
  <si>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</si>
  <si>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</si>
  <si>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</si>
  <si>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</si>
  <si>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</si>
  <si>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</si>
  <si>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</si>
  <si>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</si>
  <si>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</si>
  <si>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</si>
  <si>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</si>
  <si>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</si>
  <si>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</si>
  <si>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</si>
  <si>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</si>
  <si>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</si>
  <si>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</si>
  <si>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</si>
  <si>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</si>
  <si>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</si>
  <si>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</si>
  <si>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</si>
  <si>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</si>
  <si>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</si>
  <si>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</si>
  <si>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</si>
  <si>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</si>
  <si>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</si>
  <si>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</si>
  <si>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</si>
  <si>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</si>
  <si>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</si>
  <si>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</si>
  <si>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</si>
  <si>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</si>
  <si>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</si>
  <si>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</si>
  <si>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</si>
  <si>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</si>
  <si>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</si>
  <si>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</si>
  <si>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</si>
  <si>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</si>
  <si>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</si>
  <si>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</si>
  <si>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</si>
  <si>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</si>
  <si>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</si>
  <si>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</si>
  <si>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</si>
  <si>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</si>
  <si>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</si>
  <si>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</si>
  <si>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</si>
  <si>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</si>
  <si>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</si>
  <si>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</si>
  <si>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</si>
  <si>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</si>
  <si>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</si>
  <si>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</si>
  <si>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</si>
  <si>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</si>
  <si>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</si>
  <si>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</si>
  <si>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</si>
  <si>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</si>
  <si>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</si>
  <si>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</si>
  <si>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</si>
  <si>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</si>
  <si>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</si>
  <si>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</si>
  <si>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</si>
  <si>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</si>
  <si>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</si>
  <si>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</si>
  <si>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</si>
  <si>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</si>
  <si>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</si>
  <si>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</si>
  <si>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</si>
  <si>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</si>
  <si>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</si>
  <si>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</si>
  <si>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</si>
  <si>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</si>
  <si>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</si>
  <si>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</si>
  <si>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</si>
  <si>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</si>
  <si>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</si>
  <si>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</si>
  <si>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</si>
  <si>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</si>
  <si>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</si>
  <si>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</si>
  <si>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</si>
  <si>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</si>
  <si>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</si>
  <si>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</si>
  <si>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</si>
  <si>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</si>
  <si>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</si>
  <si>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</si>
  <si>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</si>
  <si>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</si>
  <si>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</si>
  <si>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</si>
  <si>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</si>
  <si>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</si>
  <si>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</si>
  <si>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</si>
  <si>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</si>
  <si>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</si>
  <si>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</si>
  <si>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</si>
  <si>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</si>
  <si>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</si>
  <si>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</si>
  <si>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</si>
  <si>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</si>
  <si>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</si>
  <si>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</si>
  <si>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</si>
  <si>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</si>
  <si>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</si>
  <si>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</si>
  <si>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</si>
  <si>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</si>
  <si>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</si>
  <si>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</si>
  <si>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</si>
  <si>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</si>
  <si>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</si>
  <si>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</si>
  <si>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</si>
  <si>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</si>
  <si>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</si>
  <si>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</si>
  <si>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</si>
  <si>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</si>
  <si>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</si>
  <si>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</si>
  <si>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</si>
  <si>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</si>
  <si>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</si>
  <si>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</si>
  <si>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</si>
  <si>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</si>
  <si>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</si>
  <si>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</si>
  <si>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</si>
  <si>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</si>
  <si>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</si>
  <si>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</si>
  <si>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</si>
  <si>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</si>
  <si>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</si>
  <si>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</si>
  <si>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</si>
  <si>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</si>
  <si>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</si>
  <si>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</si>
  <si>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</si>
  <si>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</si>
  <si>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</si>
  <si>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</si>
  <si>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</si>
  <si>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</si>
  <si>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</si>
  <si>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</si>
  <si>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</si>
  <si>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</si>
  <si>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</si>
  <si>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</si>
  <si>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</si>
  <si>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</si>
  <si>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</si>
  <si>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</si>
  <si>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</si>
  <si>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</si>
  <si>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</si>
  <si>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</si>
  <si>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</si>
  <si>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</si>
  <si>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</si>
  <si>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</si>
  <si>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</si>
  <si>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</si>
  <si>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</si>
  <si>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</si>
  <si>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</si>
  <si>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</si>
  <si>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</si>
  <si>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</si>
  <si>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</si>
  <si>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</si>
  <si>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</si>
  <si>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</si>
  <si>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</si>
  <si>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</si>
  <si>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</si>
  <si>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</si>
  <si>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</si>
  <si>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</si>
  <si>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</si>
  <si>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</si>
  <si>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</si>
  <si>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SHARE-I-FX</t>
  </si>
  <si>
    <t>*SHARE-I is the average of all provinces</t>
  </si>
  <si>
    <t>AGR_NON_MOT-Tech1</t>
  </si>
  <si>
    <t>AGR_MOT-Tech1</t>
  </si>
  <si>
    <t>CONS01</t>
  </si>
  <si>
    <t>IPP01</t>
  </si>
  <si>
    <t>SME01</t>
  </si>
  <si>
    <t>PET01</t>
  </si>
  <si>
    <t>CEM01</t>
  </si>
  <si>
    <t>CHM01</t>
  </si>
  <si>
    <t>IRON01</t>
  </si>
  <si>
    <t>OTH01</t>
  </si>
  <si>
    <t>FOR01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</si>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</sst>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0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charset val="238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7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</borders>
  <cellStyleXfs count="5650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57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164" fontId="1" fillId="0" borderId="0" xfId="3" applyNumberFormat="1"/>
    <xf numFmtId="0" fontId="2" fillId="0" borderId="0" xfId="3" applyFont="1" applyAlignment="1">
      <alignment horizontal="center" vertical="center" textRotation="90"/>
    </xf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  <xf numFmtId="0" fontId="2" fillId="0" borderId="0" xfId="3" applyFont="1" applyAlignment="1">
      <alignment horizontal="center" vertical="center" textRotation="90"/>
    </xf>
  </cellXfs>
  <cellStyles count="5650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2" xfId="2101" xr:uid="{96631AED-A89C-4E38-A8B8-8CA5827755B0}"/>
    <cellStyle name="Comma [0] 2 3" xfId="2102" xr:uid="{79FE61FC-B68E-4880-92BE-8A2236FBBC07}"/>
    <cellStyle name="Comma [0] 2 4" xfId="2103" xr:uid="{BD453091-CF13-47AB-98AF-90E62C065E81}"/>
    <cellStyle name="Comma [0] 2 5" xfId="2104" xr:uid="{F773FF5B-923F-40EF-9359-3BA72C66CC42}"/>
    <cellStyle name="Comma [0] 2 6" xfId="2105" xr:uid="{FBF7C0F4-1F13-49D5-ABF1-3F67A2607222}"/>
    <cellStyle name="Comma [0] 2 7" xfId="2106" xr:uid="{A9EA6898-D436-4B63-9FF2-8FCFAF72E396}"/>
    <cellStyle name="Comma [0] 2 8" xfId="2107" xr:uid="{16C96204-FFBC-4AD7-A5AE-3C40B8F610B5}"/>
    <cellStyle name="Comma [0] 2 9" xfId="2108" xr:uid="{CBC3CE3B-F937-4991-8BA1-A93439B18FB4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1" xfId="2112" xr:uid="{DFA56E29-D480-4DE4-8720-FD8E7CDFAFE8}"/>
    <cellStyle name="Comma 10 2 12" xfId="2113" xr:uid="{077CC484-A1B5-466B-B535-0883B87461AB}"/>
    <cellStyle name="Comma 10 2 13" xfId="2114" xr:uid="{08F2EF53-0EB6-44A1-9C3D-FD5C60105584}"/>
    <cellStyle name="Comma 10 2 14" xfId="2115" xr:uid="{F7017E32-A23B-447C-B843-13FA7E6DA39C}"/>
    <cellStyle name="Comma 10 2 15" xfId="2116" xr:uid="{A5ABB4FC-351D-4D3E-8603-6FBB7CF8426B}"/>
    <cellStyle name="Comma 10 2 16" xfId="2117" xr:uid="{30674F4C-41A9-4091-B87F-6D7FCD36E903}"/>
    <cellStyle name="Comma 10 2 17" xfId="2118" xr:uid="{1D6E40D1-A9EE-4AC4-A924-E938BA2FD8F5}"/>
    <cellStyle name="Comma 10 2 2" xfId="2119" xr:uid="{B4C44509-5C51-4C21-B218-A1BC12CCBF07}"/>
    <cellStyle name="Comma 10 2 3" xfId="2120" xr:uid="{95E22694-9C07-4B59-93CC-FBF16F6CBB02}"/>
    <cellStyle name="Comma 10 2 4" xfId="2121" xr:uid="{02F29773-1753-4074-953A-4E051E2247FE}"/>
    <cellStyle name="Comma 10 2 5" xfId="2122" xr:uid="{FAEAB26D-4E82-4A5A-A798-51A886D60DDA}"/>
    <cellStyle name="Comma 10 2 6" xfId="2123" xr:uid="{E340C9A4-FDA7-406F-A7E7-3A00BFB0694C}"/>
    <cellStyle name="Comma 10 2 7" xfId="2124" xr:uid="{7EEA0E33-B794-4F98-AA8D-FFD47998DDE3}"/>
    <cellStyle name="Comma 10 2 8" xfId="2125" xr:uid="{1CB1A49C-C1F0-4608-8AE4-25EA59479907}"/>
    <cellStyle name="Comma 10 2 9" xfId="2126" xr:uid="{35D14333-1EA1-4836-B536-A081ECE76607}"/>
    <cellStyle name="Comma 10 3" xfId="2127" xr:uid="{6646A511-8BE7-4D30-87EA-AD9FC0197A8F}"/>
    <cellStyle name="Comma 10 3 10" xfId="2128" xr:uid="{A0E21498-A699-4338-AF95-FBF7A0BDCDD8}"/>
    <cellStyle name="Comma 10 3 11" xfId="2129" xr:uid="{A6463923-977C-4548-90B0-D5677DB08958}"/>
    <cellStyle name="Comma 10 3 12" xfId="2130" xr:uid="{4FDCD2BD-AC07-4AB7-8084-6433A5B03899}"/>
    <cellStyle name="Comma 10 3 13" xfId="2131" xr:uid="{6CCD1DC1-D27E-45E5-AB9A-4CA34B99025B}"/>
    <cellStyle name="Comma 10 3 14" xfId="2132" xr:uid="{F43A650F-91A2-451D-A70F-14D43FF63ACD}"/>
    <cellStyle name="Comma 10 3 15" xfId="2133" xr:uid="{50BD81C1-AF1C-4FC4-BF87-F951DEE81A04}"/>
    <cellStyle name="Comma 10 3 16" xfId="2134" xr:uid="{58AD4B86-3528-4D2C-A5C4-90C45580E95D}"/>
    <cellStyle name="Comma 10 3 17" xfId="2135" xr:uid="{035407E3-89DC-47DB-BC92-6E8F95A7675B}"/>
    <cellStyle name="Comma 10 3 2" xfId="2136" xr:uid="{C38E051F-A15E-4A89-80A4-5AC44506FFFC}"/>
    <cellStyle name="Comma 10 3 3" xfId="2137" xr:uid="{2E325426-3F94-4F18-8266-1DF36B8B6B18}"/>
    <cellStyle name="Comma 10 3 4" xfId="2138" xr:uid="{C0F54F83-72DC-49DC-AB30-C0308AF39AF6}"/>
    <cellStyle name="Comma 10 3 5" xfId="2139" xr:uid="{3E0B5C7E-B221-4C53-B4FD-D1E3892D3CF0}"/>
    <cellStyle name="Comma 10 3 6" xfId="2140" xr:uid="{305D9F8A-F9C8-44E6-B412-577AF65C12E6}"/>
    <cellStyle name="Comma 10 3 7" xfId="2141" xr:uid="{886605A9-911F-44C1-AE11-412A09BD5326}"/>
    <cellStyle name="Comma 10 3 8" xfId="2142" xr:uid="{8C1D56CF-4C35-4B07-A458-0DC102C96C93}"/>
    <cellStyle name="Comma 10 3 9" xfId="2143" xr:uid="{B6C98147-1A90-444D-883B-6891D46423C9}"/>
    <cellStyle name="Comma 10 4" xfId="2144" xr:uid="{01A6B6D8-9CB1-4E17-B60C-A52AB41D1483}"/>
    <cellStyle name="Comma 10 4 10" xfId="2145" xr:uid="{B4D0B470-839E-4F4D-8280-D4173D3E4659}"/>
    <cellStyle name="Comma 10 4 11" xfId="2146" xr:uid="{D4F2E6BE-D89E-42A3-B44F-02009F06C5B3}"/>
    <cellStyle name="Comma 10 4 12" xfId="2147" xr:uid="{DEB114D8-0787-4F3F-BD1D-6AF59C59E757}"/>
    <cellStyle name="Comma 10 4 13" xfId="2148" xr:uid="{FFEE63BB-9805-4243-82AC-3BB1A77C0A86}"/>
    <cellStyle name="Comma 10 4 14" xfId="2149" xr:uid="{84ECC758-63A8-4326-AE6A-963D740D8865}"/>
    <cellStyle name="Comma 10 4 15" xfId="2150" xr:uid="{FD7D1489-0DA2-4B22-90C8-708581BD04AE}"/>
    <cellStyle name="Comma 10 4 16" xfId="2151" xr:uid="{DE9B8128-B5F5-44F2-ABF9-BE28CE6BFE02}"/>
    <cellStyle name="Comma 10 4 17" xfId="2152" xr:uid="{75B32222-F4F5-4638-96BB-142A5575AE55}"/>
    <cellStyle name="Comma 10 4 2" xfId="2153" xr:uid="{8FFBAD29-2659-4618-B13C-7F186F19B45F}"/>
    <cellStyle name="Comma 10 4 3" xfId="2154" xr:uid="{06EAA3C9-A652-47E0-9565-A9852005B585}"/>
    <cellStyle name="Comma 10 4 4" xfId="2155" xr:uid="{CAB8EA87-8B7F-48CB-981F-F994012E91D8}"/>
    <cellStyle name="Comma 10 4 5" xfId="2156" xr:uid="{6DB21C55-D4CE-4D9B-B880-2902584E3A17}"/>
    <cellStyle name="Comma 10 4 6" xfId="2157" xr:uid="{8FB9F0B0-5BA7-442C-AE6C-26B4CC06AE35}"/>
    <cellStyle name="Comma 10 4 7" xfId="2158" xr:uid="{4EE62D3C-6875-47D4-B582-4A1C1CCAEBF0}"/>
    <cellStyle name="Comma 10 4 8" xfId="2159" xr:uid="{382CEBF5-BD62-4002-B218-390B376EFDED}"/>
    <cellStyle name="Comma 10 4 9" xfId="2160" xr:uid="{85C581DE-FFE2-431E-925F-87928DD5A22A}"/>
    <cellStyle name="Comma 10 5" xfId="2161" xr:uid="{07130568-4C5C-4045-88EB-2DA9746B693F}"/>
    <cellStyle name="Comma 10 5 10" xfId="2162" xr:uid="{B86393D5-0627-462A-A965-4A322BD57033}"/>
    <cellStyle name="Comma 10 5 11" xfId="2163" xr:uid="{23887641-E585-4FB7-AFE3-4A22745D3D5C}"/>
    <cellStyle name="Comma 10 5 12" xfId="2164" xr:uid="{BD6ACD5C-5A32-44F2-A85A-3E9602A363D7}"/>
    <cellStyle name="Comma 10 5 13" xfId="2165" xr:uid="{AFDC8FD9-DBCE-46DA-BA08-644654434815}"/>
    <cellStyle name="Comma 10 5 14" xfId="2166" xr:uid="{744EC31D-D9A1-41D9-8956-44CA9D95B4D0}"/>
    <cellStyle name="Comma 10 5 15" xfId="2167" xr:uid="{13AA5D7E-3327-4CF5-85FF-21F18011D7BB}"/>
    <cellStyle name="Comma 10 5 16" xfId="2168" xr:uid="{74795EB9-766C-4AA9-B125-CD38C81B772C}"/>
    <cellStyle name="Comma 10 5 17" xfId="2169" xr:uid="{32AD7A73-2918-4FCB-BBB7-1CB98988C7F9}"/>
    <cellStyle name="Comma 10 5 2" xfId="2170" xr:uid="{F76C0DD6-7861-4FB7-BC07-DC294B65131C}"/>
    <cellStyle name="Comma 10 5 3" xfId="2171" xr:uid="{1CB55A83-2E09-434F-9D91-9121D24CA767}"/>
    <cellStyle name="Comma 10 5 4" xfId="2172" xr:uid="{047FA5AA-CB5F-4C5B-8EE3-F4139BCE8CFF}"/>
    <cellStyle name="Comma 10 5 5" xfId="2173" xr:uid="{227D44B7-E255-46DC-A5DB-C9612FF6EBFA}"/>
    <cellStyle name="Comma 10 5 6" xfId="2174" xr:uid="{95C0E4B3-C003-426E-A36F-D97E89F515B7}"/>
    <cellStyle name="Comma 10 5 7" xfId="2175" xr:uid="{9583C013-D512-4F45-A30A-8778F438BD2D}"/>
    <cellStyle name="Comma 10 5 8" xfId="2176" xr:uid="{4FD4A5B2-186D-4746-95FA-9BEDC4DA140F}"/>
    <cellStyle name="Comma 10 5 9" xfId="2177" xr:uid="{192FAEBB-EF2C-4BF9-9427-6A09FE6AA98E}"/>
    <cellStyle name="Comma 10 6" xfId="2178" xr:uid="{6EF180E0-C0D9-418F-BD96-A10D1666CCD1}"/>
    <cellStyle name="Comma 10 6 10" xfId="2179" xr:uid="{55ADFCF9-8826-4CE1-8B88-F4A28F5898CE}"/>
    <cellStyle name="Comma 10 6 11" xfId="2180" xr:uid="{ADF343A2-D91C-42FF-B421-3131ABD22F6E}"/>
    <cellStyle name="Comma 10 6 12" xfId="2181" xr:uid="{D59A0AC2-4BF6-4262-BBF2-3E2640CDD5D2}"/>
    <cellStyle name="Comma 10 6 13" xfId="2182" xr:uid="{E7E1BFC4-33C6-45BC-90A1-94E684D5D436}"/>
    <cellStyle name="Comma 10 6 14" xfId="2183" xr:uid="{8235555B-5ED8-4E8A-A482-1E8847C17C24}"/>
    <cellStyle name="Comma 10 6 15" xfId="2184" xr:uid="{7B12DECA-9C87-4A85-B804-932B8E21F2EE}"/>
    <cellStyle name="Comma 10 6 16" xfId="2185" xr:uid="{F39FC40F-0960-40B7-96A0-3AADF6585FAA}"/>
    <cellStyle name="Comma 10 6 17" xfId="2186" xr:uid="{BD9C9B5E-7C8C-4E09-97CA-CAF5566BC304}"/>
    <cellStyle name="Comma 10 6 2" xfId="2187" xr:uid="{5BB92505-0619-4542-B478-36D43B58A239}"/>
    <cellStyle name="Comma 10 6 3" xfId="2188" xr:uid="{5DB32317-8FC2-40E7-AC2A-623355AD590E}"/>
    <cellStyle name="Comma 10 6 4" xfId="2189" xr:uid="{C058B826-24BD-4163-A779-AE95082BB3F9}"/>
    <cellStyle name="Comma 10 6 5" xfId="2190" xr:uid="{F24DDCC2-CD4D-4DFB-9540-44B49C6ED404}"/>
    <cellStyle name="Comma 10 6 6" xfId="2191" xr:uid="{88AA653C-CECD-4B92-81A1-B3701D66D5C7}"/>
    <cellStyle name="Comma 10 6 7" xfId="2192" xr:uid="{9E8B5556-0C70-4B93-8C47-5005552ED7D4}"/>
    <cellStyle name="Comma 10 6 8" xfId="2193" xr:uid="{5F6903DC-62EA-4D6B-B7CF-4222E294825C}"/>
    <cellStyle name="Comma 10 6 9" xfId="2194" xr:uid="{07C0D66E-6F91-4BFE-A929-75319DC41BAE}"/>
    <cellStyle name="Comma 10 7" xfId="2195" xr:uid="{45F34888-9D54-4215-8BEB-B5CED8676CEF}"/>
    <cellStyle name="Comma 10 7 10" xfId="2196" xr:uid="{30C23F39-3FEE-488E-BA8B-53B723CB4654}"/>
    <cellStyle name="Comma 10 7 11" xfId="2197" xr:uid="{78E276AA-6545-4946-8BFB-19FB5C466EE3}"/>
    <cellStyle name="Comma 10 7 12" xfId="2198" xr:uid="{EF29B194-368F-4665-B837-66669A75EE7A}"/>
    <cellStyle name="Comma 10 7 13" xfId="2199" xr:uid="{B3C90836-62CF-4E87-B852-5EABE2152EB4}"/>
    <cellStyle name="Comma 10 7 14" xfId="2200" xr:uid="{39D9A12F-E5B1-49A4-AB07-93833FC038CB}"/>
    <cellStyle name="Comma 10 7 15" xfId="2201" xr:uid="{B3E683FE-09B6-4591-BDB3-26006D6382E4}"/>
    <cellStyle name="Comma 10 7 16" xfId="2202" xr:uid="{120EAC5D-36FA-4712-99C5-A15088BA0F96}"/>
    <cellStyle name="Comma 10 7 17" xfId="2203" xr:uid="{78C2452D-FC62-4C79-AD15-CF4DCCB0440A}"/>
    <cellStyle name="Comma 10 7 2" xfId="2204" xr:uid="{5F052904-8487-4255-9CB4-2AEAA8CEA873}"/>
    <cellStyle name="Comma 10 7 3" xfId="2205" xr:uid="{40F73D37-81E4-432B-9ACF-84CF3936222C}"/>
    <cellStyle name="Comma 10 7 4" xfId="2206" xr:uid="{94FD107E-311F-4FDE-9FF7-3ADF60EB9809}"/>
    <cellStyle name="Comma 10 7 5" xfId="2207" xr:uid="{C557F4A2-9C51-4363-85A8-BB0E00903F77}"/>
    <cellStyle name="Comma 10 7 6" xfId="2208" xr:uid="{99C1AA8D-2C50-4E73-B1A8-85C5602B998B}"/>
    <cellStyle name="Comma 10 7 7" xfId="2209" xr:uid="{7E24677A-EE6E-4BBA-B908-A816D6AA3787}"/>
    <cellStyle name="Comma 10 7 8" xfId="2210" xr:uid="{01F50F53-0FD7-4ACE-BBA4-378A068E2A39}"/>
    <cellStyle name="Comma 10 7 9" xfId="2211" xr:uid="{DA3877C1-FEEC-43F7-A7B8-281B9DB542B4}"/>
    <cellStyle name="Comma 10 8" xfId="2212" xr:uid="{CE30A73F-54C3-471E-A233-7B0586675596}"/>
    <cellStyle name="Comma 10 8 10" xfId="2213" xr:uid="{9EFA94A1-7F06-4B83-8B38-C21881F5AAD7}"/>
    <cellStyle name="Comma 10 8 11" xfId="2214" xr:uid="{781E0B9E-737B-4684-89FD-40C278CEA0E8}"/>
    <cellStyle name="Comma 10 8 12" xfId="2215" xr:uid="{FC30B546-1F9E-446F-8C7A-1656B2CAA4FB}"/>
    <cellStyle name="Comma 10 8 13" xfId="2216" xr:uid="{08C77E21-60DD-4685-B860-039788B5112A}"/>
    <cellStyle name="Comma 10 8 14" xfId="2217" xr:uid="{69CB14C4-B29A-4332-A54E-87817AB7FCC9}"/>
    <cellStyle name="Comma 10 8 15" xfId="2218" xr:uid="{61C21CA8-95BA-4D37-86BF-0C30B0643F80}"/>
    <cellStyle name="Comma 10 8 16" xfId="2219" xr:uid="{AED55837-D902-4DBB-8584-64833DE9B40C}"/>
    <cellStyle name="Comma 10 8 17" xfId="2220" xr:uid="{B67C4170-2625-4E00-956E-02C70E91D048}"/>
    <cellStyle name="Comma 10 8 2" xfId="2221" xr:uid="{4E2854BD-8208-49D2-B7A8-0997610D8645}"/>
    <cellStyle name="Comma 10 8 3" xfId="2222" xr:uid="{C3F75A36-817C-4F55-832C-0C2662766189}"/>
    <cellStyle name="Comma 10 8 4" xfId="2223" xr:uid="{0DD62D2F-6F9A-4A2A-B4E5-176394DF7463}"/>
    <cellStyle name="Comma 10 8 5" xfId="2224" xr:uid="{41A3FB81-4FE4-45E6-AFC9-D7901B955FDE}"/>
    <cellStyle name="Comma 10 8 6" xfId="2225" xr:uid="{B5DE7FC4-3CBD-4250-8B9C-C5A15156D22A}"/>
    <cellStyle name="Comma 10 8 7" xfId="2226" xr:uid="{3393BA3D-8469-49F0-B6AE-7BBF131F04BA}"/>
    <cellStyle name="Comma 10 8 8" xfId="2227" xr:uid="{F0BE19B7-290D-4CFE-A60B-E16037DC3AA8}"/>
    <cellStyle name="Comma 10 8 9" xfId="2228" xr:uid="{6CF76DF1-EE84-47DB-8BA8-0F89159DE33A}"/>
    <cellStyle name="Comma 11" xfId="2229" xr:uid="{36365E1B-2F28-4072-8E06-4D01D5892C91}"/>
    <cellStyle name="Comma 11 2" xfId="2230" xr:uid="{A5441C4E-E9BA-4BC2-9CA6-61B129772087}"/>
    <cellStyle name="Comma 12" xfId="2231" xr:uid="{DB69CD83-5D2C-4689-9C50-4E149E5B7644}"/>
    <cellStyle name="Comma 12 2" xfId="2232" xr:uid="{AF03AF23-F2B7-4D1A-9DAB-BF00CB80ACB7}"/>
    <cellStyle name="Comma 13" xfId="2233" xr:uid="{60757E57-7ABB-424A-BC92-2AE4C5FB6FBC}"/>
    <cellStyle name="Comma 13 2" xfId="2234" xr:uid="{F7D939D2-DD18-4768-BB1A-DDEE325DB582}"/>
    <cellStyle name="Comma 14" xfId="2235" xr:uid="{A18D6991-E0D2-4483-8DF0-773F761366F8}"/>
    <cellStyle name="Comma 14 2" xfId="2236" xr:uid="{C21B901A-7D68-4B32-94FE-B7C1C7966BBC}"/>
    <cellStyle name="Comma 14 3" xfId="2237" xr:uid="{5927F2AE-1CD0-45E2-8971-BC876B5644A2}"/>
    <cellStyle name="Comma 15" xfId="2238" xr:uid="{B61D9BE5-270F-41A4-8F6E-D91D7B22869A}"/>
    <cellStyle name="Comma 15 2" xfId="2239" xr:uid="{D14B562B-347B-4EB7-B846-3F0E2D728142}"/>
    <cellStyle name="Comma 16" xfId="2240" xr:uid="{04580807-4071-4863-9463-ABF9FEEB80EE}"/>
    <cellStyle name="Comma 16 2" xfId="2241" xr:uid="{D18D248B-1F1F-4DD7-9498-510FB54931D5}"/>
    <cellStyle name="Comma 17" xfId="2242" xr:uid="{9C3A4799-5299-422C-BCC3-A385F39AFE2E}"/>
    <cellStyle name="Comma 17 2" xfId="2243" xr:uid="{6454E6FB-3B2B-4742-A189-0D298979C659}"/>
    <cellStyle name="Comma 18" xfId="2244" xr:uid="{5E2E1823-3B01-46A3-BC46-DCD23E06F580}"/>
    <cellStyle name="Comma 18 2" xfId="2245" xr:uid="{54F694EC-37F9-4537-8047-6AB380E3A60B}"/>
    <cellStyle name="Comma 19" xfId="2246" xr:uid="{5ECA5248-233E-46F2-9723-A17715AA2B29}"/>
    <cellStyle name="Comma 19 2" xfId="2247" xr:uid="{A0E553FA-2DFF-47C4-8B0F-F4BF665FD5B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8" xfId="2266" xr:uid="{BD473503-9658-47ED-96EB-926FF97F316C}"/>
    <cellStyle name="Comma 2 18 2" xfId="2267" xr:uid="{0238A02A-698A-42B6-86D8-353D4F1A9499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3" xfId="2271" xr:uid="{980BF565-25FC-43FD-8D02-224220F46BDB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3" xfId="2275" xr:uid="{B4B94B9C-3644-4F89-B226-A6B2B4933085}"/>
    <cellStyle name="Comma 2 2 2 4" xfId="2276" xr:uid="{F98F690D-CA0A-452E-8936-B36923E2E1A8}"/>
    <cellStyle name="Comma 2 2 2 4 2" xfId="2277" xr:uid="{0530E07F-B4AC-445A-A981-8E5F38FA3C5F}"/>
    <cellStyle name="Comma 2 2 2 4 3" xfId="2278" xr:uid="{D37E64DE-5A9E-4E47-B750-AEE0D9725495}"/>
    <cellStyle name="Comma 2 2 2 5" xfId="2279" xr:uid="{F945F801-0368-46A2-853D-CDD8DE9C6EBF}"/>
    <cellStyle name="Comma 2 2 2 6" xfId="2280" xr:uid="{CE02C289-4846-4786-9C14-029CE30D24C5}"/>
    <cellStyle name="Comma 2 2 2 7" xfId="2281" xr:uid="{EE38FEB1-E2E1-4B38-BCF9-557A948688BA}"/>
    <cellStyle name="Comma 2 2 2 8" xfId="2273" xr:uid="{92697AB7-8277-4073-836A-EFDB51244FEB}"/>
    <cellStyle name="Comma 2 2 3" xfId="2282" xr:uid="{1CE00401-E4D6-4F46-B09B-91632120FE18}"/>
    <cellStyle name="Comma 2 2 3 2" xfId="2283" xr:uid="{5B5C0CB7-C864-48E8-9CFE-98B86E2983DF}"/>
    <cellStyle name="Comma 2 2 3 3" xfId="2284" xr:uid="{B09B6A77-EB86-42FB-8188-7CC0CF96021C}"/>
    <cellStyle name="Comma 2 2 3 4" xfId="2285" xr:uid="{7AB616B6-4A54-42BD-8E49-E356648EEEA6}"/>
    <cellStyle name="Comma 2 2 3 4 2" xfId="2286" xr:uid="{7253AE51-506B-43AF-8C26-F4D7EE00BD82}"/>
    <cellStyle name="Comma 2 2 3 5" xfId="2287" xr:uid="{2C7B9A20-00B8-4610-B584-11D5876FDCBE}"/>
    <cellStyle name="Comma 2 2 3 6" xfId="2288" xr:uid="{C42D820E-5564-40FA-9F2B-AC5A00DAFD0D}"/>
    <cellStyle name="Comma 2 2 4" xfId="2289" xr:uid="{EDE469C3-C1AA-462E-8C23-9B60EE0EDFCF}"/>
    <cellStyle name="Comma 2 2 4 2" xfId="2290" xr:uid="{49304619-AE8B-4614-B04A-3909B100CC69}"/>
    <cellStyle name="Comma 2 2 5" xfId="2291" xr:uid="{00E94CE0-5808-43C7-ACEC-F727E6AD96D9}"/>
    <cellStyle name="Comma 2 2 6" xfId="2292" xr:uid="{763B554F-92C8-452A-938A-7AC7E7F04292}"/>
    <cellStyle name="Comma 2 2 6 2" xfId="2293" xr:uid="{910D0CE2-5DA0-47FD-9723-B2F23B4D5F6C}"/>
    <cellStyle name="Comma 2 2 6 3" xfId="2294" xr:uid="{395C8549-7FDF-4C3B-B261-5740390A0466}"/>
    <cellStyle name="Comma 2 2 7" xfId="2295" xr:uid="{168618C0-FD92-4FB6-8ABD-1D0559DB0327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1" xfId="2299" xr:uid="{962F0936-12CA-4EC4-B213-704C8B7FBF89}"/>
    <cellStyle name="Comma 2 21 2" xfId="2300" xr:uid="{A397510D-26CF-4128-B559-5FC33F33855F}"/>
    <cellStyle name="Comma 2 22" xfId="2248" xr:uid="{0F66AEFC-2E8B-4C83-BDC7-8E2FCB64B80D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3" xfId="2303" xr:uid="{2001689F-12DB-48B5-9369-E592C2A43AEA}"/>
    <cellStyle name="Comma 2 3 2 3" xfId="2304" xr:uid="{46D1A88D-FE0D-4CAA-A9EC-928DB2163B4A}"/>
    <cellStyle name="Comma 2 3 2 4" xfId="2305" xr:uid="{D70D9F74-E0BB-438D-8831-90B5A5287055}"/>
    <cellStyle name="Comma 2 3 2 4 2" xfId="2306" xr:uid="{2DC18C59-3912-40FD-B04D-81F4E220E1A3}"/>
    <cellStyle name="Comma 2 3 2 4 3" xfId="2307" xr:uid="{A942A384-97B4-4CDE-9F78-2344D8F33C87}"/>
    <cellStyle name="Comma 2 3 2 4 4" xfId="2308" xr:uid="{4D813F64-1DE1-4A00-8FEB-D7A4D0D59713}"/>
    <cellStyle name="Comma 2 3 2 5" xfId="2309" xr:uid="{E1F18E1A-FE26-4C86-9B96-9E744B68250E}"/>
    <cellStyle name="Comma 2 3 2 6" xfId="2302" xr:uid="{9DFB5EF5-47E0-41ED-BD4D-892896409E9A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3" xfId="2312" xr:uid="{4BA96DC4-6EAD-4F83-948F-20367925D1EB}"/>
    <cellStyle name="Comma 2 3 3 4" xfId="2313" xr:uid="{FD57E785-E318-4E1C-B635-87894EFDCDB9}"/>
    <cellStyle name="Comma 2 3 3 4 2" xfId="2314" xr:uid="{C248A61A-1855-43D6-8CE5-B44C933AE3E8}"/>
    <cellStyle name="Comma 2 3 3 5" xfId="2310" xr:uid="{414BCF29-CD35-4EF4-8120-3E45DC59A729}"/>
    <cellStyle name="Comma 2 3 4" xfId="2315" xr:uid="{ADA40F63-B6E9-40DA-9AB9-FEA2B9463C31}"/>
    <cellStyle name="Comma 2 3 4 2" xfId="2316" xr:uid="{C5FD4972-F32A-46FE-875A-1C7AD9BACC5A}"/>
    <cellStyle name="Comma 2 3 5" xfId="2317" xr:uid="{B4EC4402-6B76-46C8-B3F5-761400E94CCE}"/>
    <cellStyle name="Comma 2 3 6" xfId="2318" xr:uid="{0BE89BFE-4C1E-49C4-8A5A-E74841C816C7}"/>
    <cellStyle name="Comma 2 3 6 2" xfId="2319" xr:uid="{4CD6ECA3-BC57-4E8C-90BF-A0275485DE03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3" xfId="2322" xr:uid="{A5F3C76D-9472-434A-9363-BD6D65B5CA5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3" xfId="2323" xr:uid="{4A46CF9D-EF4F-4A6E-B0D6-84A2C0CD2CB1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3" xfId="2326" xr:uid="{AECDA9A8-7E52-4714-9749-BAEAE6F4885B}"/>
    <cellStyle name="Comma 2 4 4 4" xfId="2327" xr:uid="{C8A77EDD-1A19-424B-A7C7-D00323593085}"/>
    <cellStyle name="Comma 2 4 4 5" xfId="2324" xr:uid="{EA38734B-BC80-4EEB-AA6D-1874ABD9E56E}"/>
    <cellStyle name="Comma 2 4 5" xfId="2328" xr:uid="{F5A734A9-C7F7-47C0-90A0-99775EEF3898}"/>
    <cellStyle name="Comma 2 4 6" xfId="2329" xr:uid="{C4A627A2-0029-4993-A6FA-E10B217B6DF9}"/>
    <cellStyle name="Comma 2 4 7" xfId="2330" xr:uid="{C9EC6C29-AF21-46EF-A268-D5A3840B2090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3" xfId="2333" xr:uid="{777EF3DF-EC9F-4B0D-A2E1-78B5FC38DB85}"/>
    <cellStyle name="Comma 2 5 4" xfId="2334" xr:uid="{A3C840FD-6E57-4515-A775-E9A9BF014E17}"/>
    <cellStyle name="Comma 2 5 4 2" xfId="2335" xr:uid="{2C5D87AA-D1F0-4196-BE7C-06C1279FF189}"/>
    <cellStyle name="Comma 2 5 5" xfId="2336" xr:uid="{5C68076D-AE51-4922-B479-20A023E40358}"/>
    <cellStyle name="Comma 2 5 6" xfId="2337" xr:uid="{E490BB96-78FC-4189-BA97-0AC52FAA7FEC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3" xfId="2339" xr:uid="{C65000E2-8EED-4A94-B7A8-672E0D0BDEDC}"/>
    <cellStyle name="Comma 2 6 3" xfId="2341" xr:uid="{3B31B25F-FE59-4D76-9CED-ADBB81A41E62}"/>
    <cellStyle name="Comma 2 6 4" xfId="2342" xr:uid="{A92EAFF9-82AA-42D0-853C-1A3BB70FE717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3" xfId="2346" xr:uid="{0AF84389-092B-49F3-9848-94B2F0795C9B}"/>
    <cellStyle name="Comma 2 7 4" xfId="2347" xr:uid="{CE1EFAE2-C679-4CCB-AFF6-D8FA5EBE0B59}"/>
    <cellStyle name="Comma 2 8" xfId="2348" xr:uid="{8A5D3D03-D7F6-4CB3-8703-642F37C92659}"/>
    <cellStyle name="Comma 2 8 2" xfId="2349" xr:uid="{1F1D7F1A-A15D-4F03-AE30-4BA9A6A71003}"/>
    <cellStyle name="Comma 2 8 3" xfId="2350" xr:uid="{E73401B4-2E5A-4C14-B956-F587E6F56120}"/>
    <cellStyle name="Comma 2 8 4" xfId="2351" xr:uid="{D2F35C12-EF5D-41C8-8316-A265376803FD}"/>
    <cellStyle name="Comma 2 8 5" xfId="2352" xr:uid="{7ABB5F67-5FB6-4386-8643-C77D4CEA62FA}"/>
    <cellStyle name="Comma 2 8 6" xfId="2353" xr:uid="{7906AA1D-3DC1-4D05-B46C-F9CFFBD60CEB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1" xfId="2360" xr:uid="{823A3D20-9F87-4C75-A65A-80FE85CA2557}"/>
    <cellStyle name="Comma 3 12" xfId="2361" xr:uid="{C2527AC8-AF82-4502-AC60-51E0AD6254B0}"/>
    <cellStyle name="Comma 3 2" xfId="2362" xr:uid="{5FE23C08-CEEB-4A00-BEF2-79798E55FB79}"/>
    <cellStyle name="Comma 3 2 2" xfId="2363" xr:uid="{826B4FF7-5014-4ADE-9849-F8B05FD50BCC}"/>
    <cellStyle name="Comma 3 2 3" xfId="2364" xr:uid="{1C51AA14-7678-4F5F-ABE7-1248FD83D837}"/>
    <cellStyle name="Comma 3 2 4" xfId="2365" xr:uid="{E93FC1EB-7A00-46FE-92E6-3BA810609972}"/>
    <cellStyle name="Comma 3 3" xfId="2366" xr:uid="{F4C123FE-5FF5-43F1-8FFC-62014310133F}"/>
    <cellStyle name="Comma 3 3 2" xfId="2367" xr:uid="{0247D7CD-4456-4B65-8967-7506E8D61F91}"/>
    <cellStyle name="Comma 3 3 3" xfId="2368" xr:uid="{009B1118-F230-4277-93C5-BFB0D7874646}"/>
    <cellStyle name="Comma 3 3 4" xfId="2369" xr:uid="{E9DFD74A-BDAF-4587-9FDE-63BEA8E2484E}"/>
    <cellStyle name="Comma 3 4" xfId="2370" xr:uid="{4B27D9E2-A88E-45B3-8137-3693795A65BB}"/>
    <cellStyle name="Comma 3 4 2" xfId="2371" xr:uid="{A32407F7-600A-4432-BFA0-AACDE8B0A569}"/>
    <cellStyle name="Comma 3 5" xfId="2372" xr:uid="{2B7B88B1-B46A-4F4A-9943-20748B1C0A7A}"/>
    <cellStyle name="Comma 3 6" xfId="2373" xr:uid="{FC34AAA9-3768-421C-817F-FB9EEE751D20}"/>
    <cellStyle name="Comma 3 7" xfId="2374" xr:uid="{E76831D4-6526-421C-8CDD-C2B25776794D}"/>
    <cellStyle name="Comma 3 8" xfId="2375" xr:uid="{FC643B26-82DB-45BD-9267-6D843B15DB7B}"/>
    <cellStyle name="Comma 3 9" xfId="2376" xr:uid="{AB0A01A2-AAE5-4652-8149-5495CC056208}"/>
    <cellStyle name="Comma 4" xfId="2377" xr:uid="{1BAF43C3-3056-4D0C-B6DA-E1D766FADED6}"/>
    <cellStyle name="Comma 4 10" xfId="2378" xr:uid="{4D3C601A-9F7E-47BC-875F-70C05A0663E4}"/>
    <cellStyle name="Comma 4 2" xfId="2379" xr:uid="{1FFC25F6-2EC8-4963-855E-B894FE4E7E42}"/>
    <cellStyle name="Comma 4 2 2" xfId="2380" xr:uid="{7692423D-B6BA-442C-8DA8-0CBBB6575E2E}"/>
    <cellStyle name="Comma 4 2 3" xfId="2381" xr:uid="{AF407218-EC54-4372-8E2C-9E439B3125D1}"/>
    <cellStyle name="Comma 4 3" xfId="2382" xr:uid="{C2AC57E1-5206-4CCB-9AB6-DF11C051D4CC}"/>
    <cellStyle name="Comma 4 4" xfId="2383" xr:uid="{44AB2238-F834-4F24-9BB6-A715FE92F984}"/>
    <cellStyle name="Comma 4 5" xfId="2384" xr:uid="{B3865837-C207-4F50-9BBC-83BB21366694}"/>
    <cellStyle name="Comma 4 6" xfId="2385" xr:uid="{9DC0FC13-9B0A-444F-9561-9B909300AD70}"/>
    <cellStyle name="Comma 4 7" xfId="2386" xr:uid="{3E33F94B-78DB-45C9-82B7-3448F8D2AF85}"/>
    <cellStyle name="Comma 4 8" xfId="2387" xr:uid="{67B09D71-A79F-4867-A485-B02CDD860EE9}"/>
    <cellStyle name="Comma 4 9" xfId="2388" xr:uid="{18541925-F154-45AC-8362-481DD53DC21A}"/>
    <cellStyle name="Comma 5" xfId="2389" xr:uid="{BE439DEC-4C3B-4114-BDF8-67D099D3FB04}"/>
    <cellStyle name="Comma 5 2" xfId="2390" xr:uid="{24CE6BA2-5E42-4C1D-A93C-24807590387A}"/>
    <cellStyle name="Comma 5 3" xfId="2391" xr:uid="{2D606052-5B87-44F2-ABD6-959E945C9991}"/>
    <cellStyle name="Comma 5 3 2" xfId="2392" xr:uid="{B5957918-FEF3-499B-A962-7657D545AD0A}"/>
    <cellStyle name="Comma 5 4" xfId="2393" xr:uid="{D839060C-4DA2-435B-BB88-06FE7D0E94E1}"/>
    <cellStyle name="Comma 5 5" xfId="2394" xr:uid="{8A0B4238-F394-4B06-93FD-62C7A809F643}"/>
    <cellStyle name="Comma 5 6" xfId="2395" xr:uid="{B981BAE6-8622-4CD3-B607-028E273EDB1A}"/>
    <cellStyle name="Comma 5 7" xfId="2396" xr:uid="{1F69FD88-1DE7-4BE0-BC9C-B050AC703C36}"/>
    <cellStyle name="Comma 5 8" xfId="2397" xr:uid="{E5678401-4893-4BFF-8449-981EC71B7FA5}"/>
    <cellStyle name="Comma 6" xfId="2398" xr:uid="{A4840B1A-C41D-4115-AF24-56B474626A3D}"/>
    <cellStyle name="Comma 6 2" xfId="2399" xr:uid="{BAA5A1AA-EBC6-415C-9A39-2115776174F9}"/>
    <cellStyle name="Comma 6 3" xfId="2400" xr:uid="{E8362D2A-76F7-4E1E-8702-84B9FB0B536B}"/>
    <cellStyle name="Comma 6 4" xfId="2401" xr:uid="{E02799E1-2649-4678-9916-B12826C4BFBD}"/>
    <cellStyle name="Comma 6 5" xfId="2402" xr:uid="{F9A6A8D6-0BB6-43C2-8A50-82B9E3B1FC33}"/>
    <cellStyle name="Comma 6 6" xfId="2403" xr:uid="{6B3018A7-FC58-4201-9F67-D6EDC6C68697}"/>
    <cellStyle name="Comma 6 7" xfId="2404" xr:uid="{B6C9E738-843F-4E01-8553-09DF9D8CBA7E}"/>
    <cellStyle name="Comma 6 8" xfId="2405" xr:uid="{1D2ACAFB-ECBC-47FA-94F9-AFC008C14718}"/>
    <cellStyle name="Comma 7" xfId="2406" xr:uid="{AAD9BBCF-E468-440F-8CCD-143B4134021F}"/>
    <cellStyle name="Comma 7 10" xfId="2407" xr:uid="{871DAD25-50CE-4C39-B20E-33C445CA42F2}"/>
    <cellStyle name="Comma 7 11" xfId="2408" xr:uid="{F00FFDA1-C5A3-40BF-B656-235A303A0F05}"/>
    <cellStyle name="Comma 7 11 2" xfId="2409" xr:uid="{BBC5D0B9-5743-4DF8-9DCD-71C2B30A27F8}"/>
    <cellStyle name="Comma 7 12" xfId="2410" xr:uid="{421361C7-444F-44BA-A8EC-1175230186FE}"/>
    <cellStyle name="Comma 7 13" xfId="2411" xr:uid="{AA0A4353-6247-4D1C-8975-C0DDC3A67C52}"/>
    <cellStyle name="Comma 7 14" xfId="2412" xr:uid="{1D9B3644-2B1A-4D5A-B1F7-122C8CE98B39}"/>
    <cellStyle name="Comma 7 15" xfId="2413" xr:uid="{732BD558-5B44-4437-BAB3-E1B32F07B290}"/>
    <cellStyle name="Comma 7 16" xfId="2414" xr:uid="{91931798-2279-48EC-87F8-55C08E198DDF}"/>
    <cellStyle name="Comma 7 16 2" xfId="2415" xr:uid="{6C5E0D83-10EC-47F4-97F7-3CA677817B99}"/>
    <cellStyle name="Comma 7 17" xfId="2416" xr:uid="{47C0F12E-942A-47EB-AF68-D0FFFECF38F7}"/>
    <cellStyle name="Comma 7 17 2" xfId="2417" xr:uid="{619E5BC4-F379-4385-81EB-C5D6B6803BFA}"/>
    <cellStyle name="Comma 7 18" xfId="2418" xr:uid="{520C59FA-3144-476D-A17C-970A9B742E03}"/>
    <cellStyle name="Comma 7 18 2" xfId="2419" xr:uid="{F1E78FB0-4C79-4BBD-8B04-D36D01858C03}"/>
    <cellStyle name="Comma 7 19" xfId="2420" xr:uid="{F28CCD4B-235A-4A82-A277-285BA132D240}"/>
    <cellStyle name="Comma 7 19 2" xfId="2421" xr:uid="{FEC66C45-8465-471D-A052-E80FBAE2E3FA}"/>
    <cellStyle name="Comma 7 2" xfId="2422" xr:uid="{CCE09788-A103-4DBB-ABEE-63E10BD089CC}"/>
    <cellStyle name="Comma 7 20" xfId="2423" xr:uid="{EEE23D20-8C20-417F-9278-386D99B6A1B1}"/>
    <cellStyle name="Comma 7 20 2" xfId="2424" xr:uid="{A022932B-401D-46D2-A229-B2C5C10DB992}"/>
    <cellStyle name="Comma 7 21" xfId="2425" xr:uid="{368BAD70-77F8-4C55-B0D9-E7207B60A46C}"/>
    <cellStyle name="Comma 7 21 2" xfId="2426" xr:uid="{135C3A39-71C9-456D-BBD8-0B9F41B1004A}"/>
    <cellStyle name="Comma 7 3" xfId="2427" xr:uid="{38AB7070-E8B5-4F9A-9AD4-2204B3690E60}"/>
    <cellStyle name="Comma 7 3 10" xfId="2428" xr:uid="{E6C8B6CA-EB30-4E12-AA03-8955D17A66C3}"/>
    <cellStyle name="Comma 7 3 11" xfId="2429" xr:uid="{A2338605-4DE0-47ED-959F-62D1968F9588}"/>
    <cellStyle name="Comma 7 3 12" xfId="2430" xr:uid="{AC33E119-DC46-42CC-9617-7A72EB3C7B29}"/>
    <cellStyle name="Comma 7 3 13" xfId="2431" xr:uid="{8EB2D045-855E-4854-A32F-023CC8388C5E}"/>
    <cellStyle name="Comma 7 3 14" xfId="2432" xr:uid="{AC2149B1-4960-4B9E-84A4-FD8BBEA224D2}"/>
    <cellStyle name="Comma 7 3 15" xfId="2433" xr:uid="{E990B01D-43DB-4244-B53E-A06ADE1F2FB0}"/>
    <cellStyle name="Comma 7 3 2" xfId="2434" xr:uid="{7116AFBC-602F-4CDA-9F0A-DA6F207C4067}"/>
    <cellStyle name="Comma 7 3 3" xfId="2435" xr:uid="{0D767A82-8D0C-4469-8825-55EC7FFCAF49}"/>
    <cellStyle name="Comma 7 3 4" xfId="2436" xr:uid="{618051DC-1DEB-4A50-A8E1-D79C36DE4B09}"/>
    <cellStyle name="Comma 7 3 5" xfId="2437" xr:uid="{B76AA327-508D-4114-A3DB-FC7F4E452004}"/>
    <cellStyle name="Comma 7 3 6" xfId="2438" xr:uid="{EAD5DCAE-60E3-46AB-B4CE-31E7399E19F9}"/>
    <cellStyle name="Comma 7 3 7" xfId="2439" xr:uid="{36261629-AE26-4DFE-A8FF-E35AF86CE048}"/>
    <cellStyle name="Comma 7 3 8" xfId="2440" xr:uid="{6175B6D7-0B94-413F-90A9-3E85D2372F22}"/>
    <cellStyle name="Comma 7 3 9" xfId="2441" xr:uid="{7E14C47C-98B7-49A0-AEA7-31AA52B7AF9F}"/>
    <cellStyle name="Comma 7 4" xfId="2442" xr:uid="{CE8B6075-B222-4FD0-BF81-8F9F07D37F5F}"/>
    <cellStyle name="Comma 7 5" xfId="2443" xr:uid="{3F520A2B-B674-488F-8C2E-6815EAFE97EA}"/>
    <cellStyle name="Comma 7 6" xfId="2444" xr:uid="{8BD61A5C-EA29-41F7-9612-7DC5720C4CBB}"/>
    <cellStyle name="Comma 7 7" xfId="2445" xr:uid="{625AB3EB-11D6-4EF9-8C8B-72F6E88AB95D}"/>
    <cellStyle name="Comma 7 8" xfId="2446" xr:uid="{7582B758-321F-490A-AB1E-25E74598DE01}"/>
    <cellStyle name="Comma 7 9" xfId="2447" xr:uid="{F758B05A-D8DF-48EB-A155-A3A5E0D494C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3" xfId="2451" xr:uid="{639474AB-5C4D-4FA2-9130-CB976C05A2C8}"/>
    <cellStyle name="Comma 8 3" xfId="2452" xr:uid="{06F07F4E-2A61-497A-B0FC-B2611487FAE2}"/>
    <cellStyle name="Comma 8 3 2" xfId="2453" xr:uid="{20BB7452-B5C1-4BCC-8927-AAC8B3F60A83}"/>
    <cellStyle name="Comma 8 4" xfId="2454" xr:uid="{4556213A-39CC-4883-9187-ED9BC9129AB5}"/>
    <cellStyle name="Comma 8 4 2" xfId="2455" xr:uid="{61409BF0-1D11-4068-A2D1-C3267C6CE69A}"/>
    <cellStyle name="Comma 8 5" xfId="2456" xr:uid="{1C1DF98B-A0EC-44CD-A737-20B3102105CE}"/>
    <cellStyle name="Comma 8 5 2" xfId="2457" xr:uid="{44F838FC-702C-4B5D-9D87-8B749979F4B2}"/>
    <cellStyle name="Comma 8 6" xfId="2458" xr:uid="{E0C98183-9E45-4A6C-AF88-A5410A1F8D01}"/>
    <cellStyle name="Comma 8 6 2" xfId="2459" xr:uid="{FC157062-B005-4A52-A86F-EEA15C8941DD}"/>
    <cellStyle name="Comma 8 7" xfId="2460" xr:uid="{2E9FE582-F2F9-4F98-A891-658E5358B82C}"/>
    <cellStyle name="Comma 8 7 2" xfId="2461" xr:uid="{BA03AA17-6A75-4A2A-AF8F-EBD20196A481}"/>
    <cellStyle name="Comma 8 8" xfId="2462" xr:uid="{4D9489CF-5EF9-40DA-8222-B24496C5EB6D}"/>
    <cellStyle name="Comma 8 8 2" xfId="2463" xr:uid="{0DCC4B67-1626-484C-BC1E-EBFF4DBE72D5}"/>
    <cellStyle name="Comma 9" xfId="2464" xr:uid="{773C8B84-0D2F-4270-AC2B-F8897AFA42B0}"/>
    <cellStyle name="Comma 9 2" xfId="2465" xr:uid="{BEFB9E63-8A96-461E-826B-0EDB9EEEE702}"/>
    <cellStyle name="Comma 9 3" xfId="2466" xr:uid="{DCB0930E-90C7-4566-BFFB-2994D1649466}"/>
    <cellStyle name="Comma 9 4" xfId="2467" xr:uid="{C9F3CD50-5666-4486-9D2A-2D8EC860E6F8}"/>
    <cellStyle name="Comma 9 5" xfId="2468" xr:uid="{7E806ED0-4529-4A28-97E6-3D2A77934133}"/>
    <cellStyle name="Comma 9 6" xfId="2469" xr:uid="{21D5DDB9-D497-402B-9015-1C492C36CB40}"/>
    <cellStyle name="Comma 9 7" xfId="2470" xr:uid="{2C701E06-EB6A-4E80-9C45-946F81FBECC3}"/>
    <cellStyle name="Comma 9 8" xfId="2471" xr:uid="{FEF118BD-30C9-4D20-85C4-BA49D21A97CA}"/>
    <cellStyle name="Comma 9 9" xfId="2472" xr:uid="{C5A3E962-5855-4D14-BA59-CB96FCF2613C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3" xfId="2474" xr:uid="{A628C828-0DEF-4A72-8AF4-286FDBA56DD2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1" xfId="3112" xr:uid="{339C94E1-35C3-4546-906E-DD3838E9490F}"/>
    <cellStyle name="Normal 13 11 2" xfId="3113" xr:uid="{F5846991-BF2B-467B-B48F-624E690CBD62}"/>
    <cellStyle name="Normal 13 12" xfId="3114" xr:uid="{F29C01FA-0668-43AB-929F-B5627CFCDE9C}"/>
    <cellStyle name="Normal 13 13" xfId="3115" xr:uid="{301B5FEC-204D-488C-914B-E07920F07192}"/>
    <cellStyle name="Normal 13 13 2" xfId="3116" xr:uid="{A0BF7EB3-EC3D-408A-B164-EE43A918EC44}"/>
    <cellStyle name="Normal 13 14" xfId="3117" xr:uid="{6698FAB4-51F6-4215-A398-6E8263A23E63}"/>
    <cellStyle name="Normal 13 14 2" xfId="3118" xr:uid="{923C037F-60ED-43C9-9FD9-3A1B1631DA58}"/>
    <cellStyle name="Normal 13 15" xfId="3119" xr:uid="{A8262617-FB61-4A48-ACF7-437DD417D8E6}"/>
    <cellStyle name="Normal 13 15 2" xfId="3120" xr:uid="{C729E948-9641-4599-B232-44D9BF065D0F}"/>
    <cellStyle name="Normal 13 16" xfId="3121" xr:uid="{2710557B-806E-46C4-97A0-28D021599B50}"/>
    <cellStyle name="Normal 13 16 2" xfId="3122" xr:uid="{1E890CC1-2220-4E00-99A4-7413F102BB5E}"/>
    <cellStyle name="Normal 13 17" xfId="3123" xr:uid="{2A883475-617C-49B4-8854-B2A964C804A5}"/>
    <cellStyle name="Normal 13 18" xfId="3124" xr:uid="{0CC65268-BA86-48AE-B5F5-39A5C8FF1787}"/>
    <cellStyle name="Normal 13 19" xfId="3125" xr:uid="{6752D1C8-12F4-49D5-A508-CE98A6758267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2" xfId="3128" xr:uid="{EC021FFF-EDAE-4C71-B3E2-0F7F804BE17B}"/>
    <cellStyle name="Normal 13 2 2 2" xfId="3129" xr:uid="{2CA3166A-6442-4DC8-970E-0A4A27D19841}"/>
    <cellStyle name="Normal 13 2 3" xfId="3130" xr:uid="{1DA08C6A-0352-42C2-8232-0B907E5E528C}"/>
    <cellStyle name="Normal 13 2 3 2" xfId="3131" xr:uid="{8CE2EE51-E6C5-4CC0-BC88-F61A34BE9A70}"/>
    <cellStyle name="Normal 13 2 4" xfId="3132" xr:uid="{1E525A00-A651-44E2-B79D-5D46F99F2C49}"/>
    <cellStyle name="Normal 13 2 4 2" xfId="3133" xr:uid="{83B3B84A-6C16-4491-926A-49726A01EC65}"/>
    <cellStyle name="Normal 13 2 5" xfId="3134" xr:uid="{77ABD946-A431-41BA-9412-308CFC8C50CA}"/>
    <cellStyle name="Normal 13 2 5 2" xfId="3135" xr:uid="{6D7750DB-E643-4341-B3B2-1618930C810B}"/>
    <cellStyle name="Normal 13 2 6" xfId="3136" xr:uid="{75DDC58B-E8D9-4903-AFE4-2FA563D04885}"/>
    <cellStyle name="Normal 13 2 6 2" xfId="3137" xr:uid="{7AC062B7-48BF-4A96-9DF0-B2233E0E7337}"/>
    <cellStyle name="Normal 13 2 7" xfId="3138" xr:uid="{507BD6A5-8CDA-4869-BA4B-F0C978F2448F}"/>
    <cellStyle name="Normal 13 2 7 2" xfId="3139" xr:uid="{2B00ED94-D6EF-42A2-9433-F3E990EB0F2A}"/>
    <cellStyle name="Normal 13 2 8" xfId="3140" xr:uid="{F7170980-1DCE-4424-8CE9-9C82238D6EE7}"/>
    <cellStyle name="Normal 13 2 8 2" xfId="3141" xr:uid="{3DB9BA32-E9A8-474D-8738-19945948F306}"/>
    <cellStyle name="Normal 13 2 9" xfId="3142" xr:uid="{88EDC685-B232-45F1-9A3B-DD42D3BB149F}"/>
    <cellStyle name="Normal 13 20" xfId="3143" xr:uid="{98768923-B465-4AEB-A3C4-DDEC1F57C239}"/>
    <cellStyle name="Normal 13 21" xfId="3144" xr:uid="{9A4F0B1D-0A97-4F9C-B097-197770600E47}"/>
    <cellStyle name="Normal 13 22" xfId="3145" xr:uid="{8C897818-C763-48DF-A88A-B034DF9F892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3" xfId="3156" xr:uid="{5095DEDC-50C1-4B53-8436-4EB71D6A46A8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3" xfId="3170" xr:uid="{4D33B996-C3FC-4AD3-A106-1AD0E7A1B1C9}"/>
    <cellStyle name="Normal 13 40" xfId="3109" xr:uid="{9C19BEC5-D14B-4FE4-A8A8-9DA4A09634A5}"/>
    <cellStyle name="Normal 13 5" xfId="3171" xr:uid="{2FB12968-F75C-4443-AAD7-47DF03623DF6}"/>
    <cellStyle name="Normal 13 6" xfId="3172" xr:uid="{FA672F1F-ECCE-495E-9FA6-A02359CC8906}"/>
    <cellStyle name="Normal 13 7" xfId="3173" xr:uid="{74EADE71-B9AE-4512-9A7D-463C42783AAC}"/>
    <cellStyle name="Normal 13 8" xfId="3174" xr:uid="{F8BF2B9F-44BA-4DEF-BCB0-3531D8F7450C}"/>
    <cellStyle name="Normal 13 9" xfId="3175" xr:uid="{7186BEE0-E6DB-484D-B772-1271A3E8E124}"/>
    <cellStyle name="Normal 13 9 2" xfId="3176" xr:uid="{49B6AF12-7283-460C-8ED2-7B78CCD28B01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1" xfId="3180" xr:uid="{E030E3B9-E4A8-4FCA-A603-5FC25F2712FC}"/>
    <cellStyle name="Normal 14 11 2" xfId="3181" xr:uid="{941344F0-413B-4C63-AFFD-76DBBB9C5625}"/>
    <cellStyle name="Normal 14 12" xfId="3182" xr:uid="{CA5BEE65-8AA4-4AC7-88A9-0428DE98F853}"/>
    <cellStyle name="Normal 14 12 2" xfId="3183" xr:uid="{229C1781-D398-42B5-B858-4A48CE216FC8}"/>
    <cellStyle name="Normal 14 13" xfId="3184" xr:uid="{532A54FA-7AB9-4457-8A53-B685CADFCF8C}"/>
    <cellStyle name="Normal 14 13 2" xfId="3185" xr:uid="{891D1B44-E25E-48D2-9228-80C783485E82}"/>
    <cellStyle name="Normal 14 14" xfId="3186" xr:uid="{E1CC3F41-788B-40AF-BA92-FE4FE8A83B92}"/>
    <cellStyle name="Normal 14 14 2" xfId="3187" xr:uid="{59785320-8394-4181-958F-707ACA745E8C}"/>
    <cellStyle name="Normal 14 15" xfId="3188" xr:uid="{BC46B2EF-E298-49B1-B022-8DBEDFC7162A}"/>
    <cellStyle name="Normal 14 15 2" xfId="3189" xr:uid="{324B41EC-76E1-4EDA-BF6D-83CB7D02819B}"/>
    <cellStyle name="Normal 14 16" xfId="3190" xr:uid="{7E8D4CE9-9276-4988-872A-3695195E209F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5" xfId="3205" xr:uid="{7D5B64A9-260F-40B0-B5D2-819B6E5F35D6}"/>
    <cellStyle name="Normal 14 5 2" xfId="3206" xr:uid="{C5FF12F6-4306-4409-95C8-2A7F7835EE52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1" xfId="3272" xr:uid="{D8E88751-B5FE-442F-9FAF-6D84976B4286}"/>
    <cellStyle name="Normal 2 2 11 2" xfId="3273" xr:uid="{52548E24-4A9F-44BA-BD0C-3C81F6597CBF}"/>
    <cellStyle name="Normal 2 2 12" xfId="3274" xr:uid="{92D47CFC-60D7-475D-92E9-71CE24EECD3B}"/>
    <cellStyle name="Normal 2 2 12 2" xfId="3275" xr:uid="{41B8370F-1C21-4CA4-882C-4F063283D30C}"/>
    <cellStyle name="Normal 2 2 13" xfId="3276" xr:uid="{1ACF5319-8346-4C48-A3C8-F3F806189835}"/>
    <cellStyle name="Normal 2 2 13 2" xfId="3277" xr:uid="{C468156F-D9FE-4191-A4EC-B809B9AF9999}"/>
    <cellStyle name="Normal 2 2 14" xfId="3278" xr:uid="{36DC29A6-8DC3-4781-B9C9-BA468296470A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3" xfId="3284" xr:uid="{05091014-8CB5-479B-BC71-C3454DCFF44D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3" xfId="3294" xr:uid="{612712BB-31DD-4CD6-B6DD-657380E11EF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3" xfId="3309" xr:uid="{B8175D3F-8DBC-4798-A0A9-09901924D45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3" xfId="3313" xr:uid="{7C64C301-F29D-4EAC-A03D-8F9F8358F9AD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3" xfId="3317" xr:uid="{26861513-950C-4081-9B22-921153A4A2CE}"/>
    <cellStyle name="Normal 2 2 9" xfId="3318" xr:uid="{491587C1-4A09-4193-9AA7-CE5EAF39C9F4}"/>
    <cellStyle name="Normal 2 2 9 2" xfId="3319" xr:uid="{9A19453D-D10F-4C60-8E46-E884FD58AC30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1" xfId="3333" xr:uid="{C126ACB2-F2EF-48B2-BE96-682C76818756}"/>
    <cellStyle name="Normal 2 3 11 2" xfId="3334" xr:uid="{E7A949AC-6638-40F0-9186-20F6F7EFD7BB}"/>
    <cellStyle name="Normal 2 3 12" xfId="3335" xr:uid="{7D0A5129-8345-4BB0-9A00-E25A5D5D31F4}"/>
    <cellStyle name="Normal 2 3 12 2" xfId="3336" xr:uid="{E0A9F47A-62A4-423B-B4C8-3E2CC73D3F4F}"/>
    <cellStyle name="Normal 2 3 13" xfId="3337" xr:uid="{996809ED-FFA9-4036-BA89-3C629360AD34}"/>
    <cellStyle name="Normal 2 3 13 2" xfId="3338" xr:uid="{2DB770A0-6CAD-4D51-AAC3-948A773A6078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3" xfId="3359" xr:uid="{F8F21EEA-0A2A-46CC-A02D-355EADB7CA40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6" xfId="3378" xr:uid="{EDE199E5-74D4-4CBC-9BA5-CDDDF29BD862}"/>
    <cellStyle name="Normal 2 3 6 2" xfId="3379" xr:uid="{BD0843A4-D410-491F-81AE-854E1E1228AE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7" xfId="3383" xr:uid="{2E68CC4A-F6E0-461F-88B0-9631BE17D3B8}"/>
    <cellStyle name="Normal 2 3 7 2" xfId="3384" xr:uid="{7BA4BDBB-F683-40EE-88CD-0E20D599CBFA}"/>
    <cellStyle name="Normal 2 3 8" xfId="3385" xr:uid="{4AD96DCD-0206-4748-BAAE-1AB539E9D7DA}"/>
    <cellStyle name="Normal 2 3 8 2" xfId="3386" xr:uid="{E407F933-1AB3-4E2F-BCF0-88A581B93038}"/>
    <cellStyle name="Normal 2 3 9" xfId="3387" xr:uid="{0D389BE2-2585-4326-BD92-1A1CA578075A}"/>
    <cellStyle name="Normal 2 3 9 2" xfId="3388" xr:uid="{B0798DE3-0FE0-4D47-A2A4-E51C726ECD7D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1" xfId="3401" xr:uid="{4CCD393F-5272-4018-89EA-DD59C1BCA5F4}"/>
    <cellStyle name="Normal 2 4 11 2" xfId="3402" xr:uid="{36ACCD38-57EF-4617-904B-4097894BC365}"/>
    <cellStyle name="Normal 2 4 12" xfId="3403" xr:uid="{ED8702E2-9916-49CD-A902-0854382FBD9F}"/>
    <cellStyle name="Normal 2 4 12 2" xfId="3404" xr:uid="{CE8546CF-C40B-4145-9D03-5BD53EACB2E2}"/>
    <cellStyle name="Normal 2 4 13" xfId="3405" xr:uid="{7A9D3D6D-823D-4582-94AD-2FCCF50A630A}"/>
    <cellStyle name="Normal 2 4 13 2" xfId="3406" xr:uid="{1A3B9001-BAC2-4EBD-A871-405A80DD1AF0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3" xfId="3411" xr:uid="{A07785D0-0839-4A69-8667-DEB7B15FDBBA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3" xfId="3415" xr:uid="{5A747949-9996-4813-94E3-C4E814466D2F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3" xfId="3419" xr:uid="{94EA0AC0-1BA4-4BE1-B520-0EC519BEDCF4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3" xfId="3423" xr:uid="{78CF80E7-8BBB-4F8B-8F75-64BB16847A2D}"/>
    <cellStyle name="Normal 2 4 6" xfId="3424" xr:uid="{02C3C899-0B98-435C-97F8-1D4AF415CC23}"/>
    <cellStyle name="Normal 2 4 6 2" xfId="3425" xr:uid="{9B6E8842-830C-491F-9513-6B68C52F75E4}"/>
    <cellStyle name="Normal 2 4 7" xfId="3426" xr:uid="{29E70807-459C-478C-BB3E-CF1D05DB619C}"/>
    <cellStyle name="Normal 2 4 7 2" xfId="3427" xr:uid="{2F18A52B-8FD9-4207-B05D-2093DF3E4677}"/>
    <cellStyle name="Normal 2 4 8" xfId="3428" xr:uid="{4E11A0F5-BD07-4C6C-B5AF-BE9C6C436252}"/>
    <cellStyle name="Normal 2 4 8 2" xfId="3429" xr:uid="{1DF721F5-8EE7-4533-9E62-541C584EC18D}"/>
    <cellStyle name="Normal 2 4 9" xfId="3430" xr:uid="{8F53AAF7-1845-4A6E-AB8A-D4E02E944B2A}"/>
    <cellStyle name="Normal 2 4 9 2" xfId="3431" xr:uid="{32FD286E-C465-4DD3-9B6E-9DECCFAF3621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1" xfId="3687" xr:uid="{DC080234-5687-4928-9CF7-6B2D3B76EC8E}"/>
    <cellStyle name="Normal 4 2 2 11 2" xfId="3688" xr:uid="{D3327FD6-98E2-443E-9546-E2B1C5925E88}"/>
    <cellStyle name="Normal 4 2 2 12" xfId="3689" xr:uid="{A34767EE-5F65-4CB8-B89A-C14E05122310}"/>
    <cellStyle name="Normal 4 2 2 12 2" xfId="3690" xr:uid="{E8DF882B-1036-4956-B91C-BC92658E34D7}"/>
    <cellStyle name="Normal 4 2 2 13" xfId="3691" xr:uid="{5A0CD47F-CC9A-4C1D-A13C-441E727973A1}"/>
    <cellStyle name="Normal 4 2 2 13 2" xfId="3692" xr:uid="{29FD69DE-995E-42F3-856C-4C17B43E1F6D}"/>
    <cellStyle name="Normal 4 2 2 14" xfId="3693" xr:uid="{E8E5AB5C-6E49-4B59-834E-4DDE8697C409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4" xfId="3711" xr:uid="{D8F43EDC-1F7B-4605-BD1C-506D76CA4EFF}"/>
    <cellStyle name="Normal 4 2 2 4 2" xfId="3712" xr:uid="{43B727CE-D45E-4C92-BD75-51CBF7E342E4}"/>
    <cellStyle name="Normal 4 2 2 5" xfId="3713" xr:uid="{10278CF6-0E5E-46CF-B838-6E0A94C1690B}"/>
    <cellStyle name="Normal 4 2 2 5 2" xfId="3714" xr:uid="{826D1B4E-EC5E-4C75-A6FF-24B6D87D5368}"/>
    <cellStyle name="Normal 4 2 2 6" xfId="3715" xr:uid="{307571B4-2F39-442E-AED8-B5AAE925AE99}"/>
    <cellStyle name="Normal 4 2 2 6 2" xfId="3716" xr:uid="{8DE0A8DD-F9A9-49D5-966F-4B85675E1436}"/>
    <cellStyle name="Normal 4 2 2 7" xfId="3717" xr:uid="{B5BD0617-5BEB-4E19-9C70-F2969C380EFB}"/>
    <cellStyle name="Normal 4 2 2 7 2" xfId="3718" xr:uid="{A64DD5C8-DAC2-49B1-AE2D-E36F7D36650F}"/>
    <cellStyle name="Normal 4 2 2 8" xfId="3719" xr:uid="{BA1EA0F9-4127-4D55-B14C-8A49E753E33C}"/>
    <cellStyle name="Normal 4 2 2 8 2" xfId="3720" xr:uid="{A90EA6C4-0D81-4790-88A6-606E97322E2B}"/>
    <cellStyle name="Normal 4 2 2 9" xfId="3721" xr:uid="{DCD669C6-7DA1-4936-B9E0-F55BDFD882DE}"/>
    <cellStyle name="Normal 4 2 2 9 2" xfId="3722" xr:uid="{7C7DA326-F814-4B32-8F61-980D3C8C8EE6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1" xfId="3833" xr:uid="{A5ADEAE5-95B0-42A3-9B4B-A3019D1F7200}"/>
    <cellStyle name="Normal 5 2 2 11 2" xfId="3834" xr:uid="{05A0B72F-BBE9-4B04-B967-7B9D70072FA7}"/>
    <cellStyle name="Normal 5 2 2 12" xfId="3835" xr:uid="{BA7102B1-D553-40BC-B23A-10F18B4CBAF2}"/>
    <cellStyle name="Normal 5 2 2 12 2" xfId="3836" xr:uid="{36FA0666-D5E7-40CD-BD25-952A7E1CF1F9}"/>
    <cellStyle name="Normal 5 2 2 13" xfId="3837" xr:uid="{A4C639A1-6489-49E5-B631-0E5AC9157A86}"/>
    <cellStyle name="Normal 5 2 2 13 2" xfId="3838" xr:uid="{CCF85B3D-3467-4168-A0D8-EB034A7806A7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5" xfId="3848" xr:uid="{8945316D-6CBE-4C0A-AE61-8540A5A5DF74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3" xfId="3860" xr:uid="{104F7EF5-2A89-438C-86FC-EB453D6C5C0F}"/>
    <cellStyle name="Normal 5 2 2 4" xfId="3861" xr:uid="{1EA81B89-5A42-4FF6-9D23-FB855FE7407F}"/>
    <cellStyle name="Normal 5 2 2 4 2" xfId="3862" xr:uid="{F4D9F3A5-19B9-4FBB-A13C-DE6BA68177F7}"/>
    <cellStyle name="Normal 5 2 2 5" xfId="3863" xr:uid="{7FE3CCF2-5BEC-47AF-80F0-883C5E38528D}"/>
    <cellStyle name="Normal 5 2 2 5 2" xfId="3864" xr:uid="{6D14863A-0D89-45CC-8374-5C4D472A2F20}"/>
    <cellStyle name="Normal 5 2 2 6" xfId="3865" xr:uid="{B77E3A52-E16B-4159-BAE9-DCBC483AB64A}"/>
    <cellStyle name="Normal 5 2 2 6 2" xfId="3866" xr:uid="{1EED0904-1B29-48C3-B488-63BE926019EE}"/>
    <cellStyle name="Normal 5 2 2 7" xfId="3867" xr:uid="{B2771526-7B93-4BB0-A921-BFECB636F564}"/>
    <cellStyle name="Normal 5 2 2 7 2" xfId="3868" xr:uid="{405BDC73-7567-4EC5-8B16-9E4CA26AA75B}"/>
    <cellStyle name="Normal 5 2 2 8" xfId="3869" xr:uid="{6AC21AB7-8095-422B-B479-4B10EDB82723}"/>
    <cellStyle name="Normal 5 2 2 8 2" xfId="3870" xr:uid="{5E3D3625-D421-40DF-999B-80BA18C1BA0E}"/>
    <cellStyle name="Normal 5 2 2 9" xfId="3871" xr:uid="{0DD31030-066A-4665-A34A-96AFD8C096B8}"/>
    <cellStyle name="Normal 5 2 2 9 2" xfId="3872" xr:uid="{D31F19CE-B602-4391-BF7C-BE9182848C86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1" xfId="3953" xr:uid="{C5BBDBC3-47CB-4E5C-95F4-DC6BAA725AB4}"/>
    <cellStyle name="Normal 6 2 2 11 2" xfId="3954" xr:uid="{DE5DECA7-D1F8-486A-A850-CE265599F7F7}"/>
    <cellStyle name="Normal 6 2 2 12" xfId="3955" xr:uid="{3B9446CD-1BDA-4FD9-A040-CA476868075C}"/>
    <cellStyle name="Normal 6 2 2 12 2" xfId="3956" xr:uid="{4DC7FA94-D2CD-4360-BDF4-B37CC7B3C033}"/>
    <cellStyle name="Normal 6 2 2 13" xfId="3957" xr:uid="{E0FE9F32-A390-4DD7-8D67-CA090FF76AD8}"/>
    <cellStyle name="Normal 6 2 2 13 2" xfId="3958" xr:uid="{4F30D440-5DCD-4A05-8D1C-B56B91DAF267}"/>
    <cellStyle name="Normal 6 2 2 2" xfId="3959" xr:uid="{ABBE1984-CA04-4563-82A8-8B0AF0055E14}"/>
    <cellStyle name="Normal 6 2 2 2 2" xfId="3960" xr:uid="{9E546822-8041-4D07-A47C-B9A01C27AAD6}"/>
    <cellStyle name="Normal 6 2 2 3" xfId="3961" xr:uid="{2298EE0B-0562-452D-8F66-BF9517D4DFD5}"/>
    <cellStyle name="Normal 6 2 2 3 2" xfId="3962" xr:uid="{CD20EC46-B722-4F4F-835E-09D23488FB0C}"/>
    <cellStyle name="Normal 6 2 2 4" xfId="3963" xr:uid="{2CE882D7-3625-4642-9396-737C8B5AF8C5}"/>
    <cellStyle name="Normal 6 2 2 4 2" xfId="3964" xr:uid="{B6FCA30C-9899-44D7-8A82-786AE61D4604}"/>
    <cellStyle name="Normal 6 2 2 5" xfId="3965" xr:uid="{3F271760-FD85-4614-A809-1F5C96D7FA32}"/>
    <cellStyle name="Normal 6 2 2 5 2" xfId="3966" xr:uid="{056CF2E6-6469-43B5-BF71-C2D9DB160A51}"/>
    <cellStyle name="Normal 6 2 2 6" xfId="3967" xr:uid="{0C99C4D2-3832-433B-8E90-5456586F4E9D}"/>
    <cellStyle name="Normal 6 2 2 6 2" xfId="3968" xr:uid="{5A8F2C8F-7A57-4A72-8E6A-635FF09B299C}"/>
    <cellStyle name="Normal 6 2 2 7" xfId="3969" xr:uid="{FF16AA03-05EC-4FDE-86C2-01EA5B1F259C}"/>
    <cellStyle name="Normal 6 2 2 7 2" xfId="3970" xr:uid="{95D0D67C-51D7-493D-8783-C468E09F3AE0}"/>
    <cellStyle name="Normal 6 2 2 8" xfId="3971" xr:uid="{A0F61CD2-0694-49E0-9986-78F68A83C8B7}"/>
    <cellStyle name="Normal 6 2 2 8 2" xfId="3972" xr:uid="{17A4B3F9-B5D6-45ED-84DA-99EE3BD9A6AB}"/>
    <cellStyle name="Normal 6 2 2 9" xfId="3973" xr:uid="{8DCC0B91-3E6D-419F-9BAE-39BF6297784F}"/>
    <cellStyle name="Normal 6 2 2 9 2" xfId="3974" xr:uid="{71DC5D5E-C30D-4EE5-B66F-D058B731D378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3" xfId="4344" xr:uid="{39A374CB-716C-41C6-950A-73F8A34C7E0E}"/>
    <cellStyle name="Percent 10 14" xfId="4345" xr:uid="{A152EBD4-968C-4361-9874-DBD78F5058E9}"/>
    <cellStyle name="Percent 10 15" xfId="4346" xr:uid="{92F00218-E4C7-452D-94E2-43DAD3CC1812}"/>
    <cellStyle name="Percent 10 16" xfId="4347" xr:uid="{F14CE4ED-7F43-4407-9762-C786236F02A7}"/>
    <cellStyle name="Percent 10 17" xfId="4348" xr:uid="{996111C6-93CE-4C0F-A944-4E7DA2972406}"/>
    <cellStyle name="Percent 10 18" xfId="4349" xr:uid="{1947C1E9-6EFC-4D2E-AB9F-2DB2F26A1B3F}"/>
    <cellStyle name="Percent 10 19" xfId="4350" xr:uid="{FB364CA7-5EC3-4D90-9396-803F0A9F483F}"/>
    <cellStyle name="Percent 10 2" xfId="4351" xr:uid="{9A84BA6C-3FE1-45FB-84CF-04247D59944F}"/>
    <cellStyle name="Percent 10 2 2" xfId="4352" xr:uid="{0B3D67DB-87D0-4375-9542-458FC32A6E62}"/>
    <cellStyle name="Percent 10 2 3" xfId="4353" xr:uid="{7D3FE351-5054-4D8F-A6D8-AA64C7D8AAF4}"/>
    <cellStyle name="Percent 10 20" xfId="4354" xr:uid="{092C8828-C959-455E-BA47-81D4F5DE3769}"/>
    <cellStyle name="Percent 10 3" xfId="4355" xr:uid="{CF431DDE-E6A2-42F0-9926-C36BCD2960FE}"/>
    <cellStyle name="Percent 10 3 2" xfId="4356" xr:uid="{779A0B43-8315-4720-B75E-257BA8ACA354}"/>
    <cellStyle name="Percent 10 3 3" xfId="4357" xr:uid="{4E8D9DAA-C74E-4369-8A9D-6BED2B4F63C5}"/>
    <cellStyle name="Percent 10 4" xfId="4358" xr:uid="{AAE5988B-4691-4AE0-9B6D-46D6BBEBD601}"/>
    <cellStyle name="Percent 10 4 2" xfId="4359" xr:uid="{7727A065-8797-4CA7-98C0-4678DA01D086}"/>
    <cellStyle name="Percent 10 4 3" xfId="4360" xr:uid="{BB638F91-8046-495A-812E-0B53AA552416}"/>
    <cellStyle name="Percent 10 5" xfId="4361" xr:uid="{96E0CECF-F835-4A1C-BC96-66AADC6700B0}"/>
    <cellStyle name="Percent 10 5 2" xfId="4362" xr:uid="{606CB1D7-362A-4CAB-8804-5D061428D4E1}"/>
    <cellStyle name="Percent 10 5 3" xfId="4363" xr:uid="{B155BF55-520D-44A1-B248-7B3EC941A24B}"/>
    <cellStyle name="Percent 10 6" xfId="4364" xr:uid="{00897B16-F0B8-4584-94B0-407B00C58E8E}"/>
    <cellStyle name="Percent 10 6 2" xfId="4365" xr:uid="{2160E5B0-C713-4C59-8371-A81298560645}"/>
    <cellStyle name="Percent 10 6 3" xfId="4366" xr:uid="{530669F9-CE67-45E8-8450-05D64982EBCB}"/>
    <cellStyle name="Percent 10 7" xfId="4367" xr:uid="{F089339D-5377-4AEA-8AAC-655A7C86CF18}"/>
    <cellStyle name="Percent 10 7 2" xfId="4368" xr:uid="{59AA1EFB-2FB4-4CB4-BD28-EE694F031893}"/>
    <cellStyle name="Percent 10 7 3" xfId="4369" xr:uid="{1ADE134C-68E0-4A94-BE1C-CCA666A1ABFB}"/>
    <cellStyle name="Percent 10 7 4" xfId="4370" xr:uid="{7290DBA9-0FB4-47FE-A614-C5B7474979E6}"/>
    <cellStyle name="Percent 10 7 5" xfId="4371" xr:uid="{0895029D-B7A7-4FD3-8DD3-45249B704CBD}"/>
    <cellStyle name="Percent 10 8" xfId="4372" xr:uid="{22D316C0-1A62-48A4-B0FB-34D79D1B304D}"/>
    <cellStyle name="Percent 10 8 2" xfId="4373" xr:uid="{506355C2-53DE-4580-A718-09D88F718B13}"/>
    <cellStyle name="Percent 10 8 3" xfId="4374" xr:uid="{E9B0DE71-5896-4188-8738-581A44219DFD}"/>
    <cellStyle name="Percent 10 9" xfId="4375" xr:uid="{E2B583D2-2EA0-4E41-A6DA-5D49A37EEEA8}"/>
    <cellStyle name="Percent 11" xfId="4376" xr:uid="{5A231E8C-0B90-4F06-BFEE-3591FFFCD070}"/>
    <cellStyle name="Percent 11 10" xfId="4377" xr:uid="{0030A0FD-CC99-4840-8CE7-7242AA23CD67}"/>
    <cellStyle name="Percent 11 2" xfId="4378" xr:uid="{1DEE3601-3CEA-49EB-9041-7590EEF7285A}"/>
    <cellStyle name="Percent 11 2 2" xfId="4379" xr:uid="{CBFE7653-9E85-49F7-9A3A-7D0818F02B4A}"/>
    <cellStyle name="Percent 11 2 3" xfId="4380" xr:uid="{EE0DF155-51CE-4753-9D23-9F10E6754ED0}"/>
    <cellStyle name="Percent 11 3" xfId="4381" xr:uid="{0A956E9D-57E2-47BB-80FA-32634E636534}"/>
    <cellStyle name="Percent 11 3 2" xfId="4382" xr:uid="{641B0841-AF25-449F-B0B1-4290777F1281}"/>
    <cellStyle name="Percent 11 3 3" xfId="4383" xr:uid="{F66506A2-3EC2-4966-99EA-15C3D2F91CA8}"/>
    <cellStyle name="Percent 11 4" xfId="4384" xr:uid="{5B449ADC-6FE3-4DE6-8207-9E32E41931EB}"/>
    <cellStyle name="Percent 11 4 2" xfId="4385" xr:uid="{DBA0F346-9D55-44AA-9E3A-8B305E9A07A0}"/>
    <cellStyle name="Percent 11 4 3" xfId="4386" xr:uid="{33C44531-6D07-41BA-B392-3C09D48A6288}"/>
    <cellStyle name="Percent 11 5" xfId="4387" xr:uid="{829A99CE-1CE0-4D8E-B6AB-C7F4FFE24798}"/>
    <cellStyle name="Percent 11 5 2" xfId="4388" xr:uid="{0A23EE62-6D0F-4B39-8C12-C927646EBF6E}"/>
    <cellStyle name="Percent 11 5 3" xfId="4389" xr:uid="{5D764771-67C9-40DF-9EAC-E4FC3D3252B7}"/>
    <cellStyle name="Percent 11 6" xfId="4390" xr:uid="{3CE740D5-51F7-4E4D-9655-2A502B921DF5}"/>
    <cellStyle name="Percent 11 6 2" xfId="4391" xr:uid="{67D5B662-6869-4FDD-A7FA-B61F45AA1DDF}"/>
    <cellStyle name="Percent 11 6 3" xfId="4392" xr:uid="{C8FA711B-446F-42FB-946A-CC709F31A0CC}"/>
    <cellStyle name="Percent 11 7" xfId="4393" xr:uid="{3087884A-AEE6-4129-9EBE-389966A666F8}"/>
    <cellStyle name="Percent 11 7 2" xfId="4394" xr:uid="{EC747146-221F-4271-B34C-0AA1F49D3D5D}"/>
    <cellStyle name="Percent 11 7 3" xfId="4395" xr:uid="{9F3096A9-E673-49F9-B8E6-78312F91B40E}"/>
    <cellStyle name="Percent 11 7 4" xfId="4396" xr:uid="{00125A99-3585-4C2B-A018-2F48E7F775C7}"/>
    <cellStyle name="Percent 11 7 5" xfId="4397" xr:uid="{AD9AFEDE-03ED-4DA5-8142-E269BC7D8C05}"/>
    <cellStyle name="Percent 11 8" xfId="4398" xr:uid="{F33E1327-59B4-43DA-AED7-82ABF7697BE6}"/>
    <cellStyle name="Percent 11 8 2" xfId="4399" xr:uid="{3BB67D0D-1E13-431E-ABF8-4C8F13D4A433}"/>
    <cellStyle name="Percent 11 8 3" xfId="4400" xr:uid="{FC63F2A2-94A1-4B72-A775-E88D677D8849}"/>
    <cellStyle name="Percent 11 9" xfId="4401" xr:uid="{4D67D0B2-F525-45F4-945F-633E811D4E4C}"/>
    <cellStyle name="Percent 12" xfId="4402" xr:uid="{C22D8A40-026E-4A63-A232-A6040045C272}"/>
    <cellStyle name="Percent 12 10" xfId="4403" xr:uid="{FC6F435C-6A8A-44BA-AD50-F618360CBC85}"/>
    <cellStyle name="Percent 12 2" xfId="4404" xr:uid="{AA1B2531-7B1C-4E43-BBBD-802DC0A32922}"/>
    <cellStyle name="Percent 12 2 2" xfId="4405" xr:uid="{CB4593E9-C4CB-475E-9106-5051811057E4}"/>
    <cellStyle name="Percent 12 2 3" xfId="4406" xr:uid="{A151EFA6-8F93-4C4E-94BE-3BE9E5651BB0}"/>
    <cellStyle name="Percent 12 3" xfId="4407" xr:uid="{36E282A6-9CD8-41BD-BA25-DED30EAB547B}"/>
    <cellStyle name="Percent 12 3 2" xfId="4408" xr:uid="{E93DC2A7-3E65-4711-B487-5FF3B549C30B}"/>
    <cellStyle name="Percent 12 3 3" xfId="4409" xr:uid="{712F2F51-CA98-44AE-AA01-C516642A0787}"/>
    <cellStyle name="Percent 12 4" xfId="4410" xr:uid="{B93C6EC4-1A78-4CF1-A50B-B0CC7842BBED}"/>
    <cellStyle name="Percent 12 4 2" xfId="4411" xr:uid="{C9199871-3E18-41A8-B3F2-F5A3989625E6}"/>
    <cellStyle name="Percent 12 4 3" xfId="4412" xr:uid="{30154A4B-9971-4178-BFEA-6BD86CD2C77C}"/>
    <cellStyle name="Percent 12 5" xfId="4413" xr:uid="{7D4C3D53-753C-4A06-8EBF-75ED5FA4CD18}"/>
    <cellStyle name="Percent 12 5 2" xfId="4414" xr:uid="{1922B02C-D5CD-4256-AEF4-F4591EF81221}"/>
    <cellStyle name="Percent 12 5 3" xfId="4415" xr:uid="{D5F68D78-AEF0-43C0-97A6-4AEB8C5B5D07}"/>
    <cellStyle name="Percent 12 6" xfId="4416" xr:uid="{508EF872-DC70-4154-BC8C-BB438855A9C9}"/>
    <cellStyle name="Percent 12 6 2" xfId="4417" xr:uid="{4EAC31C4-9ADB-44C1-9034-93B5B2451E3F}"/>
    <cellStyle name="Percent 12 6 3" xfId="4418" xr:uid="{F2994C6F-D8C0-49DB-8598-07088B745C9F}"/>
    <cellStyle name="Percent 12 7" xfId="4419" xr:uid="{390EB052-EA40-4BA7-BBB5-FA5DD44DB453}"/>
    <cellStyle name="Percent 12 7 2" xfId="4420" xr:uid="{1C40C3E1-9EED-46CD-95E4-7E08E528EAE7}"/>
    <cellStyle name="Percent 12 7 3" xfId="4421" xr:uid="{5D6A55ED-7097-4044-9ECC-6580C729B743}"/>
    <cellStyle name="Percent 12 7 4" xfId="4422" xr:uid="{84CBDF31-1841-4C7B-8C0F-8047B580383C}"/>
    <cellStyle name="Percent 12 7 5" xfId="4423" xr:uid="{07F33258-51A4-42D2-B15E-AF06F1EB8FD4}"/>
    <cellStyle name="Percent 12 8" xfId="4424" xr:uid="{C608F961-9CC7-40DF-8717-42294C8358D3}"/>
    <cellStyle name="Percent 12 8 2" xfId="4425" xr:uid="{C1BE70E6-7AAE-4686-8D6E-B979C840EB61}"/>
    <cellStyle name="Percent 12 8 3" xfId="4426" xr:uid="{C6ADAEC4-0A08-46F7-917B-7DB5D99218C8}"/>
    <cellStyle name="Percent 12 9" xfId="4427" xr:uid="{22CCF582-B6A1-4E45-9862-F4DFE12F661F}"/>
    <cellStyle name="Percent 13" xfId="4428" xr:uid="{1B19EE23-1A96-491F-B0C2-BD4FCA31C2D7}"/>
    <cellStyle name="Percent 13 10" xfId="4429" xr:uid="{EE37E07A-FF50-4230-88B9-24FBBA9805FA}"/>
    <cellStyle name="Percent 13 2" xfId="4430" xr:uid="{C2C13512-0CD2-4A91-A9EF-B0BCE69898D7}"/>
    <cellStyle name="Percent 13 2 2" xfId="4431" xr:uid="{D8603A86-058D-4A79-9A09-A7E29FC3220C}"/>
    <cellStyle name="Percent 13 2 3" xfId="4432" xr:uid="{F631570B-E1B0-42AC-95E4-5CAAEFF03199}"/>
    <cellStyle name="Percent 13 3" xfId="4433" xr:uid="{BAECF45F-0947-460E-909C-A1BD0946ED07}"/>
    <cellStyle name="Percent 13 3 2" xfId="4434" xr:uid="{BB90B2DF-F1B0-4DCC-9F93-FEFC215922F6}"/>
    <cellStyle name="Percent 13 3 3" xfId="4435" xr:uid="{D5494021-0236-4B79-BF5E-04ECE00D5DEA}"/>
    <cellStyle name="Percent 13 4" xfId="4436" xr:uid="{CAF4CFEC-B0CC-43CD-B2E3-70680113E0A9}"/>
    <cellStyle name="Percent 13 4 2" xfId="4437" xr:uid="{E8ACE8B3-DBEC-4AAF-BAAB-8697FB326F6C}"/>
    <cellStyle name="Percent 13 4 3" xfId="4438" xr:uid="{36279EF0-558E-4FAB-87EB-8EAB386BA8A2}"/>
    <cellStyle name="Percent 13 5" xfId="4439" xr:uid="{EAA2BF47-69DD-46F2-93B2-FA1D657C521A}"/>
    <cellStyle name="Percent 13 5 2" xfId="4440" xr:uid="{2C56D4D0-F30E-41E8-A46B-26E0581DF77D}"/>
    <cellStyle name="Percent 13 5 3" xfId="4441" xr:uid="{581E449F-9BC1-439A-81B0-1F5B23E8F6A0}"/>
    <cellStyle name="Percent 13 6" xfId="4442" xr:uid="{57F972A3-8948-4ADC-B6A3-A98693ED64A9}"/>
    <cellStyle name="Percent 13 6 2" xfId="4443" xr:uid="{B59CD0BC-9AA3-4682-9464-61515B0BB0FE}"/>
    <cellStyle name="Percent 13 6 3" xfId="4444" xr:uid="{BE2E35DC-B33E-41E3-BD92-27AA386D0475}"/>
    <cellStyle name="Percent 13 7" xfId="4445" xr:uid="{CF4C0028-CF39-4FB4-B8FC-B6EE928E7BA6}"/>
    <cellStyle name="Percent 13 7 2" xfId="4446" xr:uid="{030AF4AC-3E8D-42A9-861D-98816E5FED04}"/>
    <cellStyle name="Percent 13 7 3" xfId="4447" xr:uid="{00E36A55-62ED-4820-BF27-72BBCC9D98B5}"/>
    <cellStyle name="Percent 13 7 4" xfId="4448" xr:uid="{403B8E9E-9A89-4A49-8C26-3D315B05DBC7}"/>
    <cellStyle name="Percent 13 7 5" xfId="4449" xr:uid="{237A655F-8FB2-46FE-BB88-2A9BC69FDF6A}"/>
    <cellStyle name="Percent 13 8" xfId="4450" xr:uid="{B044CE91-6912-47BC-9299-0FFCC2656E1A}"/>
    <cellStyle name="Percent 13 8 2" xfId="4451" xr:uid="{3C233199-4E44-4050-ACBE-209614EE1974}"/>
    <cellStyle name="Percent 13 8 3" xfId="4452" xr:uid="{0383B18B-4E3D-4CA3-87CE-C8ED681414DF}"/>
    <cellStyle name="Percent 13 9" xfId="4453" xr:uid="{15C6F1F4-6ABC-4DCC-A4D7-3739DCA81CAE}"/>
    <cellStyle name="Percent 14" xfId="4454" xr:uid="{2E92334B-701D-4F4B-A436-063658E1AA8B}"/>
    <cellStyle name="Percent 14 10" xfId="4455" xr:uid="{20A3F182-9EF8-46FB-BDC4-5196463DFAEE}"/>
    <cellStyle name="Percent 14 2" xfId="4456" xr:uid="{685E4565-9061-43F2-81F6-F854F07C1190}"/>
    <cellStyle name="Percent 14 2 2" xfId="4457" xr:uid="{890B6108-EF60-4A68-96F2-8D2F79933C74}"/>
    <cellStyle name="Percent 14 2 3" xfId="4458" xr:uid="{CB497B45-180D-4709-BC15-B83D5CBE0B4F}"/>
    <cellStyle name="Percent 14 3" xfId="4459" xr:uid="{0C06D4E1-CD2B-4460-85B1-D7A02AC48747}"/>
    <cellStyle name="Percent 14 3 2" xfId="4460" xr:uid="{199477AB-88DD-49B1-889E-703C59D13379}"/>
    <cellStyle name="Percent 14 3 3" xfId="4461" xr:uid="{CAF82B19-7AB0-4F85-8F6E-7AF0C284D81B}"/>
    <cellStyle name="Percent 14 4" xfId="4462" xr:uid="{C35C632A-B185-4FC5-BFC3-1CF0E719889C}"/>
    <cellStyle name="Percent 14 4 2" xfId="4463" xr:uid="{65A96B4E-D3D4-4551-8030-F7C1D3B124E0}"/>
    <cellStyle name="Percent 14 4 3" xfId="4464" xr:uid="{923A4407-0151-41F0-8A7E-44CDECB42F98}"/>
    <cellStyle name="Percent 14 5" xfId="4465" xr:uid="{459A0924-DC24-412C-8AB6-F72052DE24C3}"/>
    <cellStyle name="Percent 14 5 2" xfId="4466" xr:uid="{AF4F2DC3-6584-4609-BC80-5EB26DBDA082}"/>
    <cellStyle name="Percent 14 5 3" xfId="4467" xr:uid="{1DB29AF4-A46C-448C-AC90-A64B91C5AB79}"/>
    <cellStyle name="Percent 14 6" xfId="4468" xr:uid="{37ED4391-EC06-49E0-A02A-B524B8CF67B0}"/>
    <cellStyle name="Percent 14 6 2" xfId="4469" xr:uid="{A54BCD5A-7250-48CD-BA9D-358D08F874C3}"/>
    <cellStyle name="Percent 14 6 3" xfId="4470" xr:uid="{1F58990C-4BE6-4D60-8EA9-93C8A8BA5E7E}"/>
    <cellStyle name="Percent 14 7" xfId="4471" xr:uid="{3AA41880-D8E7-4B12-93AE-28379A0C9147}"/>
    <cellStyle name="Percent 14 7 2" xfId="4472" xr:uid="{632B7C19-9FB9-46B7-A1CF-2F09A0A7E0DE}"/>
    <cellStyle name="Percent 14 7 3" xfId="4473" xr:uid="{AE5B7FA7-27FF-4148-BF0D-4608568242CF}"/>
    <cellStyle name="Percent 14 7 4" xfId="4474" xr:uid="{859D277B-86E3-426F-AF92-CC31B7D989EF}"/>
    <cellStyle name="Percent 14 7 5" xfId="4475" xr:uid="{5E947195-F820-46C4-989E-4E905992382A}"/>
    <cellStyle name="Percent 14 8" xfId="4476" xr:uid="{F8823A07-E5D2-4AE1-8F4A-ED346728BCE5}"/>
    <cellStyle name="Percent 14 8 2" xfId="4477" xr:uid="{E18E8025-D5CB-4907-B363-3C257E041AE8}"/>
    <cellStyle name="Percent 14 8 3" xfId="4478" xr:uid="{1C9677F0-2A76-43A2-9CAC-2A09D77230C2}"/>
    <cellStyle name="Percent 14 9" xfId="4479" xr:uid="{E93FC2B8-1683-4ED3-89DD-1058E9259CB2}"/>
    <cellStyle name="Percent 15" xfId="4480" xr:uid="{80071691-EC79-4FE7-871D-F80A9C1AD27B}"/>
    <cellStyle name="Percent 15 10" xfId="4481" xr:uid="{79221F40-9BE3-4353-A4CA-D2F60896F0F4}"/>
    <cellStyle name="Percent 15 11" xfId="4482" xr:uid="{FC984C78-B3D7-4190-86E9-083962DE398A}"/>
    <cellStyle name="Percent 15 12" xfId="4483" xr:uid="{263243DE-E55F-4A62-A0D0-F135102FFC08}"/>
    <cellStyle name="Percent 15 13" xfId="4484" xr:uid="{6C13900D-A738-4186-A240-D6CAFD8E4C56}"/>
    <cellStyle name="Percent 15 14" xfId="4485" xr:uid="{BCD013B9-1557-46D9-8627-5E2A3C5A7BE3}"/>
    <cellStyle name="Percent 15 15" xfId="4486" xr:uid="{80B3B5AE-9F1A-4A0E-A31F-5BB367C4B0DF}"/>
    <cellStyle name="Percent 15 2" xfId="4487" xr:uid="{3725011C-75DD-44FD-907E-C650AB09AB0C}"/>
    <cellStyle name="Percent 15 2 2" xfId="4488" xr:uid="{61124B69-25F2-4DFC-B8DF-EF0E0A00216B}"/>
    <cellStyle name="Percent 15 2 3" xfId="4489" xr:uid="{144E836A-8CBB-41F1-A013-9A8520400ED7}"/>
    <cellStyle name="Percent 15 2 4" xfId="4490" xr:uid="{1485B9EB-2328-4516-8A41-CB5AF5CFDC54}"/>
    <cellStyle name="Percent 15 2 5" xfId="4491" xr:uid="{F3348726-C36F-410E-82C6-82538D88B09F}"/>
    <cellStyle name="Percent 15 2 6" xfId="4492" xr:uid="{3A60500F-B0B8-40CE-8EAE-96FD34644D44}"/>
    <cellStyle name="Percent 15 2 7" xfId="4493" xr:uid="{D27BDDDF-8F93-4C03-8C4D-2EDB3CB8E1F9}"/>
    <cellStyle name="Percent 15 2 8" xfId="4494" xr:uid="{8932060E-D05B-46FE-AEE8-4C164F3806FB}"/>
    <cellStyle name="Percent 15 3" xfId="4495" xr:uid="{7EFF4DDB-96A1-49AC-B184-AFB795CECA15}"/>
    <cellStyle name="Percent 15 4" xfId="4496" xr:uid="{F05B7E91-0861-4FA7-8E25-66947AC9B329}"/>
    <cellStyle name="Percent 15 4 2" xfId="4497" xr:uid="{775756DD-97F2-49CE-AAA6-27069AC86FF0}"/>
    <cellStyle name="Percent 15 4 3" xfId="4498" xr:uid="{3C16C495-32E7-413E-B9B2-F35128B558B4}"/>
    <cellStyle name="Percent 15 5" xfId="4499" xr:uid="{C99113D3-3A2F-47CE-82D9-65DC0220F9B1}"/>
    <cellStyle name="Percent 15 6" xfId="4500" xr:uid="{FE6CCFA5-3C2E-4BAE-A9FC-83B6ED815A48}"/>
    <cellStyle name="Percent 15 7" xfId="4501" xr:uid="{6754D979-7424-4B15-9D20-725D24C489FB}"/>
    <cellStyle name="Percent 15 7 2" xfId="4502" xr:uid="{642C2CE4-8D4E-47CD-B5FF-78F0728BC509}"/>
    <cellStyle name="Percent 15 7 3" xfId="4503" xr:uid="{6FE00741-C851-4DD1-B058-1C41D59C8D3C}"/>
    <cellStyle name="Percent 15 8" xfId="4504" xr:uid="{30BEB29E-5538-494E-B55B-A2B1DD39430F}"/>
    <cellStyle name="Percent 15 9" xfId="4505" xr:uid="{0B7929EA-D011-48A8-9F2E-D9D0C8C148CE}"/>
    <cellStyle name="Percent 16" xfId="4506" xr:uid="{EBE68950-FBD2-44F8-8790-4DD2347AC0E8}"/>
    <cellStyle name="Percent 16 2" xfId="4507" xr:uid="{3342E0F0-0467-4117-9288-2F7F0DDF92AE}"/>
    <cellStyle name="Percent 16 2 2" xfId="4508" xr:uid="{94371192-A2F8-4FC1-A35E-5CD577E48CCD}"/>
    <cellStyle name="Percent 16 2 3" xfId="4509" xr:uid="{71A79F66-240A-4653-9556-544EB1DEF4BA}"/>
    <cellStyle name="Percent 16 3" xfId="4510" xr:uid="{B4011090-C588-4F48-8822-E3F104050DF2}"/>
    <cellStyle name="Percent 16 3 10" xfId="4511" xr:uid="{954E8A7E-F419-4B6A-BE01-BA7FA05B6DA5}"/>
    <cellStyle name="Percent 16 3 11" xfId="4512" xr:uid="{D215707B-136D-4F99-A21C-AFD71F2A66C5}"/>
    <cellStyle name="Percent 16 3 12" xfId="4513" xr:uid="{232EE76E-9AAC-4203-8047-56D54F4C59D0}"/>
    <cellStyle name="Percent 16 3 13" xfId="4514" xr:uid="{B59E3680-2518-435E-9038-FF8C372A7042}"/>
    <cellStyle name="Percent 16 3 14" xfId="4515" xr:uid="{4EB9AE4F-DB82-4AAA-86FD-F91A2746F537}"/>
    <cellStyle name="Percent 16 3 15" xfId="4516" xr:uid="{5B223467-098C-4918-AA2A-5DB1662751AF}"/>
    <cellStyle name="Percent 16 3 16" xfId="4517" xr:uid="{01EE720D-0AFE-4F01-B05B-13D37D1F95D8}"/>
    <cellStyle name="Percent 16 3 17" xfId="4518" xr:uid="{6D198684-1ED4-4FE6-9853-86C909EF51E1}"/>
    <cellStyle name="Percent 16 3 18" xfId="4519" xr:uid="{D3CF5E18-175B-4832-A8FE-691747A1E543}"/>
    <cellStyle name="Percent 16 3 19" xfId="4520" xr:uid="{B0472B9B-84CF-4A4B-8439-3CBBC2F877E8}"/>
    <cellStyle name="Percent 16 3 2" xfId="4521" xr:uid="{518B97B5-DC77-4F14-89F8-CCF634400C00}"/>
    <cellStyle name="Percent 16 3 3" xfId="4522" xr:uid="{411F594E-6419-487F-9990-4FFD2AC0721C}"/>
    <cellStyle name="Percent 16 3 4" xfId="4523" xr:uid="{6CFAE45E-A0D5-4E4E-BE84-6E59470652B0}"/>
    <cellStyle name="Percent 16 3 5" xfId="4524" xr:uid="{F8AD0472-B834-4792-9B92-C413B212F254}"/>
    <cellStyle name="Percent 16 3 6" xfId="4525" xr:uid="{B5CD9262-8E1A-4BB5-A000-F16362888C84}"/>
    <cellStyle name="Percent 16 3 7" xfId="4526" xr:uid="{7746CF96-9C3B-4733-880E-A29CDF27D7B8}"/>
    <cellStyle name="Percent 16 3 8" xfId="4527" xr:uid="{0925831B-5B4C-453D-A769-74E5F46D6B0F}"/>
    <cellStyle name="Percent 16 3 9" xfId="4528" xr:uid="{8BABC57C-0998-4139-BA4F-780632CFB91E}"/>
    <cellStyle name="Percent 16 4" xfId="4529" xr:uid="{B6A3E52A-7049-425A-AE7B-54CA95C5B66C}"/>
    <cellStyle name="Percent 16 4 10" xfId="4530" xr:uid="{2037DE86-4D4D-4C2F-8C37-DEDB4732338D}"/>
    <cellStyle name="Percent 16 4 11" xfId="4531" xr:uid="{BBF73DBB-15E3-4FED-B747-D7263ABD18AF}"/>
    <cellStyle name="Percent 16 4 12" xfId="4532" xr:uid="{AD8CEB32-72F9-48B8-8E76-D6A0D1BCC870}"/>
    <cellStyle name="Percent 16 4 13" xfId="4533" xr:uid="{BDDA0300-BFC0-483B-AFED-F5DAF5B44FE0}"/>
    <cellStyle name="Percent 16 4 14" xfId="4534" xr:uid="{F6657209-2CBE-4BB7-BD52-1A8460A63BEF}"/>
    <cellStyle name="Percent 16 4 15" xfId="4535" xr:uid="{114A27BB-CFC1-4147-A4AF-26CBCF2B7FE5}"/>
    <cellStyle name="Percent 16 4 16" xfId="4536" xr:uid="{D0062042-36E8-48FA-9439-2049E0465E44}"/>
    <cellStyle name="Percent 16 4 17" xfId="4537" xr:uid="{2482E115-5BF7-4E87-8087-868641D14ECF}"/>
    <cellStyle name="Percent 16 4 18" xfId="4538" xr:uid="{89A03173-881E-482E-8106-8A485CD42E33}"/>
    <cellStyle name="Percent 16 4 19" xfId="4539" xr:uid="{B8056F68-CB87-4DE2-93A4-F129BC5F5C05}"/>
    <cellStyle name="Percent 16 4 2" xfId="4540" xr:uid="{A391B9F4-8EA9-4580-9F89-BDC564854E19}"/>
    <cellStyle name="Percent 16 4 3" xfId="4541" xr:uid="{F15DDE78-3E30-4F66-81BC-FBC3C4DB0A0C}"/>
    <cellStyle name="Percent 16 4 4" xfId="4542" xr:uid="{4051FE84-EC47-4AE7-80CE-CF3A64038888}"/>
    <cellStyle name="Percent 16 4 5" xfId="4543" xr:uid="{720A4015-F4C7-4DA7-955D-6C76FE94CC1B}"/>
    <cellStyle name="Percent 16 4 6" xfId="4544" xr:uid="{D6714583-8A6A-4A84-B2E2-F05821341F9C}"/>
    <cellStyle name="Percent 16 4 7" xfId="4545" xr:uid="{F0C5D15A-72C3-4BA5-B85D-06F4EDB46B3C}"/>
    <cellStyle name="Percent 16 4 8" xfId="4546" xr:uid="{397687F2-B840-4E13-9CAD-6211B7125E2E}"/>
    <cellStyle name="Percent 16 4 9" xfId="4547" xr:uid="{736D83D0-6C4E-444E-AB37-AE291CC518F6}"/>
    <cellStyle name="Percent 16 5" xfId="4548" xr:uid="{77D823A1-A672-4BE4-830C-19CF44A472AC}"/>
    <cellStyle name="Percent 16 5 10" xfId="4549" xr:uid="{0B58C63A-3F76-438D-9324-5DC0AF2C7F59}"/>
    <cellStyle name="Percent 16 5 11" xfId="4550" xr:uid="{816B8373-0A91-4E13-981D-1C0F10967490}"/>
    <cellStyle name="Percent 16 5 12" xfId="4551" xr:uid="{4AF1F766-5892-4272-9E9E-FAEA7D8E7663}"/>
    <cellStyle name="Percent 16 5 13" xfId="4552" xr:uid="{B8E7CE5D-146C-4E76-88F3-E883844D3510}"/>
    <cellStyle name="Percent 16 5 14" xfId="4553" xr:uid="{7703C486-62F8-45BF-A286-97E711037790}"/>
    <cellStyle name="Percent 16 5 15" xfId="4554" xr:uid="{A6AFB032-DF48-40FE-A1F6-C9356128E78B}"/>
    <cellStyle name="Percent 16 5 16" xfId="4555" xr:uid="{6113CB83-6FC2-480F-AD71-D8EDD8F80F3A}"/>
    <cellStyle name="Percent 16 5 17" xfId="4556" xr:uid="{710DAA8C-306D-4BF7-BF1A-B5488CF38744}"/>
    <cellStyle name="Percent 16 5 18" xfId="4557" xr:uid="{4869B631-61CC-4A99-AB1C-F6ACC88F81B6}"/>
    <cellStyle name="Percent 16 5 19" xfId="4558" xr:uid="{837B4C10-E115-4846-9561-92132FD14A54}"/>
    <cellStyle name="Percent 16 5 2" xfId="4559" xr:uid="{D0947D20-2BAD-4162-A851-90F530FCB877}"/>
    <cellStyle name="Percent 16 5 3" xfId="4560" xr:uid="{DCCD049E-C872-4698-8459-1925A911FCCC}"/>
    <cellStyle name="Percent 16 5 4" xfId="4561" xr:uid="{93D1AF1D-0D52-4998-A5A5-4E9D1BD7F437}"/>
    <cellStyle name="Percent 16 5 5" xfId="4562" xr:uid="{6E73AADA-405C-47B1-BAA8-01BBDB2C29FF}"/>
    <cellStyle name="Percent 16 5 6" xfId="4563" xr:uid="{3078D163-AAA0-46F3-AB1F-87838EFE9120}"/>
    <cellStyle name="Percent 16 5 7" xfId="4564" xr:uid="{B64AADB9-E631-4598-A63E-2BA324783419}"/>
    <cellStyle name="Percent 16 5 8" xfId="4565" xr:uid="{21790DE1-8D14-4EBA-9C55-0C1F8A123DC7}"/>
    <cellStyle name="Percent 16 5 9" xfId="4566" xr:uid="{468D6E58-6552-4D4B-B981-927F836F82B6}"/>
    <cellStyle name="Percent 16 6" xfId="4567" xr:uid="{47653BD6-25FA-4281-96DF-E368449A3C26}"/>
    <cellStyle name="Percent 16 6 10" xfId="4568" xr:uid="{E13673D7-7C69-49A0-B264-E8CF686AC961}"/>
    <cellStyle name="Percent 16 6 11" xfId="4569" xr:uid="{541304B9-6A77-42E1-BABF-19EC2B42E376}"/>
    <cellStyle name="Percent 16 6 12" xfId="4570" xr:uid="{8E029185-B934-4D4C-B843-A423FD20987A}"/>
    <cellStyle name="Percent 16 6 13" xfId="4571" xr:uid="{EB2A3BAA-C59C-46A3-BB46-776A346EF729}"/>
    <cellStyle name="Percent 16 6 14" xfId="4572" xr:uid="{01641825-C344-4CE4-9CAC-C2E3B646CA63}"/>
    <cellStyle name="Percent 16 6 15" xfId="4573" xr:uid="{8773EF09-C713-490F-BC0D-06F449BD91A2}"/>
    <cellStyle name="Percent 16 6 16" xfId="4574" xr:uid="{E4FE3FA0-501A-4B7F-8567-7B4D6CCC08F4}"/>
    <cellStyle name="Percent 16 6 17" xfId="4575" xr:uid="{9F8DF058-1E2D-45C0-9504-AD644E8E55C3}"/>
    <cellStyle name="Percent 16 6 18" xfId="4576" xr:uid="{1A8BEE9A-431D-48F2-8D42-5C61F5A99D7E}"/>
    <cellStyle name="Percent 16 6 19" xfId="4577" xr:uid="{47BA1D91-A630-4629-96B7-02A170C8B251}"/>
    <cellStyle name="Percent 16 6 2" xfId="4578" xr:uid="{66E9F22B-A8D5-4EF3-8473-37A5164CA76A}"/>
    <cellStyle name="Percent 16 6 3" xfId="4579" xr:uid="{66ED2A98-CE24-4FCB-A68D-4C40314B0E4F}"/>
    <cellStyle name="Percent 16 6 4" xfId="4580" xr:uid="{420C3C33-6FDB-4D19-A02E-8ADB9AB63AC2}"/>
    <cellStyle name="Percent 16 6 5" xfId="4581" xr:uid="{5EFEEE5B-9EFD-4D77-8F9D-671C85CE9C1A}"/>
    <cellStyle name="Percent 16 6 6" xfId="4582" xr:uid="{92FD1393-288E-413D-A387-1C179CF96A86}"/>
    <cellStyle name="Percent 16 6 7" xfId="4583" xr:uid="{7478E8BD-7FBE-4202-9F2B-DF6083BD1ACB}"/>
    <cellStyle name="Percent 16 6 8" xfId="4584" xr:uid="{7E26BE27-B459-4069-92E1-EDA5D071C02F}"/>
    <cellStyle name="Percent 16 6 9" xfId="4585" xr:uid="{AAC0323A-4D32-4D5D-9B12-B5AD5FD00E5E}"/>
    <cellStyle name="Percent 16 7" xfId="4586" xr:uid="{4C0110A5-80F1-48C7-8682-AAB239C73351}"/>
    <cellStyle name="Percent 16 7 10" xfId="4587" xr:uid="{C3F1394E-1805-46AE-BF5C-24769988FBA1}"/>
    <cellStyle name="Percent 16 7 11" xfId="4588" xr:uid="{D2E88F14-A5EF-46E6-832D-4BBCDBB9EDD5}"/>
    <cellStyle name="Percent 16 7 12" xfId="4589" xr:uid="{87EC10A7-5837-4A81-B6A6-FA5693EDD543}"/>
    <cellStyle name="Percent 16 7 13" xfId="4590" xr:uid="{DDFE8109-5ABF-4A33-8660-F88D21ED06D8}"/>
    <cellStyle name="Percent 16 7 14" xfId="4591" xr:uid="{37E3D02F-29E5-446C-B5D9-0133567126A5}"/>
    <cellStyle name="Percent 16 7 15" xfId="4592" xr:uid="{7AD8FFA9-3FD3-4815-906B-E0FDD3B2074E}"/>
    <cellStyle name="Percent 16 7 16" xfId="4593" xr:uid="{2CEA97B2-9440-4BD9-8674-0A402F0E1EC7}"/>
    <cellStyle name="Percent 16 7 17" xfId="4594" xr:uid="{EBA1C020-62A9-4978-B5DE-C5472707648C}"/>
    <cellStyle name="Percent 16 7 18" xfId="4595" xr:uid="{C4D833EE-AB72-4ECD-8175-5A0509F6418F}"/>
    <cellStyle name="Percent 16 7 19" xfId="4596" xr:uid="{39687A93-9892-4F2F-AD65-0D188000E65E}"/>
    <cellStyle name="Percent 16 7 2" xfId="4597" xr:uid="{78659D17-F6ED-4936-AEF1-02ABD99C8A31}"/>
    <cellStyle name="Percent 16 7 2 2" xfId="4598" xr:uid="{052C27BE-8974-41A3-8110-409129BC943C}"/>
    <cellStyle name="Percent 16 7 2 3" xfId="4599" xr:uid="{2A998F1A-2716-4031-B2B1-55417199A4A0}"/>
    <cellStyle name="Percent 16 7 3" xfId="4600" xr:uid="{A8CFA2A8-FDE6-4C25-A3C8-D58AA12702EC}"/>
    <cellStyle name="Percent 16 7 3 2" xfId="4601" xr:uid="{1BE0E76F-002C-489A-BD28-6E764A194FD1}"/>
    <cellStyle name="Percent 16 7 3 3" xfId="4602" xr:uid="{C78D1C18-CDB8-495A-84BF-E28B8354A1DE}"/>
    <cellStyle name="Percent 16 7 4" xfId="4603" xr:uid="{06DD84A7-A8FD-4E73-8380-D55F1C9B60BC}"/>
    <cellStyle name="Percent 16 7 5" xfId="4604" xr:uid="{558BE79B-D3AE-4539-A0AF-25E942789BFE}"/>
    <cellStyle name="Percent 16 7 6" xfId="4605" xr:uid="{CB8F1C06-2136-4F49-8B12-6F82575BFC0F}"/>
    <cellStyle name="Percent 16 7 7" xfId="4606" xr:uid="{460104F7-E65D-466A-9EFC-CEF69595EE88}"/>
    <cellStyle name="Percent 16 7 8" xfId="4607" xr:uid="{6F4BDC7C-A117-4F0B-BE06-13F66D46DE0F}"/>
    <cellStyle name="Percent 16 7 9" xfId="4608" xr:uid="{7E07F40D-9F29-4995-9C49-5730DED1172A}"/>
    <cellStyle name="Percent 16 8" xfId="4609" xr:uid="{A5643CCF-8140-4588-AD61-71FF3C9D00F2}"/>
    <cellStyle name="Percent 16 8 10" xfId="4610" xr:uid="{B5B8628D-613B-4F96-B2DB-2331DD87F4D7}"/>
    <cellStyle name="Percent 16 8 11" xfId="4611" xr:uid="{37F104A7-96F1-457B-8519-A3A3AFAF1739}"/>
    <cellStyle name="Percent 16 8 12" xfId="4612" xr:uid="{ECD4B0BC-B338-4FE9-B69B-7CFDB98D8800}"/>
    <cellStyle name="Percent 16 8 13" xfId="4613" xr:uid="{ED1BE283-8526-497C-AFC4-7F01B77832F6}"/>
    <cellStyle name="Percent 16 8 14" xfId="4614" xr:uid="{18D84BB4-B8C2-4A4C-A625-D74F10080F27}"/>
    <cellStyle name="Percent 16 8 15" xfId="4615" xr:uid="{97ADE29C-0518-4E35-80D8-D2992B1B03FE}"/>
    <cellStyle name="Percent 16 8 16" xfId="4616" xr:uid="{3528385D-5144-4E83-9800-F8DB26F61AD8}"/>
    <cellStyle name="Percent 16 8 17" xfId="4617" xr:uid="{AC369FAC-5233-4AFD-8063-F321F1042F80}"/>
    <cellStyle name="Percent 16 8 2" xfId="4618" xr:uid="{345CD7D7-7576-4C44-B1DD-2148E0E1EBF7}"/>
    <cellStyle name="Percent 16 8 3" xfId="4619" xr:uid="{2CA13E3C-1C40-45AA-8FCD-DCBBFC31D813}"/>
    <cellStyle name="Percent 16 8 4" xfId="4620" xr:uid="{4F68C22F-BFF8-4F1A-9BAB-B3A89824F4A3}"/>
    <cellStyle name="Percent 16 8 5" xfId="4621" xr:uid="{7B9C8442-4AFB-426F-98FA-E5569D7B3B39}"/>
    <cellStyle name="Percent 16 8 6" xfId="4622" xr:uid="{E18D7F40-6207-4B89-8349-A38AA9A19ACF}"/>
    <cellStyle name="Percent 16 8 7" xfId="4623" xr:uid="{5C59CFD0-7740-46C8-8684-E1385807B19D}"/>
    <cellStyle name="Percent 16 8 8" xfId="4624" xr:uid="{1745C815-B515-4DB8-B4C8-28AAF85E46ED}"/>
    <cellStyle name="Percent 16 8 9" xfId="4625" xr:uid="{ECA0D4CF-93D5-49B4-8542-62DF82F55C74}"/>
    <cellStyle name="Percent 16 9" xfId="4626" xr:uid="{A628248E-CC8A-425A-9E31-0887B97CA228}"/>
    <cellStyle name="Percent 16 9 10" xfId="4627" xr:uid="{C066ECB3-66D0-49FB-9ED6-0265ED94E976}"/>
    <cellStyle name="Percent 16 9 11" xfId="4628" xr:uid="{6DE59D10-4C54-4056-ABCA-4FD0F4133782}"/>
    <cellStyle name="Percent 16 9 12" xfId="4629" xr:uid="{54A2C67E-59EF-4420-8735-72C0EDD08CAB}"/>
    <cellStyle name="Percent 16 9 13" xfId="4630" xr:uid="{B740A1AF-A63B-4357-A020-443EFE157FD9}"/>
    <cellStyle name="Percent 16 9 14" xfId="4631" xr:uid="{2A8ABAD7-DAAF-49CC-95A2-55E68CC1C2C0}"/>
    <cellStyle name="Percent 16 9 15" xfId="4632" xr:uid="{551337B0-BFAF-41A9-B0A3-C247B3AD2082}"/>
    <cellStyle name="Percent 16 9 16" xfId="4633" xr:uid="{B1C52C84-F00A-440B-AF62-9E1073992632}"/>
    <cellStyle name="Percent 16 9 17" xfId="4634" xr:uid="{1B483EBC-5CF5-4A6B-99F3-A4FD5EAAB40B}"/>
    <cellStyle name="Percent 16 9 2" xfId="4635" xr:uid="{7D6BD6A0-3B12-4221-833C-6A6AAF22E4F3}"/>
    <cellStyle name="Percent 16 9 3" xfId="4636" xr:uid="{238D060C-3CDA-4CDD-86BB-E4E1D08ED441}"/>
    <cellStyle name="Percent 16 9 4" xfId="4637" xr:uid="{568330BA-DC28-4C72-BA7C-1AAF412E4DAC}"/>
    <cellStyle name="Percent 16 9 5" xfId="4638" xr:uid="{F43F46CE-0DDC-4B3A-9BAF-7A0876C4362E}"/>
    <cellStyle name="Percent 16 9 6" xfId="4639" xr:uid="{64DAB5BD-EB6A-46E9-8036-5603DA949DBE}"/>
    <cellStyle name="Percent 16 9 7" xfId="4640" xr:uid="{6CD16657-CED8-400C-9D09-EA8EFB55BC92}"/>
    <cellStyle name="Percent 16 9 8" xfId="4641" xr:uid="{E133F04F-648E-4FE6-BA8A-16AFB59DE457}"/>
    <cellStyle name="Percent 16 9 9" xfId="4642" xr:uid="{096583E7-DCDA-4FD6-9957-85080673123F}"/>
    <cellStyle name="Percent 17" xfId="4643" xr:uid="{1F049F37-5D0A-4175-AA5F-469E2E7E7C0A}"/>
    <cellStyle name="Percent 17 2" xfId="4644" xr:uid="{58FA0649-1F9E-4D3E-8FDF-E423066FD180}"/>
    <cellStyle name="Percent 17 3" xfId="4645" xr:uid="{40AD5249-334F-4CFB-AEB6-3F0587957FA2}"/>
    <cellStyle name="Percent 17 4" xfId="4646" xr:uid="{FFCB7D75-F4E7-4531-BCC7-C48F84072F1A}"/>
    <cellStyle name="Percent 17 5" xfId="4647" xr:uid="{F11077FD-D351-49F7-8283-10273F082CD0}"/>
    <cellStyle name="Percent 17 6" xfId="4648" xr:uid="{22E83B91-A19B-4F08-A918-C8F00A08D150}"/>
    <cellStyle name="Percent 17 7" xfId="4649" xr:uid="{0851B8AF-BE8F-4854-863E-4EB4F2230F6B}"/>
    <cellStyle name="Percent 17 7 2" xfId="4650" xr:uid="{0920678E-1E04-495F-AB36-E1AB8FFD5512}"/>
    <cellStyle name="Percent 17 7 3" xfId="4651" xr:uid="{28CD273B-4E53-4B5B-A702-E72953FA8AA0}"/>
    <cellStyle name="Percent 17 8" xfId="4652" xr:uid="{37D463B7-4318-4C95-AC2A-ADCD152F370E}"/>
    <cellStyle name="Percent 17 8 2" xfId="4653" xr:uid="{AD2E4AB5-F313-4F64-BBB3-1D072D8AA1D4}"/>
    <cellStyle name="Percent 17 9" xfId="4654" xr:uid="{9B863AC0-A4FC-4FCB-B09B-1933427636D6}"/>
    <cellStyle name="Percent 18" xfId="4655" xr:uid="{DEA0DB31-8F85-45E0-95C2-A6184D0F20AD}"/>
    <cellStyle name="Percent 18 2" xfId="4656" xr:uid="{D09E5E64-4FA9-4CD6-BA9E-F3A34620B8DA}"/>
    <cellStyle name="Percent 19" xfId="4657" xr:uid="{9DC949FF-A9B0-4DEA-AC6C-AB995E55209C}"/>
    <cellStyle name="Percent 19 2" xfId="4658" xr:uid="{E4DC9928-931F-4C68-BC06-3F7A69676B78}"/>
    <cellStyle name="Percent 2" xfId="299" xr:uid="{FCCB75D1-659C-4EBD-BFAA-378F194DC3CD}"/>
    <cellStyle name="Percent 2 10" xfId="4659" xr:uid="{93C83C4C-B960-4CB7-B213-FE4DD2C0DF43}"/>
    <cellStyle name="Percent 2 10 2" xfId="4660" xr:uid="{52A1AB65-33ED-48E4-9C05-8F62DCA6DE63}"/>
    <cellStyle name="Percent 2 10 3" xfId="4661" xr:uid="{4E16AB01-B479-4CFA-AEE4-A66EB719E6A5}"/>
    <cellStyle name="Percent 2 10 4" xfId="4662" xr:uid="{15D46C8A-2474-4FB3-A09E-1E472D8727B4}"/>
    <cellStyle name="Percent 2 10 5" xfId="4663" xr:uid="{C0094CE5-E15A-4E59-BD5B-C72B0391B31D}"/>
    <cellStyle name="Percent 2 10 6" xfId="4664" xr:uid="{DE10F1FA-BDA8-40FE-99DD-B86E40087551}"/>
    <cellStyle name="Percent 2 10 7" xfId="4665" xr:uid="{5AC2FF2E-55E1-44F5-A4B4-60E7259F258E}"/>
    <cellStyle name="Percent 2 10 8" xfId="4666" xr:uid="{FB771953-A904-4D41-8DB8-E8B206D5573E}"/>
    <cellStyle name="Percent 2 11" xfId="4667" xr:uid="{DEB2E006-A891-4BE3-B96B-0078B06ED9B5}"/>
    <cellStyle name="Percent 2 11 2" xfId="4668" xr:uid="{D5607180-F556-46F1-BB53-308DE2CBC388}"/>
    <cellStyle name="Percent 2 11 3" xfId="4669" xr:uid="{01478AD4-E406-427B-A45F-6DC36350942E}"/>
    <cellStyle name="Percent 2 11 4" xfId="4670" xr:uid="{936F251C-C9C5-4C20-9E27-2E1EECF81858}"/>
    <cellStyle name="Percent 2 11 5" xfId="4671" xr:uid="{1E75992A-D38B-4129-A920-0AA14600D146}"/>
    <cellStyle name="Percent 2 11 6" xfId="4672" xr:uid="{402E710D-17E4-4B0E-B62B-12040BDA0A00}"/>
    <cellStyle name="Percent 2 11 7" xfId="4673" xr:uid="{78E61CAA-1B73-43E4-A95C-4CE916ED84B4}"/>
    <cellStyle name="Percent 2 11 8" xfId="4674" xr:uid="{D5205482-2362-4283-8737-DB085292E02C}"/>
    <cellStyle name="Percent 2 12" xfId="4675" xr:uid="{80E79EAC-D55B-4035-BFD5-2B96370B45C1}"/>
    <cellStyle name="Percent 2 13" xfId="4676" xr:uid="{8E76B172-E2F3-4E4B-9CE5-A7EFE70B5FAA}"/>
    <cellStyle name="Percent 2 14" xfId="4677" xr:uid="{CE11E10C-04AD-4F2C-9014-7CA19742012A}"/>
    <cellStyle name="Percent 2 15" xfId="4678" xr:uid="{C2E1F68F-7D9B-46B6-8DA1-9BE89E7D4868}"/>
    <cellStyle name="Percent 2 16" xfId="4679" xr:uid="{602F42D0-DA9B-4B11-A27B-79958A4C439F}"/>
    <cellStyle name="Percent 2 17" xfId="4680" xr:uid="{468DB052-7B8C-4591-B654-940169A4E45A}"/>
    <cellStyle name="Percent 2 18" xfId="4681" xr:uid="{39581BEF-77C4-4D4A-B5FE-0931BB108586}"/>
    <cellStyle name="Percent 2 19" xfId="4682" xr:uid="{9AA8CF60-B026-42CF-94C9-5D6830959316}"/>
    <cellStyle name="Percent 2 2" xfId="300" xr:uid="{2A8FD4FF-2690-4FDE-AAA8-DA86D45665EA}"/>
    <cellStyle name="Percent 2 2 10" xfId="4683" xr:uid="{9A99E39B-9ED4-4D1A-84B5-3E46EEDD34DD}"/>
    <cellStyle name="Percent 2 2 2" xfId="301" xr:uid="{E347B26F-CE0B-4DFF-8984-675E37A9E242}"/>
    <cellStyle name="Percent 2 2 2 2" xfId="4684" xr:uid="{9ADB5443-43F8-4961-9AFC-1E7AA11C7114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3" xfId="4687" xr:uid="{1FDFC54E-5BFD-4486-AE6C-6CE65140876D}"/>
    <cellStyle name="Percent 2 2 3 4" xfId="4688" xr:uid="{EE1681C8-100A-46A6-B2FC-0DDE4B3BDFAB}"/>
    <cellStyle name="Percent 2 2 3 4 2" xfId="4689" xr:uid="{CB9E0808-7DB5-4D5C-91FA-916FFBD6C430}"/>
    <cellStyle name="Percent 2 2 3 5" xfId="4685" xr:uid="{B6A503BE-2A6C-4A02-9254-30D45743434D}"/>
    <cellStyle name="Percent 2 2 4" xfId="4690" xr:uid="{1C674C5B-DE7E-4044-8E5C-F65D450541B4}"/>
    <cellStyle name="Percent 2 2 4 2" xfId="4691" xr:uid="{9B901758-A3F9-4AB1-87E2-67266C2D3DEA}"/>
    <cellStyle name="Percent 2 2 4 3" xfId="4692" xr:uid="{04B38FAE-0A25-4ABB-96CB-9075B4DACDCB}"/>
    <cellStyle name="Percent 2 2 5" xfId="4693" xr:uid="{A6DF6A1F-9947-431A-A254-11E17D0E51FE}"/>
    <cellStyle name="Percent 2 2 6" xfId="4694" xr:uid="{EFCFB97E-E38B-40A5-BE9D-2BE01BE98D05}"/>
    <cellStyle name="Percent 2 2 6 2" xfId="4695" xr:uid="{5075873D-EB1C-48A2-A45D-ACDB39D02D61}"/>
    <cellStyle name="Percent 2 2 6 3" xfId="4696" xr:uid="{463453D8-5AD7-4ED3-85BA-D536895F40D7}"/>
    <cellStyle name="Percent 2 2 7" xfId="4697" xr:uid="{994CD6AF-93B8-4BF7-BA28-EADCA8C27A13}"/>
    <cellStyle name="Percent 2 2 7 2" xfId="4698" xr:uid="{CCCE4F6E-8867-41B3-8A77-03CC4D0FD62D}"/>
    <cellStyle name="Percent 2 2 7 3" xfId="4699" xr:uid="{DA4039E8-C809-4799-B4AD-44F66F718C28}"/>
    <cellStyle name="Percent 2 2 8" xfId="4700" xr:uid="{B4BF15BF-A698-45F0-8A74-94ADA4F5B678}"/>
    <cellStyle name="Percent 2 2 9" xfId="4701" xr:uid="{336434B6-EC79-485A-AFCF-A06B0014CDA8}"/>
    <cellStyle name="Percent 2 20" xfId="4702" xr:uid="{8EDB4C3A-210C-4457-8A7A-BDF9EE3B9D9F}"/>
    <cellStyle name="Percent 2 21" xfId="4703" xr:uid="{4443D131-14A4-41E4-B7B3-A3C81FE7157D}"/>
    <cellStyle name="Percent 2 22" xfId="4704" xr:uid="{253924EC-7342-4E2E-BD81-77B9AFA4456F}"/>
    <cellStyle name="Percent 2 23" xfId="4705" xr:uid="{3321482C-CF2C-4C7E-B49E-CA51989884DD}"/>
    <cellStyle name="Percent 2 24" xfId="4706" xr:uid="{1FB2A3FA-AF6F-4D7D-96E4-7A16362F3921}"/>
    <cellStyle name="Percent 2 25" xfId="4707" xr:uid="{0EE2163F-63C2-43BC-9FC6-C43589F9FE81}"/>
    <cellStyle name="Percent 2 26" xfId="4708" xr:uid="{D417CAAB-5406-47B2-9F84-9720A1A940D9}"/>
    <cellStyle name="Percent 2 27" xfId="4709" xr:uid="{816C52B2-0C9C-427E-A92C-E4917143BCF1}"/>
    <cellStyle name="Percent 2 28" xfId="4710" xr:uid="{B5981FD4-0BC0-4870-98F4-ED8D5ADDBADF}"/>
    <cellStyle name="Percent 2 29" xfId="4711" xr:uid="{283D35C6-40BB-4C89-9471-5913F9180AF3}"/>
    <cellStyle name="Percent 2 3" xfId="304" xr:uid="{7D4C6747-8EAB-4DD9-A4A6-6E3ABC187082}"/>
    <cellStyle name="Percent 2 3 10" xfId="4713" xr:uid="{0574273C-45FC-4102-8406-525EB1BED842}"/>
    <cellStyle name="Percent 2 3 11" xfId="4714" xr:uid="{8C45F017-4F67-4B81-8279-222209C4C5B6}"/>
    <cellStyle name="Percent 2 3 12" xfId="4715" xr:uid="{F617810D-B0DF-46D5-9DBB-09D1676F5851}"/>
    <cellStyle name="Percent 2 3 13" xfId="4716" xr:uid="{CB1D238F-7DD2-4B50-99F8-C58670F91436}"/>
    <cellStyle name="Percent 2 3 14" xfId="4717" xr:uid="{0D3107C9-E5DB-452A-BE1A-534138415806}"/>
    <cellStyle name="Percent 2 3 15" xfId="4718" xr:uid="{A0CC54A0-F639-4027-95E1-E1818A86DB98}"/>
    <cellStyle name="Percent 2 3 16" xfId="4719" xr:uid="{119F56D8-141A-46E7-8946-CEB4935B5098}"/>
    <cellStyle name="Percent 2 3 17" xfId="4712" xr:uid="{38C3A796-94A2-42C1-B747-5DEEC63BF9EF}"/>
    <cellStyle name="Percent 2 3 2" xfId="305" xr:uid="{6480C7AB-3368-481D-88E7-C043C3697ADA}"/>
    <cellStyle name="Percent 2 3 2 2" xfId="4720" xr:uid="{7258AD12-98EB-45AB-9887-AED7FC47B1CE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3" xfId="4723" xr:uid="{14755EB9-ACDA-4DFF-AE91-69360840C61D}"/>
    <cellStyle name="Percent 2 3 3 3 2" xfId="4724" xr:uid="{FCAF179E-487A-4E0B-BB56-211CD0AB0C01}"/>
    <cellStyle name="Percent 2 3 3 3 3" xfId="4725" xr:uid="{EF0E878B-908A-4CE0-9A12-1DF2CF9CA1D5}"/>
    <cellStyle name="Percent 2 3 3 3 4" xfId="4726" xr:uid="{FCFA37DE-A3D3-441A-AD77-37468EE7FD24}"/>
    <cellStyle name="Percent 2 3 3 3 4 2" xfId="4727" xr:uid="{67CD7CF4-6D1C-4422-9B46-033BA71F6347}"/>
    <cellStyle name="Percent 2 3 3 4" xfId="4721" xr:uid="{60CD657F-0AAA-4173-B662-80ABE6FDB6B5}"/>
    <cellStyle name="Percent 2 3 4" xfId="4728" xr:uid="{1BDD68F4-AB80-4DCC-9A1E-53B58B7C02B3}"/>
    <cellStyle name="Percent 2 3 5" xfId="4729" xr:uid="{8FBDBBBF-0283-4C75-AECA-749D25B89B05}"/>
    <cellStyle name="Percent 2 3 5 2" xfId="4730" xr:uid="{B998EEEB-8140-4C6E-8DA4-DA40C608D07C}"/>
    <cellStyle name="Percent 2 3 6" xfId="4731" xr:uid="{25A1DEE4-76C9-4E19-B830-309AD5AC2FED}"/>
    <cellStyle name="Percent 2 3 7" xfId="4732" xr:uid="{A7F7BDB0-CB2E-4E4F-8671-ED02C52D2CA6}"/>
    <cellStyle name="Percent 2 3 8" xfId="4733" xr:uid="{87BEA9E2-279E-4078-88D0-3D643B612838}"/>
    <cellStyle name="Percent 2 3 9" xfId="4734" xr:uid="{DFAE1904-8503-4C6F-832A-FC1FAA57B302}"/>
    <cellStyle name="Percent 2 30" xfId="4735" xr:uid="{A26CF9D3-0216-4CAE-A953-97D018F4DD3A}"/>
    <cellStyle name="Percent 2 31" xfId="4736" xr:uid="{52D54222-C146-46A1-B98A-D01B95B173CA}"/>
    <cellStyle name="Percent 2 32" xfId="4737" xr:uid="{515C0605-97A3-4786-81B3-755EE2123FD7}"/>
    <cellStyle name="Percent 2 33" xfId="4738" xr:uid="{3D8E8A18-FDA3-4AC0-8FDE-CAC3766DE80C}"/>
    <cellStyle name="Percent 2 34" xfId="4739" xr:uid="{EBFF6EEB-DE44-4BA1-AC68-1A3D05EAE890}"/>
    <cellStyle name="Percent 2 35" xfId="4740" xr:uid="{C5C19CDB-80D4-4927-AD3E-F8AA343460B0}"/>
    <cellStyle name="Percent 2 36" xfId="4741" xr:uid="{73560643-3001-4985-8278-550C02CDC469}"/>
    <cellStyle name="Percent 2 37" xfId="4742" xr:uid="{F8ACD59B-5FE3-4887-B1BA-67DC6EF7FB1F}"/>
    <cellStyle name="Percent 2 38" xfId="4743" xr:uid="{377B86C9-FA48-4CEE-838F-2F0A231BCB2C}"/>
    <cellStyle name="Percent 2 39" xfId="4744" xr:uid="{EA90780E-E9A9-4722-A12B-FA1535F5CCB7}"/>
    <cellStyle name="Percent 2 4" xfId="308" xr:uid="{CC44F1D5-0CBD-41CC-A52A-CA0AC9641139}"/>
    <cellStyle name="Percent 2 4 10" xfId="4746" xr:uid="{6659F27C-695E-40A4-ADB2-C81976E7D64A}"/>
    <cellStyle name="Percent 2 4 11" xfId="4747" xr:uid="{26B6A17C-784B-4F37-AEE5-FE9C1ACED326}"/>
    <cellStyle name="Percent 2 4 12" xfId="4748" xr:uid="{3C3E15DE-37F8-4B4F-88E0-0E1B0298D932}"/>
    <cellStyle name="Percent 2 4 13" xfId="4749" xr:uid="{2138E4C8-2AE1-45CD-BB19-9DC8B52F15BC}"/>
    <cellStyle name="Percent 2 4 14" xfId="4750" xr:uid="{399C18EE-E063-43FE-A439-0FAFF5E648A8}"/>
    <cellStyle name="Percent 2 4 15" xfId="4751" xr:uid="{AD69B3F2-4BF1-4B70-BE72-F08606428481}"/>
    <cellStyle name="Percent 2 4 16" xfId="4752" xr:uid="{BA20381F-227E-4E5C-8646-59EB48633AAE}"/>
    <cellStyle name="Percent 2 4 17" xfId="4753" xr:uid="{670FFC30-13BD-41A4-B5B5-27C5AACECDC1}"/>
    <cellStyle name="Percent 2 4 18" xfId="4745" xr:uid="{CAE82DEB-077D-4A1F-A591-01CD15A3E15E}"/>
    <cellStyle name="Percent 2 4 2" xfId="4754" xr:uid="{C377CF83-23AC-46C8-ABE3-9F1ADEEECB1E}"/>
    <cellStyle name="Percent 2 4 3" xfId="4755" xr:uid="{C8DD03E4-2ABF-47CF-AB79-9BDD6DAD1402}"/>
    <cellStyle name="Percent 2 4 4" xfId="4756" xr:uid="{6CEACB4A-4BD0-4C7A-9F09-ACC403C3B370}"/>
    <cellStyle name="Percent 2 4 5" xfId="4757" xr:uid="{5E3EE06D-910E-42AE-9A4C-3455011B2F6C}"/>
    <cellStyle name="Percent 2 4 6" xfId="4758" xr:uid="{83AEAC0B-648B-4FB6-98E8-E094550EF8C9}"/>
    <cellStyle name="Percent 2 4 7" xfId="4759" xr:uid="{980A5BE0-F799-437E-9B3E-00D691FF2EDE}"/>
    <cellStyle name="Percent 2 4 8" xfId="4760" xr:uid="{8805A9EF-1BDD-44A9-8769-4B79C9179497}"/>
    <cellStyle name="Percent 2 4 9" xfId="4761" xr:uid="{5EDF9C09-7B42-46C7-BFBE-D4E11E3BD89C}"/>
    <cellStyle name="Percent 2 40" xfId="4762" xr:uid="{94A5A451-A731-4AC6-A2AA-60C81EE00876}"/>
    <cellStyle name="Percent 2 41" xfId="4763" xr:uid="{AADE8493-8328-426B-A89E-BC15F270E6FE}"/>
    <cellStyle name="Percent 2 42" xfId="4764" xr:uid="{6CE8064F-46DD-4513-9D30-2D0B9D6D23F5}"/>
    <cellStyle name="Percent 2 43" xfId="4765" xr:uid="{8D6786B5-5FAF-48EC-A0D1-2DB6FCD0F56C}"/>
    <cellStyle name="Percent 2 44" xfId="4766" xr:uid="{82F766B5-0786-4925-BAC4-9F5E0DD89C37}"/>
    <cellStyle name="Percent 2 45" xfId="4767" xr:uid="{0CD5CCF7-1454-480B-ABF7-50F75BDF53DE}"/>
    <cellStyle name="Percent 2 46" xfId="4768" xr:uid="{F7E5637D-B0DC-42ED-81AB-9400D02558A6}"/>
    <cellStyle name="Percent 2 47" xfId="4769" xr:uid="{F49825C5-FE5E-4086-99AA-1BF9CC49816D}"/>
    <cellStyle name="Percent 2 48" xfId="4770" xr:uid="{4328F69D-ED68-4C6D-80F9-EF59D1D9277A}"/>
    <cellStyle name="Percent 2 48 2" xfId="4771" xr:uid="{9811FD43-BA40-4C59-99F5-C265E47B830D}"/>
    <cellStyle name="Percent 2 49" xfId="4772" xr:uid="{8A0B778E-2177-41A3-9E44-BAC0CFF91F40}"/>
    <cellStyle name="Percent 2 5" xfId="309" xr:uid="{9BE76131-BA12-427F-A0D4-947ACE58E40A}"/>
    <cellStyle name="Percent 2 5 10" xfId="4774" xr:uid="{F36D1CC0-E395-4AAF-86FC-4F8A33C857B2}"/>
    <cellStyle name="Percent 2 5 11" xfId="4775" xr:uid="{03E6F3C0-BF66-4539-AB7F-564998FE12FD}"/>
    <cellStyle name="Percent 2 5 12" xfId="4776" xr:uid="{0249F6F2-91BC-489E-B85F-0E72C216B665}"/>
    <cellStyle name="Percent 2 5 13" xfId="4777" xr:uid="{32590F25-ED07-4EAB-A8A3-65CDAC70CE49}"/>
    <cellStyle name="Percent 2 5 14" xfId="4778" xr:uid="{DCB4D03D-B5A0-4A18-A34F-91FC82E8FBDB}"/>
    <cellStyle name="Percent 2 5 15" xfId="4779" xr:uid="{497C3A51-80A4-46C8-A937-E4F64640B360}"/>
    <cellStyle name="Percent 2 5 16" xfId="4773" xr:uid="{CB4C79B4-C14F-404B-980D-227A5E4E664C}"/>
    <cellStyle name="Percent 2 5 2" xfId="310" xr:uid="{84BF4C42-5E7D-44AF-80C7-6F2F7456C3D1}"/>
    <cellStyle name="Percent 2 5 2 2" xfId="4780" xr:uid="{62FE7978-03C7-41A7-86BD-098245A36130}"/>
    <cellStyle name="Percent 2 5 3" xfId="311" xr:uid="{A04D01E1-6D5C-49BD-9976-E54C9AE6D106}"/>
    <cellStyle name="Percent 2 5 3 2" xfId="4781" xr:uid="{86B464F0-BD3D-4514-A8E0-767B32804C22}"/>
    <cellStyle name="Percent 2 5 4" xfId="4782" xr:uid="{F94216BF-C6A7-4BCD-8AF6-2D9F7621D2AF}"/>
    <cellStyle name="Percent 2 5 5" xfId="4783" xr:uid="{9FEF18DC-09E0-4FA0-A4D9-A3AB9536A117}"/>
    <cellStyle name="Percent 2 5 6" xfId="4784" xr:uid="{5883D418-B704-456A-B854-0715CF1CEB31}"/>
    <cellStyle name="Percent 2 5 7" xfId="4785" xr:uid="{481E8449-ACF4-4708-8DB8-7EDA210FC930}"/>
    <cellStyle name="Percent 2 5 8" xfId="4786" xr:uid="{0F67A779-78DA-4541-9165-C3F7BC6BBCF1}"/>
    <cellStyle name="Percent 2 5 9" xfId="4787" xr:uid="{519BC418-73D2-4F09-83F3-DEA4FDFE68CC}"/>
    <cellStyle name="Percent 2 6" xfId="446" xr:uid="{EC9E7544-1B72-4716-B2F6-F612D54F9667}"/>
    <cellStyle name="Percent 2 6 10" xfId="4789" xr:uid="{F18F6205-9047-4F4C-9C0F-1C35509A22AE}"/>
    <cellStyle name="Percent 2 6 11" xfId="4790" xr:uid="{BD24665A-E1B2-40EE-BE63-B587E7E550CB}"/>
    <cellStyle name="Percent 2 6 12" xfId="4791" xr:uid="{38CDA0B7-722B-4F2C-BC36-7E9513574399}"/>
    <cellStyle name="Percent 2 6 13" xfId="4792" xr:uid="{9B22CFEE-BCF6-40BB-A12A-B10ACC2DF1A5}"/>
    <cellStyle name="Percent 2 6 14" xfId="4793" xr:uid="{8E0AB401-970E-426F-92F4-8DEBD4DC74DD}"/>
    <cellStyle name="Percent 2 6 15" xfId="4794" xr:uid="{BA760D26-8909-4092-BD18-845628B25E41}"/>
    <cellStyle name="Percent 2 6 16" xfId="4788" xr:uid="{028DDB11-A676-43B9-9BC8-55D9084CC95A}"/>
    <cellStyle name="Percent 2 6 2" xfId="4795" xr:uid="{1031A241-C7EF-4EC2-86CC-2C7866E5714D}"/>
    <cellStyle name="Percent 2 6 3" xfId="4796" xr:uid="{B2A23C21-1772-4A84-9326-14875742FA24}"/>
    <cellStyle name="Percent 2 6 4" xfId="4797" xr:uid="{804DEF26-3B1F-439A-967B-F2EE9CF28C36}"/>
    <cellStyle name="Percent 2 6 5" xfId="4798" xr:uid="{50B3D2A7-3037-4B82-B61C-856144AC8C4A}"/>
    <cellStyle name="Percent 2 6 6" xfId="4799" xr:uid="{CE10EEB7-75CC-42B0-934D-6EE1C365C050}"/>
    <cellStyle name="Percent 2 6 7" xfId="4800" xr:uid="{99B22827-50C0-48AE-A000-44089787E9B3}"/>
    <cellStyle name="Percent 2 6 8" xfId="4801" xr:uid="{91778EBF-D739-4420-B8C4-F4B24FF1B304}"/>
    <cellStyle name="Percent 2 6 9" xfId="4802" xr:uid="{1C5202F1-129F-45EC-826C-E03765CF04B8}"/>
    <cellStyle name="Percent 2 7" xfId="4803" xr:uid="{F7CB35FF-56B7-485B-97CA-80BEC02A1254}"/>
    <cellStyle name="Percent 2 7 2" xfId="4804" xr:uid="{DDDD4FB3-4396-4FDB-8E52-43C0D75DAF5E}"/>
    <cellStyle name="Percent 2 7 3" xfId="4805" xr:uid="{26D1F573-AF16-483F-83AA-65CED4D5F206}"/>
    <cellStyle name="Percent 2 7 4" xfId="4806" xr:uid="{2CDA8FFB-1368-4455-BAE7-B41403CA5B65}"/>
    <cellStyle name="Percent 2 7 5" xfId="4807" xr:uid="{159F5EA6-05D7-4E07-8B22-906AAEABB432}"/>
    <cellStyle name="Percent 2 7 6" xfId="4808" xr:uid="{F52BDA62-0035-4DDE-80F9-637ED24E65E0}"/>
    <cellStyle name="Percent 2 7 7" xfId="4809" xr:uid="{711E2CD2-5C0A-49F9-939F-8E32E4E200DB}"/>
    <cellStyle name="Percent 2 7 8" xfId="4810" xr:uid="{569BB09A-53B8-4225-9FA4-ACACF8BC6759}"/>
    <cellStyle name="Percent 2 8" xfId="4811" xr:uid="{702BF8DB-C946-4255-AD8C-8D61CF81BE7D}"/>
    <cellStyle name="Percent 2 8 2" xfId="4812" xr:uid="{C60B36ED-E9D5-4B68-9928-38CD84A1A2F6}"/>
    <cellStyle name="Percent 2 8 3" xfId="4813" xr:uid="{83BAE2FF-F841-46E8-84D3-CC8F4207CE8B}"/>
    <cellStyle name="Percent 2 8 4" xfId="4814" xr:uid="{52602876-BC7C-48E0-B206-5EA81AF13421}"/>
    <cellStyle name="Percent 2 8 5" xfId="4815" xr:uid="{81EC43A0-1057-4D93-A20E-6F15CD4DA566}"/>
    <cellStyle name="Percent 2 8 6" xfId="4816" xr:uid="{B34C2B5C-7A9D-4993-9956-E2A56821A5E7}"/>
    <cellStyle name="Percent 2 8 7" xfId="4817" xr:uid="{ABD0AAD3-9A8C-4020-AF6D-6F1E2EDA6E1D}"/>
    <cellStyle name="Percent 2 8 8" xfId="4818" xr:uid="{A572F0A0-CEBF-4349-BC01-3F9B1FDEC561}"/>
    <cellStyle name="Percent 2 9" xfId="4819" xr:uid="{BC4C12F8-079C-4A8F-B7B6-AC98D63AE986}"/>
    <cellStyle name="Percent 2 9 2" xfId="4820" xr:uid="{BC4BE084-0B01-463D-B7D2-FAF4976C2134}"/>
    <cellStyle name="Percent 2 9 3" xfId="4821" xr:uid="{662F6386-B15B-4A8F-8952-950333033F10}"/>
    <cellStyle name="Percent 2 9 4" xfId="4822" xr:uid="{25F3D082-BC62-4233-8285-B88E52D8E525}"/>
    <cellStyle name="Percent 2 9 5" xfId="4823" xr:uid="{48649587-8392-4927-BA84-9DF972CD7D67}"/>
    <cellStyle name="Percent 2 9 6" xfId="4824" xr:uid="{97930E64-1552-48FE-8360-3A7A44063793}"/>
    <cellStyle name="Percent 2 9 7" xfId="4825" xr:uid="{F114101D-CCC8-4686-85A5-D702E240477A}"/>
    <cellStyle name="Percent 2 9 8" xfId="4826" xr:uid="{0AB1B032-4C59-42CA-99D8-60B31C88C2D8}"/>
    <cellStyle name="Percent 20" xfId="4827" xr:uid="{D9D5A748-92EE-476C-A86D-C7564911D01F}"/>
    <cellStyle name="Percent 20 2" xfId="4828" xr:uid="{DF17A129-874E-4553-B81D-F8FA7C7EDD3F}"/>
    <cellStyle name="Percent 20 3" xfId="4829" xr:uid="{2CCD2779-A0F6-401B-B9F4-7000B6F0AB0F}"/>
    <cellStyle name="Percent 20 4" xfId="4830" xr:uid="{86670409-FA0C-40E6-BAC4-17955BD478D1}"/>
    <cellStyle name="Percent 20 5" xfId="4831" xr:uid="{7FDFAD27-8BB9-4042-B9E5-4EBD61896C59}"/>
    <cellStyle name="Percent 20 6" xfId="4832" xr:uid="{7577F152-5CF5-4D30-9BF5-DB6195B975BD}"/>
    <cellStyle name="Percent 20 7" xfId="4833" xr:uid="{914B1B84-C968-4291-AA5E-34313F00A784}"/>
    <cellStyle name="Percent 20 7 2" xfId="4834" xr:uid="{6F8C0D4A-7504-472B-B56A-1FDD395C71B0}"/>
    <cellStyle name="Percent 20 7 3" xfId="4835" xr:uid="{5D635278-98FD-401A-A0D4-FB2AEB7C8DCB}"/>
    <cellStyle name="Percent 21" xfId="4836" xr:uid="{0CDA53E0-B4CB-4FEB-9C95-C144614FF451}"/>
    <cellStyle name="Percent 21 2" xfId="4837" xr:uid="{4543683D-2F5A-42A6-84B9-261FC6EF03DC}"/>
    <cellStyle name="Percent 21 3" xfId="4838" xr:uid="{6C9A1EEE-FCF9-4938-A2DE-0EF3B480DE68}"/>
    <cellStyle name="Percent 21 4" xfId="4839" xr:uid="{ABCD9F43-9ADD-4A19-B235-B2003014D786}"/>
    <cellStyle name="Percent 21 5" xfId="4840" xr:uid="{0DA93E79-972B-4D7D-9006-6F900E6498EF}"/>
    <cellStyle name="Percent 21 6" xfId="4841" xr:uid="{5DAD3B83-1D3F-4B89-AE03-FD10DC2FE2AA}"/>
    <cellStyle name="Percent 21 7" xfId="4842" xr:uid="{F9B84DF0-C681-464B-BCDC-D87EC50B002E}"/>
    <cellStyle name="Percent 21 7 2" xfId="4843" xr:uid="{209B0469-6FAB-4110-A900-2BDAAF895B3C}"/>
    <cellStyle name="Percent 21 7 3" xfId="4844" xr:uid="{05D1299D-84B4-4B09-BB91-3CBBB0597B1A}"/>
    <cellStyle name="Percent 22" xfId="4845" xr:uid="{49EBE9EF-7E58-4B50-AC66-4947A3845B8C}"/>
    <cellStyle name="Percent 22 2" xfId="4846" xr:uid="{09988960-05E5-4CFA-847B-E4D5D3B0D8B3}"/>
    <cellStyle name="Percent 22 3" xfId="4847" xr:uid="{8E8204A4-2548-4962-A1C9-3DDB5704FAD1}"/>
    <cellStyle name="Percent 22 4" xfId="4848" xr:uid="{0AB6E56E-0793-4226-B1A3-291B1BE4249D}"/>
    <cellStyle name="Percent 22 5" xfId="4849" xr:uid="{8523F968-0589-4D2B-8D7D-82FABB31CA20}"/>
    <cellStyle name="Percent 22 6" xfId="4850" xr:uid="{46FBD0B0-84F1-4D62-A662-D870868B10A4}"/>
    <cellStyle name="Percent 22 7" xfId="4851" xr:uid="{7A1F9A63-4E50-4F78-A92B-C38BDE4EDA9F}"/>
    <cellStyle name="Percent 22 7 2" xfId="4852" xr:uid="{F9537277-045E-472D-8048-F56D092C9CC3}"/>
    <cellStyle name="Percent 22 7 3" xfId="4853" xr:uid="{D31021C9-8DDE-42AE-9A3B-2828C380A9A7}"/>
    <cellStyle name="Percent 23" xfId="4854" xr:uid="{847E701C-B6CA-4320-AD03-0D73A990C2B4}"/>
    <cellStyle name="Percent 23 2" xfId="4855" xr:uid="{0E4369CC-DD1A-4E3C-9D57-5F7660F53E18}"/>
    <cellStyle name="Percent 23 3" xfId="4856" xr:uid="{847AC971-8FE5-4922-9D19-53299D00B939}"/>
    <cellStyle name="Percent 23 4" xfId="4857" xr:uid="{F1A61D79-205F-4344-85CE-1B6317D6067D}"/>
    <cellStyle name="Percent 23 5" xfId="4858" xr:uid="{978F223A-C64E-4D16-B3FC-FBB73A3B8F15}"/>
    <cellStyle name="Percent 23 6" xfId="4859" xr:uid="{3BF06574-FDB9-434F-9C50-537C7712AACD}"/>
    <cellStyle name="Percent 23 7" xfId="4860" xr:uid="{6BAE604F-A875-47E7-9409-D58FF51182C7}"/>
    <cellStyle name="Percent 23 7 2" xfId="4861" xr:uid="{5779791D-0C51-40E9-A8DE-F77B31FC59A8}"/>
    <cellStyle name="Percent 23 7 3" xfId="4862" xr:uid="{25A1A92C-4C4F-43D9-AD24-22399BCEE59B}"/>
    <cellStyle name="Percent 24" xfId="4863" xr:uid="{8CAC7191-FD70-48AC-82B2-43A1321A55A5}"/>
    <cellStyle name="Percent 24 2" xfId="4864" xr:uid="{C8B90883-5902-46C8-8C49-0CA8B5B94DEC}"/>
    <cellStyle name="Percent 24 3" xfId="4865" xr:uid="{DDBA8CD0-4D01-4016-83A0-C3CA6CCEE4CB}"/>
    <cellStyle name="Percent 24 4" xfId="4866" xr:uid="{6CD8AC71-D132-41BA-A161-CADE66BB93D2}"/>
    <cellStyle name="Percent 24 5" xfId="4867" xr:uid="{83F7EE6B-AB45-439A-B3D3-A49C894E07DF}"/>
    <cellStyle name="Percent 24 6" xfId="4868" xr:uid="{ED87E868-5218-4239-9184-1B0AFAEDEBDF}"/>
    <cellStyle name="Percent 24 7" xfId="4869" xr:uid="{355E8475-7232-46AA-9EB0-DF8C98C54AFB}"/>
    <cellStyle name="Percent 24 7 2" xfId="4870" xr:uid="{85575B85-4D78-49B6-AB31-5955C6713480}"/>
    <cellStyle name="Percent 24 7 3" xfId="4871" xr:uid="{AE37E57F-CB88-4F9F-98EA-663B55B71B16}"/>
    <cellStyle name="Percent 24 8" xfId="4872" xr:uid="{36FBFA14-8DFE-49B9-B811-908978B52E6F}"/>
    <cellStyle name="Percent 25" xfId="4873" xr:uid="{21C33B4F-FB14-48F6-91C0-E7210C224269}"/>
    <cellStyle name="Percent 25 2" xfId="4874" xr:uid="{E7EF1F30-F1D6-4896-B6FD-9C66B397416C}"/>
    <cellStyle name="Percent 25 3" xfId="4875" xr:uid="{8A5B8B2D-A092-44FA-AA9A-705A7F8410FA}"/>
    <cellStyle name="Percent 25 4" xfId="4876" xr:uid="{F2E06AF9-8826-4E4F-812E-F27B4EE58950}"/>
    <cellStyle name="Percent 25 5" xfId="4877" xr:uid="{BB7231D6-F12A-40F1-BE56-B753E2AB2843}"/>
    <cellStyle name="Percent 25 6" xfId="4878" xr:uid="{B36765DB-26AD-493B-A013-AA28C50E4996}"/>
    <cellStyle name="Percent 25 7" xfId="4879" xr:uid="{5F9E4F98-371F-4A16-8E06-79E70B837F81}"/>
    <cellStyle name="Percent 25 7 2" xfId="4880" xr:uid="{2508C8A1-D79C-4350-B22B-5DA17E67B7F1}"/>
    <cellStyle name="Percent 25 7 3" xfId="4881" xr:uid="{4C23A700-4117-47EE-8BE6-090B162451C2}"/>
    <cellStyle name="Percent 26" xfId="4882" xr:uid="{76BC6183-9786-48EA-A76D-D51AC42A1FAD}"/>
    <cellStyle name="Percent 26 2" xfId="4883" xr:uid="{2509F162-0CB1-46E2-ACF2-4B6E98FEA10D}"/>
    <cellStyle name="Percent 26 3" xfId="4884" xr:uid="{8AD7127F-7526-4A60-BFCD-0A61D94AA558}"/>
    <cellStyle name="Percent 26 4" xfId="4885" xr:uid="{2A1A2094-E79E-47D3-A17B-7010FB86133C}"/>
    <cellStyle name="Percent 26 5" xfId="4886" xr:uid="{E3C2F9C2-60CB-480B-AB51-D1460AD4E5C6}"/>
    <cellStyle name="Percent 26 6" xfId="4887" xr:uid="{60E7CE8C-8E0B-42B8-A8F6-804CD44500C9}"/>
    <cellStyle name="Percent 26 7" xfId="4888" xr:uid="{857F473D-1392-4F5E-BBF5-49A8D7343ED8}"/>
    <cellStyle name="Percent 26 7 2" xfId="4889" xr:uid="{41907BD3-AB5E-4B23-834E-3DCE45293295}"/>
    <cellStyle name="Percent 26 7 3" xfId="4890" xr:uid="{AF72E9A5-7BA1-4130-AA86-6372528D92AB}"/>
    <cellStyle name="Percent 27" xfId="4891" xr:uid="{55074457-FB0B-492F-B912-91A2C42AD467}"/>
    <cellStyle name="Percent 28" xfId="4892" xr:uid="{F95507FC-7C4F-4017-97DD-29DF93325825}"/>
    <cellStyle name="Percent 28 2" xfId="4893" xr:uid="{599203DC-AE15-4292-9349-11CEDFE33E6C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1" xfId="4896" xr:uid="{F38EDCEA-6FB1-4F1E-AE3A-BB88DEA404A3}"/>
    <cellStyle name="Percent 3 10 12" xfId="4897" xr:uid="{EECFBAC3-0B09-40DC-B613-830956DE6925}"/>
    <cellStyle name="Percent 3 10 13" xfId="4898" xr:uid="{D2658BEC-59D3-4E78-B3B0-65D065857989}"/>
    <cellStyle name="Percent 3 10 14" xfId="4899" xr:uid="{CB22966F-E4E9-4876-8312-FADE7536A93E}"/>
    <cellStyle name="Percent 3 10 15" xfId="4900" xr:uid="{3910110D-50C9-4027-9C96-9E66D42D6779}"/>
    <cellStyle name="Percent 3 10 2" xfId="4901" xr:uid="{F6BFE150-9008-49D7-922A-6AE74C4DD145}"/>
    <cellStyle name="Percent 3 10 3" xfId="4902" xr:uid="{D5E29CF5-453A-4CD3-9C42-50BADB58D36C}"/>
    <cellStyle name="Percent 3 10 4" xfId="4903" xr:uid="{E2D53E04-3978-424B-AAED-524C675DB9A0}"/>
    <cellStyle name="Percent 3 10 5" xfId="4904" xr:uid="{DAC7E652-4DBB-4906-948F-6F520F0400BA}"/>
    <cellStyle name="Percent 3 10 6" xfId="4905" xr:uid="{A247DE37-2956-4C7F-B2CC-AE76A1DE06F9}"/>
    <cellStyle name="Percent 3 10 7" xfId="4906" xr:uid="{789C779B-ED3E-4037-BF16-C46A6156FFDA}"/>
    <cellStyle name="Percent 3 10 8" xfId="4907" xr:uid="{14210370-6251-4B7A-B0A7-D55A33844D29}"/>
    <cellStyle name="Percent 3 10 9" xfId="4908" xr:uid="{2C060B67-03FD-4B0E-B5BC-633FB66AC5F5}"/>
    <cellStyle name="Percent 3 11" xfId="4909" xr:uid="{9123C230-4167-457A-804C-7261C7429432}"/>
    <cellStyle name="Percent 3 12" xfId="4910" xr:uid="{1F9ECAC4-53BF-4B19-A48C-6CC9A5FCA401}"/>
    <cellStyle name="Percent 3 13" xfId="4911" xr:uid="{A67D74DF-034F-443F-9DCC-27C730821F5C}"/>
    <cellStyle name="Percent 3 14" xfId="4912" xr:uid="{A308C49E-F6D1-493F-9D2F-01BCCAC0B18D}"/>
    <cellStyle name="Percent 3 15" xfId="4913" xr:uid="{FA739CE1-D386-4C99-A1E8-FD4DC0D94B72}"/>
    <cellStyle name="Percent 3 16" xfId="4914" xr:uid="{F74A374F-F18D-48B3-9F5C-CDFF427A98EA}"/>
    <cellStyle name="Percent 3 17" xfId="4915" xr:uid="{9F16273E-071A-4B2A-904F-20286072A0E2}"/>
    <cellStyle name="Percent 3 18" xfId="4916" xr:uid="{72D7A842-764A-405E-BCEE-84FF999C0255}"/>
    <cellStyle name="Percent 3 19" xfId="4917" xr:uid="{055EEA4A-56E8-432B-9666-0ADD88825A80}"/>
    <cellStyle name="Percent 3 2" xfId="313" xr:uid="{BEBA8867-D468-4233-ADF9-90F08AA124CF}"/>
    <cellStyle name="Percent 3 2 10" xfId="4919" xr:uid="{1FBBD6D2-C5B2-440C-8652-A1D6719C1233}"/>
    <cellStyle name="Percent 3 2 11" xfId="4920" xr:uid="{0B31CCDF-E212-4826-9761-E1598C09E61A}"/>
    <cellStyle name="Percent 3 2 12" xfId="4921" xr:uid="{88C41E18-3475-45AF-BDB4-998F8DDB9EF3}"/>
    <cellStyle name="Percent 3 2 13" xfId="4922" xr:uid="{AC315457-7DAE-4B89-9DA6-E6064F0ABAFE}"/>
    <cellStyle name="Percent 3 2 14" xfId="4923" xr:uid="{414FCD8E-D7F9-4D99-9A8F-A2E9319CB971}"/>
    <cellStyle name="Percent 3 2 15" xfId="4924" xr:uid="{594A8D61-D69E-46EE-99F9-D8FEBBB663B1}"/>
    <cellStyle name="Percent 3 2 16" xfId="4925" xr:uid="{BC260C56-0746-48F6-8765-29CC2AE4DBA3}"/>
    <cellStyle name="Percent 3 2 17" xfId="4926" xr:uid="{8DB03B9D-7DC8-4CF6-A115-2EC2BFFC0014}"/>
    <cellStyle name="Percent 3 2 18" xfId="4918" xr:uid="{FD633A2E-BC96-4102-B419-0ADE09775BA4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3" xfId="4930" xr:uid="{28DAA96F-54BF-429F-A872-4C882D3B08F6}"/>
    <cellStyle name="Percent 3 2 2 3" xfId="4931" xr:uid="{04E1D22D-05C4-465F-8010-E71C67238EEF}"/>
    <cellStyle name="Percent 3 2 2 4" xfId="4927" xr:uid="{A6BBE978-1C7E-47EB-9566-AF0CB28CCB50}"/>
    <cellStyle name="Percent 3 2 3" xfId="315" xr:uid="{DC249879-7E78-4322-95B5-1627A1A39801}"/>
    <cellStyle name="Percent 3 2 3 2" xfId="4933" xr:uid="{6691F9F8-27E8-4D7A-A4BB-F00A336EFD86}"/>
    <cellStyle name="Percent 3 2 3 3" xfId="4934" xr:uid="{1C771BB4-BA7B-4330-8891-2CCE0C4CD032}"/>
    <cellStyle name="Percent 3 2 3 4" xfId="4932" xr:uid="{F98A7890-9384-4F60-BFEE-FF622432882E}"/>
    <cellStyle name="Percent 3 2 4" xfId="4935" xr:uid="{1D9F318E-6C27-4E78-BD31-92538FD01F3A}"/>
    <cellStyle name="Percent 3 2 5" xfId="4936" xr:uid="{B7E17044-0B13-48C4-B2C6-2A77240F2A43}"/>
    <cellStyle name="Percent 3 2 6" xfId="4937" xr:uid="{48A1BAA2-109F-481A-AE07-5E6AF1CA2F27}"/>
    <cellStyle name="Percent 3 2 7" xfId="4938" xr:uid="{14C43E97-FA0F-4EEA-976A-6C606EE3FE84}"/>
    <cellStyle name="Percent 3 2 8" xfId="4939" xr:uid="{25004E46-C545-46DB-AB69-9AC4D2FE824E}"/>
    <cellStyle name="Percent 3 2 9" xfId="4940" xr:uid="{BD0DBBB6-9829-48DC-893D-618D4BDB1D1A}"/>
    <cellStyle name="Percent 3 20" xfId="4941" xr:uid="{26F3EA07-8947-4A1F-B973-C91AD768B36E}"/>
    <cellStyle name="Percent 3 21" xfId="4942" xr:uid="{4DFCFAA0-F28D-4BD7-9CED-16B6578E4EEA}"/>
    <cellStyle name="Percent 3 22" xfId="4943" xr:uid="{206F9B78-B86E-40F5-849C-38A34B187A4D}"/>
    <cellStyle name="Percent 3 23" xfId="4944" xr:uid="{5DF1736B-9FA6-4897-82E2-24F8CEAA3522}"/>
    <cellStyle name="Percent 3 24" xfId="4945" xr:uid="{4D0B7A6D-2B89-41DD-9229-A1F144103C26}"/>
    <cellStyle name="Percent 3 25" xfId="4946" xr:uid="{4731F71F-218D-4CC1-B9A7-62AF2246AF7C}"/>
    <cellStyle name="Percent 3 26" xfId="4947" xr:uid="{57ED321E-CD9E-4F19-9978-22C057176C18}"/>
    <cellStyle name="Percent 3 27" xfId="4948" xr:uid="{D1977454-CA8E-4C06-9008-BCE14E853598}"/>
    <cellStyle name="Percent 3 28" xfId="4949" xr:uid="{5796262E-3572-428A-A20A-022C4EB8B085}"/>
    <cellStyle name="Percent 3 29" xfId="4950" xr:uid="{6AA954FE-865A-498D-9F1A-D402B7421E48}"/>
    <cellStyle name="Percent 3 3" xfId="316" xr:uid="{B7AA0A87-004C-4871-B505-CFB45F9C39A0}"/>
    <cellStyle name="Percent 3 3 10" xfId="4952" xr:uid="{0A4FDFEA-E472-4875-87C0-E549D5A05978}"/>
    <cellStyle name="Percent 3 3 11" xfId="4953" xr:uid="{67E0143D-F4E9-4E6E-88C6-17560A13E2FF}"/>
    <cellStyle name="Percent 3 3 12" xfId="4954" xr:uid="{447F541B-8A68-4EAE-BF5C-BA5A2FE4BE27}"/>
    <cellStyle name="Percent 3 3 13" xfId="4955" xr:uid="{B6973227-4B49-4503-8CFE-9D1510F98452}"/>
    <cellStyle name="Percent 3 3 14" xfId="4956" xr:uid="{2143992E-D0EA-432B-AAF4-46FBF994A6ED}"/>
    <cellStyle name="Percent 3 3 15" xfId="4957" xr:uid="{34273288-7A2A-4E25-B021-6C7AD0A5EB1F}"/>
    <cellStyle name="Percent 3 3 16" xfId="4951" xr:uid="{5A8E7408-D9B6-4514-A0A0-3E65EDFE0A86}"/>
    <cellStyle name="Percent 3 3 2" xfId="317" xr:uid="{1255B6A4-1C51-4617-AF99-F9921C061428}"/>
    <cellStyle name="Percent 3 3 2 2" xfId="4958" xr:uid="{22482B61-D076-4431-8076-2D17624A6E78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3" xfId="4961" xr:uid="{A9FB7B40-BB7F-4F50-B33A-C5F61876ECFF}"/>
    <cellStyle name="Percent 3 3 3 3 2" xfId="4962" xr:uid="{8F09D86B-003D-4370-B922-8C9495DA2257}"/>
    <cellStyle name="Percent 3 3 3 3 3" xfId="4963" xr:uid="{EB07B6C4-A95E-46A1-86F7-9222AAF425A7}"/>
    <cellStyle name="Percent 3 3 3 3 4" xfId="4964" xr:uid="{E9772F56-0885-4111-9100-0B47DC5B72A9}"/>
    <cellStyle name="Percent 3 3 3 3 4 2" xfId="4965" xr:uid="{9FA4293E-763F-4218-AE91-F403DA24EF6C}"/>
    <cellStyle name="Percent 3 3 3 4" xfId="4959" xr:uid="{005026AA-07CB-43B3-976A-61179CA1D19E}"/>
    <cellStyle name="Percent 3 3 4" xfId="4966" xr:uid="{3FCE66F4-A477-444E-BEAF-1E3F30F66376}"/>
    <cellStyle name="Percent 3 3 4 2" xfId="4967" xr:uid="{46559645-957E-4F24-9A7B-16247711855A}"/>
    <cellStyle name="Percent 3 3 5" xfId="4968" xr:uid="{1D997DA7-D37C-4B57-9152-171F97718EFD}"/>
    <cellStyle name="Percent 3 3 6" xfId="4969" xr:uid="{E3F798E9-C580-4BE1-A12C-B80716236C4D}"/>
    <cellStyle name="Percent 3 3 6 2" xfId="4970" xr:uid="{8E61ED65-4198-48D2-8D13-4F91B0DAE69E}"/>
    <cellStyle name="Percent 3 3 7" xfId="4971" xr:uid="{BDB1D454-44E4-421C-9002-84387F870A81}"/>
    <cellStyle name="Percent 3 3 8" xfId="4972" xr:uid="{1152443D-F9B4-4AAA-B127-23337041980B}"/>
    <cellStyle name="Percent 3 3 9" xfId="4973" xr:uid="{BD83F58B-BC53-40A7-A4BF-5DFF1FEB38F2}"/>
    <cellStyle name="Percent 3 30" xfId="4974" xr:uid="{487225A7-030A-4473-8766-205ADB05A659}"/>
    <cellStyle name="Percent 3 4" xfId="320" xr:uid="{A1808952-0223-4BBA-9402-AFE1778276CD}"/>
    <cellStyle name="Percent 3 4 10" xfId="4976" xr:uid="{453621F9-03F7-4655-8C2C-5FDC42FBECAA}"/>
    <cellStyle name="Percent 3 4 11" xfId="4977" xr:uid="{4EAE1A13-0359-43FE-A1E6-F76340A9AC52}"/>
    <cellStyle name="Percent 3 4 12" xfId="4978" xr:uid="{3C3E419A-C184-4066-8D8E-ABE2B6666A89}"/>
    <cellStyle name="Percent 3 4 13" xfId="4979" xr:uid="{408D738A-B2CE-4240-B43E-0546255B6EE1}"/>
    <cellStyle name="Percent 3 4 14" xfId="4980" xr:uid="{7CB606BB-A954-48FC-B14B-36EEE8DA8CB9}"/>
    <cellStyle name="Percent 3 4 15" xfId="4981" xr:uid="{B0995D85-9014-4164-B2E2-74EABABBF280}"/>
    <cellStyle name="Percent 3 4 16" xfId="4975" xr:uid="{86E6EB3E-2AA9-47D2-97B5-769908D15EA9}"/>
    <cellStyle name="Percent 3 4 2" xfId="321" xr:uid="{83CC8D3A-0C1A-4587-A646-014999AD3438}"/>
    <cellStyle name="Percent 3 4 2 2" xfId="4982" xr:uid="{3B8F0080-4E04-468A-9ADB-F910A058FE9A}"/>
    <cellStyle name="Percent 3 4 3" xfId="4983" xr:uid="{08CA7543-C224-4DF2-B616-D8C4C6F2792F}"/>
    <cellStyle name="Percent 3 4 4" xfId="4984" xr:uid="{27794A60-F94E-407D-9370-C7C2BB343478}"/>
    <cellStyle name="Percent 3 4 4 2" xfId="4985" xr:uid="{9ADFC50A-9E10-4B95-9BE2-E8987A61D7E4}"/>
    <cellStyle name="Percent 3 4 5" xfId="4986" xr:uid="{666DF81C-0F1C-4D4E-9884-3CAB3C9E0DA4}"/>
    <cellStyle name="Percent 3 4 6" xfId="4987" xr:uid="{E710A88C-C2BD-4682-8CA6-D42F4156BF5B}"/>
    <cellStyle name="Percent 3 4 7" xfId="4988" xr:uid="{32A8AE6E-697C-4E3F-B1ED-6C52C892EF32}"/>
    <cellStyle name="Percent 3 4 8" xfId="4989" xr:uid="{2DEDBF60-9D46-47CB-BFF7-FD3EA7A4FC33}"/>
    <cellStyle name="Percent 3 4 9" xfId="4990" xr:uid="{D5541EEA-D318-4233-848E-01DF222A094A}"/>
    <cellStyle name="Percent 3 5" xfId="322" xr:uid="{24DA832D-97EE-4304-8DB2-E647B6E03895}"/>
    <cellStyle name="Percent 3 5 10" xfId="4992" xr:uid="{2AFC5E02-B7BB-489D-BADF-0A689C0ABAE5}"/>
    <cellStyle name="Percent 3 5 11" xfId="4993" xr:uid="{E77023DB-6C6B-4122-979A-71CAB3F40044}"/>
    <cellStyle name="Percent 3 5 12" xfId="4994" xr:uid="{8171DED8-A3D0-4E62-8587-962DC29544BA}"/>
    <cellStyle name="Percent 3 5 13" xfId="4995" xr:uid="{A6F8A943-70C8-44B0-AB84-5F222C63FDD7}"/>
    <cellStyle name="Percent 3 5 14" xfId="4996" xr:uid="{F2902206-4778-43A2-A18F-963BB4E1E8F1}"/>
    <cellStyle name="Percent 3 5 15" xfId="4997" xr:uid="{9BA24BBA-FC5B-4AEF-8E94-AEC0E9BEB966}"/>
    <cellStyle name="Percent 3 5 16" xfId="4998" xr:uid="{B42A61C8-D4CC-4CC6-98AB-1556066E9541}"/>
    <cellStyle name="Percent 3 5 17" xfId="4999" xr:uid="{0564154E-7D7F-4229-ABBF-A0D7AD32E31A}"/>
    <cellStyle name="Percent 3 5 18" xfId="4991" xr:uid="{FA602DC3-DCFA-4798-B0C0-CE36C39A038E}"/>
    <cellStyle name="Percent 3 5 2" xfId="5000" xr:uid="{0231027A-ADFE-412E-AA5D-12D988EC5156}"/>
    <cellStyle name="Percent 3 5 3" xfId="5001" xr:uid="{2CD076A6-5125-4690-9895-A78FEE1E74AF}"/>
    <cellStyle name="Percent 3 5 4" xfId="5002" xr:uid="{56473996-2497-4EC5-BD43-FB55A5948815}"/>
    <cellStyle name="Percent 3 5 5" xfId="5003" xr:uid="{4533E3ED-308A-4675-978B-0C0F58259CAF}"/>
    <cellStyle name="Percent 3 5 6" xfId="5004" xr:uid="{EF7040F4-5EC4-4CE8-9C79-39CC1441C8D4}"/>
    <cellStyle name="Percent 3 5 7" xfId="5005" xr:uid="{68EB92AF-7D54-4F12-AD97-B9043736C18D}"/>
    <cellStyle name="Percent 3 5 8" xfId="5006" xr:uid="{2EF970CF-A535-4A14-88A1-F46EEDF6B6BC}"/>
    <cellStyle name="Percent 3 5 9" xfId="5007" xr:uid="{C15FC9FC-05BA-47BA-B4D6-52B7D2B74D30}"/>
    <cellStyle name="Percent 3 6" xfId="323" xr:uid="{E15620BF-16CD-4D37-83CC-B2B7781A8802}"/>
    <cellStyle name="Percent 3 6 10" xfId="5009" xr:uid="{D0922D6A-8E46-451A-A368-C422B58075F2}"/>
    <cellStyle name="Percent 3 6 11" xfId="5010" xr:uid="{D34301C0-330B-4E7B-8821-B973F8BF4356}"/>
    <cellStyle name="Percent 3 6 12" xfId="5011" xr:uid="{85D01A6A-C3F8-4E72-B822-50C924327A77}"/>
    <cellStyle name="Percent 3 6 13" xfId="5012" xr:uid="{FF0221A6-B4D3-4A01-AE8E-034F7EEA0C6B}"/>
    <cellStyle name="Percent 3 6 14" xfId="5013" xr:uid="{804B1743-A424-4CC8-91F1-29D0E3BED788}"/>
    <cellStyle name="Percent 3 6 15" xfId="5014" xr:uid="{1C9CD1BE-8745-499C-BE8A-B0D15CF1878A}"/>
    <cellStyle name="Percent 3 6 16" xfId="5008" xr:uid="{E800CAC4-BA3E-4DDB-99CE-438C9F2B8AA1}"/>
    <cellStyle name="Percent 3 6 2" xfId="324" xr:uid="{595A751C-CEEA-4BDA-923D-7CDA9A4913D3}"/>
    <cellStyle name="Percent 3 6 2 2" xfId="5015" xr:uid="{07BE7CF9-EE47-4111-AAB3-B585F0BED7D8}"/>
    <cellStyle name="Percent 3 6 3" xfId="325" xr:uid="{2FC341D5-1181-48A5-9021-2E5A2CFC1F2C}"/>
    <cellStyle name="Percent 3 6 3 2" xfId="5016" xr:uid="{BE1A7EF4-401D-40C7-BDE5-DF1938F58DA1}"/>
    <cellStyle name="Percent 3 6 4" xfId="5017" xr:uid="{90775C2E-8DED-455F-80EF-3031A61EAEDE}"/>
    <cellStyle name="Percent 3 6 5" xfId="5018" xr:uid="{4A27BF7B-9323-4139-BCE2-2B4A6DA5AE2F}"/>
    <cellStyle name="Percent 3 6 6" xfId="5019" xr:uid="{92D44AAD-E1C0-491E-A4CD-4BADFD8C9C42}"/>
    <cellStyle name="Percent 3 6 7" xfId="5020" xr:uid="{C5C5ADC6-42B1-4444-9E20-657E3FC6A4C1}"/>
    <cellStyle name="Percent 3 6 8" xfId="5021" xr:uid="{29F7F361-887B-4E01-8E42-1F414E396A43}"/>
    <cellStyle name="Percent 3 6 9" xfId="5022" xr:uid="{DC1F524D-C1EF-4A45-9AC4-FAD497057C75}"/>
    <cellStyle name="Percent 3 7" xfId="454" xr:uid="{9D42574B-1401-45E1-AF79-108130332EE3}"/>
    <cellStyle name="Percent 3 7 10" xfId="5024" xr:uid="{A340FA69-E391-4B06-96E4-4A86DB0DCF97}"/>
    <cellStyle name="Percent 3 7 11" xfId="5025" xr:uid="{B359EEFB-5D80-4035-8D81-81017D81A7BE}"/>
    <cellStyle name="Percent 3 7 12" xfId="5026" xr:uid="{FC0E7198-7450-4402-BE6C-3EC8ED0F84CB}"/>
    <cellStyle name="Percent 3 7 13" xfId="5027" xr:uid="{58C4E9F5-1D2C-4A54-BFD5-AF7F5AEBF0E9}"/>
    <cellStyle name="Percent 3 7 14" xfId="5028" xr:uid="{9F73F51A-3766-4CEE-BC0E-9BE2EA21B723}"/>
    <cellStyle name="Percent 3 7 15" xfId="5029" xr:uid="{2D6910B4-AE36-4CF0-9869-CAF4DF9F586B}"/>
    <cellStyle name="Percent 3 7 16" xfId="5023" xr:uid="{3DDD84B1-EEBB-425D-B19B-46071438EF61}"/>
    <cellStyle name="Percent 3 7 2" xfId="5030" xr:uid="{DF6E69DF-0D60-49CF-AD2C-34600CA0E3A8}"/>
    <cellStyle name="Percent 3 7 3" xfId="5031" xr:uid="{60C181C2-7455-4F07-9D73-82AD762B1E24}"/>
    <cellStyle name="Percent 3 7 4" xfId="5032" xr:uid="{FA45A883-F194-4C88-A03C-84978CF87B0A}"/>
    <cellStyle name="Percent 3 7 5" xfId="5033" xr:uid="{568C8F44-1DE4-4CEE-9C86-CD7676765564}"/>
    <cellStyle name="Percent 3 7 6" xfId="5034" xr:uid="{2C8FCF1A-0D08-4B8A-AE65-4C18852E90FE}"/>
    <cellStyle name="Percent 3 7 7" xfId="5035" xr:uid="{C1E30AE6-1C22-4E85-AC6D-8290BCE5403A}"/>
    <cellStyle name="Percent 3 7 8" xfId="5036" xr:uid="{3AF6901D-B73F-4231-A076-FB6A1742EB7E}"/>
    <cellStyle name="Percent 3 7 9" xfId="5037" xr:uid="{55B64144-E989-44FB-B2E1-ACC680001715}"/>
    <cellStyle name="Percent 3 8" xfId="5038" xr:uid="{D4B2D813-E752-4763-A0F9-E34494845132}"/>
    <cellStyle name="Percent 3 8 10" xfId="5039" xr:uid="{98B71924-D870-4729-84C1-1DE2E1CF8028}"/>
    <cellStyle name="Percent 3 8 11" xfId="5040" xr:uid="{21E13775-6D6C-4A47-9773-F3FD49BF82D7}"/>
    <cellStyle name="Percent 3 8 12" xfId="5041" xr:uid="{A88EAD5E-A1DE-49FE-A7C5-F412D9490A83}"/>
    <cellStyle name="Percent 3 8 13" xfId="5042" xr:uid="{C42F35A9-0376-48FC-97C8-334DC52A61BE}"/>
    <cellStyle name="Percent 3 8 14" xfId="5043" xr:uid="{DB586D9D-3E1C-46C1-9257-FC578C3D71DF}"/>
    <cellStyle name="Percent 3 8 15" xfId="5044" xr:uid="{5A65A971-5DE8-4726-A050-4E00A1A4B9B9}"/>
    <cellStyle name="Percent 3 8 2" xfId="5045" xr:uid="{80B8F3FF-1F23-4749-B577-C589D40115B0}"/>
    <cellStyle name="Percent 3 8 3" xfId="5046" xr:uid="{514C9E90-B2FD-4D75-ADFC-C5272EAE0C84}"/>
    <cellStyle name="Percent 3 8 4" xfId="5047" xr:uid="{41A58B48-9D59-426B-9FF9-E080E50B34CC}"/>
    <cellStyle name="Percent 3 8 5" xfId="5048" xr:uid="{855A06ED-3DE8-4472-BEC7-26850C30A746}"/>
    <cellStyle name="Percent 3 8 6" xfId="5049" xr:uid="{FF8EBCD9-B309-4F85-872A-B6E688992E05}"/>
    <cellStyle name="Percent 3 8 7" xfId="5050" xr:uid="{0D6E9032-61DB-4590-8525-C219FFFF5BFF}"/>
    <cellStyle name="Percent 3 8 8" xfId="5051" xr:uid="{FF98F50A-1533-4732-9D06-C149C915EE8A}"/>
    <cellStyle name="Percent 3 8 9" xfId="5052" xr:uid="{9997A189-6981-4F0E-91BD-DC3B945515AC}"/>
    <cellStyle name="Percent 3 9" xfId="5053" xr:uid="{2EB90D22-9647-4807-AF7E-025E04453A12}"/>
    <cellStyle name="Percent 3 9 10" xfId="5054" xr:uid="{10B078A0-11A0-4890-810A-EADC4F5A5EA8}"/>
    <cellStyle name="Percent 3 9 11" xfId="5055" xr:uid="{E5ADD1F2-2B05-48AE-B77A-B82D3BCA40AE}"/>
    <cellStyle name="Percent 3 9 12" xfId="5056" xr:uid="{9561C106-2A27-4AE0-8A50-1F9D44703909}"/>
    <cellStyle name="Percent 3 9 13" xfId="5057" xr:uid="{70790928-1062-413E-9E7A-3E7231082EBB}"/>
    <cellStyle name="Percent 3 9 14" xfId="5058" xr:uid="{EAF32CE4-DEF6-4C3E-BD20-5F1950925D78}"/>
    <cellStyle name="Percent 3 9 15" xfId="5059" xr:uid="{0D1BB070-F0A0-4A0A-9B64-37E68F38A73B}"/>
    <cellStyle name="Percent 3 9 2" xfId="5060" xr:uid="{5A47D798-4DD5-418E-AE0B-CEBE589D120E}"/>
    <cellStyle name="Percent 3 9 3" xfId="5061" xr:uid="{013DAA63-E8EC-46F9-8924-679F4C28CEA0}"/>
    <cellStyle name="Percent 3 9 4" xfId="5062" xr:uid="{A41DC0FC-B542-4B97-B0B7-31217FC88EC2}"/>
    <cellStyle name="Percent 3 9 5" xfId="5063" xr:uid="{AA5386C3-2C2F-4D29-B998-DEA079C6908A}"/>
    <cellStyle name="Percent 3 9 6" xfId="5064" xr:uid="{81B2BD09-2668-46BF-B958-F2D77A9800A2}"/>
    <cellStyle name="Percent 3 9 7" xfId="5065" xr:uid="{9BCAC6E6-E3E0-4D5C-87C4-36A9AE77E6DA}"/>
    <cellStyle name="Percent 3 9 8" xfId="5066" xr:uid="{DCFB5375-A10E-4447-97D1-8D0FF251E6FC}"/>
    <cellStyle name="Percent 3 9 9" xfId="5067" xr:uid="{0D2415BA-4778-449E-AE2D-7F70135B2BF1}"/>
    <cellStyle name="Percent 31" xfId="5068" xr:uid="{328B76B5-59EB-46BF-93D1-A4767A031CAE}"/>
    <cellStyle name="Percent 4" xfId="326" xr:uid="{B1B6E924-BEF0-4AE1-B6D6-A9234AFCD6A1}"/>
    <cellStyle name="Percent 4 10" xfId="5070" xr:uid="{BF474409-A4B3-4D84-AA28-BE620F39860E}"/>
    <cellStyle name="Percent 4 11" xfId="5071" xr:uid="{0423F9C5-D05D-4A57-B2DD-21A1D57772C8}"/>
    <cellStyle name="Percent 4 12" xfId="5072" xr:uid="{63CF2531-02CC-46FF-89E1-2BE7A2AE909A}"/>
    <cellStyle name="Percent 4 13" xfId="5073" xr:uid="{254CE363-D45B-4271-BDE0-5232FA81D5AA}"/>
    <cellStyle name="Percent 4 14" xfId="5074" xr:uid="{1453FA25-FC93-418E-BB76-8636F374A0C7}"/>
    <cellStyle name="Percent 4 15" xfId="5075" xr:uid="{6F0A6471-BA57-40E1-A0F6-917062DDA58B}"/>
    <cellStyle name="Percent 4 16" xfId="5076" xr:uid="{4CE7FE73-0680-4978-8E2A-0899369DD73E}"/>
    <cellStyle name="Percent 4 16 2" xfId="5077" xr:uid="{FF932E67-6295-466A-8C0C-0D6E65F84D86}"/>
    <cellStyle name="Percent 4 17" xfId="5078" xr:uid="{E89E8EA6-53F0-4AFD-BB0F-D8971EDB57C8}"/>
    <cellStyle name="Percent 4 18" xfId="5079" xr:uid="{A04C9441-E746-4492-960E-7A2D0B5DCE91}"/>
    <cellStyle name="Percent 4 18 2" xfId="5080" xr:uid="{F17CE91B-5E26-4EEA-A35F-B5EA1F506111}"/>
    <cellStyle name="Percent 4 19" xfId="5081" xr:uid="{63BB5346-5351-4B50-84CE-BAB3EC34DB9E}"/>
    <cellStyle name="Percent 4 2" xfId="327" xr:uid="{82590492-8511-41F0-85E2-884D8BB2B4F4}"/>
    <cellStyle name="Percent 4 2 10" xfId="5082" xr:uid="{AAE89BBF-FA5B-4904-AC7A-158D2E6F8AFE}"/>
    <cellStyle name="Percent 4 2 2" xfId="328" xr:uid="{5DF1A176-384C-43EF-900B-974400F58D26}"/>
    <cellStyle name="Percent 4 2 2 2" xfId="5083" xr:uid="{2804F4B9-8D86-4F39-B0D3-3628A840E4ED}"/>
    <cellStyle name="Percent 4 2 3" xfId="5084" xr:uid="{1117A24B-1777-452C-B9F0-97ECC408799E}"/>
    <cellStyle name="Percent 4 2 4" xfId="5085" xr:uid="{CEDE775E-B139-4788-8E46-28D5AFB84C4D}"/>
    <cellStyle name="Percent 4 2 4 2" xfId="5086" xr:uid="{516E2ABB-BD62-4F97-B31B-D8CBA15563C6}"/>
    <cellStyle name="Percent 4 2 4 3" xfId="5087" xr:uid="{D64A01A0-B743-4ED7-8D24-1A525B9D9A10}"/>
    <cellStyle name="Percent 4 2 5" xfId="5088" xr:uid="{7A8A32B1-E683-4727-B339-A030DB65E1A4}"/>
    <cellStyle name="Percent 4 2 6" xfId="5089" xr:uid="{5615C7F8-8B84-42E0-A763-39E85E9F87CF}"/>
    <cellStyle name="Percent 4 2 6 2" xfId="5090" xr:uid="{B4D7CD1E-B6A9-44E3-9262-29A8F634D202}"/>
    <cellStyle name="Percent 4 2 6 3" xfId="5091" xr:uid="{79D9C630-5DBD-4666-824D-112ABEB606DA}"/>
    <cellStyle name="Percent 4 2 7" xfId="5092" xr:uid="{0F91D73D-4DC3-4A42-87EE-4EBBA04C138A}"/>
    <cellStyle name="Percent 4 2 8" xfId="5093" xr:uid="{0896E32D-AAA7-4E04-99C3-FA052E2FE7CA}"/>
    <cellStyle name="Percent 4 2 9" xfId="5094" xr:uid="{A75EC86A-1475-4DAC-B36F-9DD415A3DA8A}"/>
    <cellStyle name="Percent 4 20" xfId="5095" xr:uid="{E1B4C07B-8A99-48D0-809F-356E68B50FD7}"/>
    <cellStyle name="Percent 4 21" xfId="5096" xr:uid="{C76D13D7-89C1-43F1-BA34-446FEB745683}"/>
    <cellStyle name="Percent 4 22" xfId="5097" xr:uid="{605B05CA-033C-46A8-B66A-712F6D1EAF58}"/>
    <cellStyle name="Percent 4 23" xfId="5098" xr:uid="{E005B690-96D5-4DB5-B646-192C0A938EE6}"/>
    <cellStyle name="Percent 4 24" xfId="5099" xr:uid="{59492B52-5073-4D88-9935-41D40511FB65}"/>
    <cellStyle name="Percent 4 25" xfId="5100" xr:uid="{14355659-9162-424F-83C6-0FFA00ECABFF}"/>
    <cellStyle name="Percent 4 26" xfId="5101" xr:uid="{3EA88EEC-B92B-454E-9334-47AC3F7D4716}"/>
    <cellStyle name="Percent 4 27" xfId="5102" xr:uid="{1E3D905D-2A8B-4BAE-86E9-A1A7E34A15B8}"/>
    <cellStyle name="Percent 4 28" xfId="5103" xr:uid="{704738FF-47A1-41DC-BFB3-9DC294DD4CA7}"/>
    <cellStyle name="Percent 4 29" xfId="5104" xr:uid="{784C36AF-321A-471E-8983-820DE1ADA145}"/>
    <cellStyle name="Percent 4 29 2" xfId="5105" xr:uid="{D10BE815-D4E2-4820-8876-41E69980AF67}"/>
    <cellStyle name="Percent 4 29 3" xfId="5106" xr:uid="{7372FB84-DA59-4B87-B1CB-0D4AAE364F32}"/>
    <cellStyle name="Percent 4 3" xfId="329" xr:uid="{BA0C9447-6A7B-4CF9-AC17-476A0A52FEF9}"/>
    <cellStyle name="Percent 4 3 2" xfId="5108" xr:uid="{561DB194-C64C-4103-BB94-F6AA11B0827F}"/>
    <cellStyle name="Percent 4 3 3" xfId="5109" xr:uid="{EC5D2BBD-5735-4181-B47A-A4764B537CCC}"/>
    <cellStyle name="Percent 4 3 4" xfId="5110" xr:uid="{385CFE45-A31F-4D33-994E-1D85B84FAC03}"/>
    <cellStyle name="Percent 4 3 5" xfId="5111" xr:uid="{2E58258C-0633-4D45-89C2-2EC2131CA23A}"/>
    <cellStyle name="Percent 4 3 6" xfId="5112" xr:uid="{F1DAF195-0092-4EBD-9F08-FD0AB7F39276}"/>
    <cellStyle name="Percent 4 3 7" xfId="5113" xr:uid="{B37B921D-1633-4C29-9BAC-8F184FBB9AD2}"/>
    <cellStyle name="Percent 4 3 8" xfId="5114" xr:uid="{AD11D20B-5317-43ED-84E6-6B48AE5C4696}"/>
    <cellStyle name="Percent 4 3 9" xfId="5107" xr:uid="{9B6B7BC9-3FCA-4680-ADB9-1DB0945B7734}"/>
    <cellStyle name="Percent 4 30" xfId="5115" xr:uid="{11570952-52B6-44D1-A902-42A71DF03E7F}"/>
    <cellStyle name="Percent 4 31" xfId="5116" xr:uid="{2DF93C8F-525F-4246-BE57-D07154C73B2E}"/>
    <cellStyle name="Percent 4 32" xfId="5069" xr:uid="{D8EB0CF9-6FBB-4CDE-9A6A-B444D33D0EF7}"/>
    <cellStyle name="Percent 4 4" xfId="330" xr:uid="{4EEF762B-9757-4302-A606-4E670DAC7E3E}"/>
    <cellStyle name="Percent 4 4 10" xfId="5117" xr:uid="{7E66D614-11B8-428D-9044-2891EFCF16E8}"/>
    <cellStyle name="Percent 4 4 2" xfId="5118" xr:uid="{6B2980B8-6888-474D-9A45-3ECC072CF275}"/>
    <cellStyle name="Percent 4 4 3" xfId="5119" xr:uid="{3665BA18-353B-4B3D-A96E-EFF6DEEFF5E7}"/>
    <cellStyle name="Percent 4 4 4" xfId="5120" xr:uid="{C711053A-D41C-4732-9CE3-180DD6C6DB6F}"/>
    <cellStyle name="Percent 4 4 5" xfId="5121" xr:uid="{5A8625E5-743C-4971-BA88-2EAA69EDE170}"/>
    <cellStyle name="Percent 4 4 6" xfId="5122" xr:uid="{81BD968C-B316-48F3-8D6C-3EEA5A6CD982}"/>
    <cellStyle name="Percent 4 4 7" xfId="5123" xr:uid="{043C46C8-C1F3-4F05-AF21-7D3BF54DD746}"/>
    <cellStyle name="Percent 4 4 8" xfId="5124" xr:uid="{DF506551-D52D-4DB9-823A-F447A51DE4C0}"/>
    <cellStyle name="Percent 4 4 9" xfId="5125" xr:uid="{724AB79A-2401-4BF4-94F2-7DE2ABA841B2}"/>
    <cellStyle name="Percent 4 5" xfId="331" xr:uid="{CA56F9BF-29ED-43D8-9A95-10A1484152CE}"/>
    <cellStyle name="Percent 4 5 10" xfId="5126" xr:uid="{DC6A0D73-3A70-4FF5-84B8-72B94F980B7D}"/>
    <cellStyle name="Percent 4 5 2" xfId="332" xr:uid="{064A6ED8-2D04-44A1-BCE1-4A08255FAA3F}"/>
    <cellStyle name="Percent 4 5 2 2" xfId="5127" xr:uid="{879E6EF7-633E-49E3-991F-BE37E82BE722}"/>
    <cellStyle name="Percent 4 5 3" xfId="5128" xr:uid="{C8E499E3-270D-4F8D-BB83-EACE3668B858}"/>
    <cellStyle name="Percent 4 5 4" xfId="5129" xr:uid="{D7E032A5-4177-409E-99DA-9BBCCAF31BDD}"/>
    <cellStyle name="Percent 4 5 5" xfId="5130" xr:uid="{323AF9D6-4F73-49E1-97BD-40BD08D1126C}"/>
    <cellStyle name="Percent 4 5 6" xfId="5131" xr:uid="{1E192C5D-5AF7-4BAA-B8A1-76E0A9B12AC5}"/>
    <cellStyle name="Percent 4 5 7" xfId="5132" xr:uid="{222139EB-0727-45F6-A5DC-679A0C5E209C}"/>
    <cellStyle name="Percent 4 5 8" xfId="5133" xr:uid="{D5850A65-4609-42F4-A5D2-409D3C2C0E7E}"/>
    <cellStyle name="Percent 4 5 9" xfId="5134" xr:uid="{0CDD6066-F3C4-40EE-B8D6-8C44438910A6}"/>
    <cellStyle name="Percent 4 6" xfId="5135" xr:uid="{F58AEC99-23E2-49D2-A8BC-4176D0DA2D1D}"/>
    <cellStyle name="Percent 4 6 2" xfId="5136" xr:uid="{2FFA15BC-6174-44B9-A6E0-A5EDB9D2DC10}"/>
    <cellStyle name="Percent 4 6 3" xfId="5137" xr:uid="{76441E16-84A7-42FC-8706-21F66D106CEF}"/>
    <cellStyle name="Percent 4 6 4" xfId="5138" xr:uid="{371A5E58-30F3-4C91-91E6-FDFD77B6923E}"/>
    <cellStyle name="Percent 4 6 5" xfId="5139" xr:uid="{C2F770A2-CEEE-4362-9B41-6EAA38409366}"/>
    <cellStyle name="Percent 4 6 6" xfId="5140" xr:uid="{C398E1F6-94A7-49EC-AD77-C0832035055C}"/>
    <cellStyle name="Percent 4 6 7" xfId="5141" xr:uid="{316047C2-198B-4185-91AB-E8C3DF851B79}"/>
    <cellStyle name="Percent 4 6 8" xfId="5142" xr:uid="{FCDC294F-8850-4714-98D6-7697C74067E4}"/>
    <cellStyle name="Percent 4 7" xfId="5143" xr:uid="{169CF259-D980-43B7-8A8E-D6C4F72A8829}"/>
    <cellStyle name="Percent 4 8" xfId="5144" xr:uid="{B2C98858-EEFC-421A-A852-BD1350A475E3}"/>
    <cellStyle name="Percent 4 9" xfId="5145" xr:uid="{5CF3668C-EEF0-4F2C-B6F6-8CE6A65359A7}"/>
    <cellStyle name="Percent 5" xfId="333" xr:uid="{BE55DC06-BA14-443A-B196-A0E33396ECA5}"/>
    <cellStyle name="Percent 5 10" xfId="5147" xr:uid="{591A6C10-9ADE-410E-9516-69141243B144}"/>
    <cellStyle name="Percent 5 11" xfId="5148" xr:uid="{2F2818B9-C91E-4033-80EB-4330D8CD2403}"/>
    <cellStyle name="Percent 5 11 2" xfId="5149" xr:uid="{1D534834-C148-4508-A076-410CAD00E8A8}"/>
    <cellStyle name="Percent 5 12" xfId="5146" xr:uid="{F1A52B82-C6AF-4C90-A43D-D887D5F82C69}"/>
    <cellStyle name="Percent 5 2" xfId="334" xr:uid="{8B7C489B-1CC8-4460-9E42-AD776FD675C0}"/>
    <cellStyle name="Percent 5 2 2" xfId="5150" xr:uid="{2184E3CA-8369-49F9-B99E-BDE9AD3F5516}"/>
    <cellStyle name="Percent 5 3" xfId="5151" xr:uid="{E5323D11-AB98-438B-9BD3-48A558895545}"/>
    <cellStyle name="Percent 5 3 2" xfId="5152" xr:uid="{9D3720CE-BE9B-45E0-8D33-C6575BDF09CA}"/>
    <cellStyle name="Percent 5 4" xfId="5153" xr:uid="{913A53E0-E8E1-4166-9D21-EA192BF44AB6}"/>
    <cellStyle name="Percent 5 4 2" xfId="5154" xr:uid="{1E2A7EF3-52B6-4270-A3B4-F15F631F7BAC}"/>
    <cellStyle name="Percent 5 5" xfId="5155" xr:uid="{39E62466-2D54-4B89-BA7F-D296426DC5A6}"/>
    <cellStyle name="Percent 5 5 2" xfId="5156" xr:uid="{1AEDF513-749F-4211-968A-8B626D214209}"/>
    <cellStyle name="Percent 5 5 3" xfId="5157" xr:uid="{014A200E-ED24-4DD8-AC9C-754FAD56816E}"/>
    <cellStyle name="Percent 5 6" xfId="5158" xr:uid="{77BDB44D-352C-447D-8F9D-9FD33F982416}"/>
    <cellStyle name="Percent 5 7" xfId="5159" xr:uid="{CBEFB330-A699-435D-B4FC-B8145AB86C6C}"/>
    <cellStyle name="Percent 5 8" xfId="5160" xr:uid="{13402AC1-2912-470A-B5A5-F5245F31415D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6" xfId="335" xr:uid="{E986A382-7BE7-40D4-9CB9-B9D3505ED499}"/>
    <cellStyle name="Percent 6 10" xfId="5165" xr:uid="{A86CE3AE-6B99-4604-A748-ACD9010BFBD6}"/>
    <cellStyle name="Percent 6 11" xfId="5164" xr:uid="{C62CFB2A-1243-47AD-AF9A-0577CC4682D6}"/>
    <cellStyle name="Percent 6 2" xfId="435" xr:uid="{727EB73B-1093-4A82-B81E-92502A80C875}"/>
    <cellStyle name="Percent 6 2 2" xfId="5166" xr:uid="{EC1275A7-18DB-435E-9C7F-8995C3FF9953}"/>
    <cellStyle name="Percent 6 3" xfId="5167" xr:uid="{DA68B6B8-DDF7-4BCD-9C2B-DFFA0F97708F}"/>
    <cellStyle name="Percent 6 3 2" xfId="5168" xr:uid="{5CA923ED-1528-476A-9122-1E8FF2FBCAE7}"/>
    <cellStyle name="Percent 6 3 3" xfId="5169" xr:uid="{3F87D1ED-2C2A-4627-B740-93F8F1A179A8}"/>
    <cellStyle name="Percent 6 4" xfId="5170" xr:uid="{1D55ECC8-C370-45E1-A1C4-5206C65394CA}"/>
    <cellStyle name="Percent 6 5" xfId="5171" xr:uid="{EED68998-B4BD-47B8-8C81-2E076DA21AC1}"/>
    <cellStyle name="Percent 6 6" xfId="5172" xr:uid="{ED6334A1-6B8B-4EBE-8DB0-53BDABCCF9D4}"/>
    <cellStyle name="Percent 6 7" xfId="5173" xr:uid="{838A7BD4-8464-4A87-A7C9-FDFF7DFA8C9F}"/>
    <cellStyle name="Percent 6 8" xfId="5174" xr:uid="{21A34A11-3939-4DD1-BDA6-E5303BC01CF7}"/>
    <cellStyle name="Percent 6 9" xfId="5175" xr:uid="{54B1CEBC-BDD4-473F-81C6-ED465D5241E2}"/>
    <cellStyle name="Percent 7" xfId="336" xr:uid="{4946EA48-41EA-4761-993D-76546E2C72E7}"/>
    <cellStyle name="Percent 7 10" xfId="5177" xr:uid="{7AC6529F-4D39-4E44-A50B-35F6D2604B68}"/>
    <cellStyle name="Percent 7 11" xfId="5176" xr:uid="{CF643C4A-9255-4E43-A92E-F41936F0626A}"/>
    <cellStyle name="Percent 7 2" xfId="5178" xr:uid="{5ED8D4A0-56E5-408E-B77D-BA47E5C8352C}"/>
    <cellStyle name="Percent 7 3" xfId="5179" xr:uid="{023A4456-F3D3-490A-941B-4C13A9C4A15E}"/>
    <cellStyle name="Percent 7 4" xfId="5180" xr:uid="{EE0A3BB4-E926-415E-AC58-701011973EE2}"/>
    <cellStyle name="Percent 7 5" xfId="5181" xr:uid="{70529F87-A547-4502-BE72-D249E99B6959}"/>
    <cellStyle name="Percent 7 6" xfId="5182" xr:uid="{272E64F1-C8C2-4A65-83EB-774E86D5EC7C}"/>
    <cellStyle name="Percent 7 7" xfId="5183" xr:uid="{723963B3-860A-4D88-A641-3A15C58BF919}"/>
    <cellStyle name="Percent 7 8" xfId="5184" xr:uid="{08B85884-8A48-426B-9A55-4F1BB13F58C2}"/>
    <cellStyle name="Percent 7 9" xfId="5185" xr:uid="{854CDAA9-2C6D-4F87-A32B-BA5C17B8C891}"/>
    <cellStyle name="Percent 8" xfId="298" xr:uid="{AB31989B-94CE-45EA-93D4-6343A00B03ED}"/>
    <cellStyle name="Percent 8 2" xfId="436" xr:uid="{AD729652-05F8-4956-9366-250277567C8E}"/>
    <cellStyle name="Percent 8 2 2" xfId="5187" xr:uid="{21A8C4EF-DEA2-4E55-A7BB-01FC9F047C07}"/>
    <cellStyle name="Percent 8 3" xfId="5188" xr:uid="{C67C876E-D933-483B-884E-BB352AF30149}"/>
    <cellStyle name="Percent 8 4" xfId="5189" xr:uid="{D3204CD6-5950-46E3-9A2D-1C4A9F933181}"/>
    <cellStyle name="Percent 8 5" xfId="5190" xr:uid="{5FEF9292-7084-4048-823A-15A34708AC47}"/>
    <cellStyle name="Percent 8 6" xfId="5191" xr:uid="{C131BA55-5938-4989-A695-089C26A7DEDC}"/>
    <cellStyle name="Percent 8 7" xfId="5192" xr:uid="{03DDBE1E-FC7F-461C-B3E3-F41E50DA087B}"/>
    <cellStyle name="Percent 8 8" xfId="5193" xr:uid="{DF4B1734-E760-43C0-8E88-69D82E829AC1}"/>
    <cellStyle name="Percent 8 9" xfId="5186" xr:uid="{72E7FD8F-9531-44A7-9A76-9F8FF82BC777}"/>
    <cellStyle name="Percent 9" xfId="434" xr:uid="{80172D26-B783-45EB-B610-2CD782947E5E}"/>
    <cellStyle name="Percent 9 10" xfId="5195" xr:uid="{CC6E459B-2327-4CE1-A801-9716BA4E0F1E}"/>
    <cellStyle name="Percent 9 11" xfId="5196" xr:uid="{C5FBF8E1-3800-4536-AC4B-06FF166CAE22}"/>
    <cellStyle name="Percent 9 12" xfId="5197" xr:uid="{8C570B2D-5259-4D31-A624-0225AC508161}"/>
    <cellStyle name="Percent 9 13" xfId="5198" xr:uid="{6358C350-FF35-4804-BB12-3077CAFA4C1C}"/>
    <cellStyle name="Percent 9 14" xfId="5199" xr:uid="{0C260546-6F06-42AC-BCC3-DAD2D04B31F2}"/>
    <cellStyle name="Percent 9 15" xfId="5200" xr:uid="{4B0B72C9-8959-4065-BE1D-2407138C92E5}"/>
    <cellStyle name="Percent 9 16" xfId="5201" xr:uid="{5B2FA390-F566-407F-B48B-C437CC15548A}"/>
    <cellStyle name="Percent 9 17" xfId="5202" xr:uid="{02F7EF55-874D-4D01-A69E-EC8F647F76F3}"/>
    <cellStyle name="Percent 9 18" xfId="5203" xr:uid="{4D1DF07D-757B-409F-A5E3-2D4B3E1A178A}"/>
    <cellStyle name="Percent 9 19" xfId="5204" xr:uid="{8137CA80-1F46-45D2-B837-5D8BF3BC82A4}"/>
    <cellStyle name="Percent 9 2" xfId="5205" xr:uid="{5F11C90B-2228-411A-A7CD-63678D2811D5}"/>
    <cellStyle name="Percent 9 2 2" xfId="5206" xr:uid="{6A3323CD-ED94-49D5-AEBF-1EAA947B15F9}"/>
    <cellStyle name="Percent 9 2 3" xfId="5207" xr:uid="{E4DBE5DE-A339-41AE-9AFE-6FDDC27751F7}"/>
    <cellStyle name="Percent 9 20" xfId="5208" xr:uid="{8BF1E679-393C-485F-921F-448B13BF9C61}"/>
    <cellStyle name="Percent 9 21" xfId="5209" xr:uid="{D8BBF2E8-FAE7-4217-9FA7-683521597B7D}"/>
    <cellStyle name="Percent 9 22" xfId="5210" xr:uid="{2D5B7FC5-91CA-4BE0-AF4B-0276B1E39976}"/>
    <cellStyle name="Percent 9 23" xfId="5194" xr:uid="{95D4EDD7-6EA6-4942-BEBD-4D98A6EE86EC}"/>
    <cellStyle name="Percent 9 3" xfId="5211" xr:uid="{3F6D3564-474D-4859-A528-875B4DFE2BD3}"/>
    <cellStyle name="Percent 9 3 2" xfId="5212" xr:uid="{50BC7A18-54F6-47D7-998E-0BFDF2D71E8A}"/>
    <cellStyle name="Percent 9 3 3" xfId="5213" xr:uid="{8C4B9D9A-A220-433D-A956-28DCF80720BC}"/>
    <cellStyle name="Percent 9 4" xfId="5214" xr:uid="{DFE13B7C-47F6-4AB2-A832-706BDD1045BE}"/>
    <cellStyle name="Percent 9 4 2" xfId="5215" xr:uid="{9CEEC9BB-B6F8-4859-B526-5AF51535F3D4}"/>
    <cellStyle name="Percent 9 4 3" xfId="5216" xr:uid="{6B03D8B3-2554-416D-83BA-7C4698624275}"/>
    <cellStyle name="Percent 9 5" xfId="5217" xr:uid="{074DD501-18CB-4694-B549-946DE22E760E}"/>
    <cellStyle name="Percent 9 5 2" xfId="5218" xr:uid="{FEDF984A-8F6B-4856-BD1C-147A45CBDC6B}"/>
    <cellStyle name="Percent 9 5 3" xfId="5219" xr:uid="{DE71B704-B48D-4723-8ADE-AA010CD7CF1C}"/>
    <cellStyle name="Percent 9 6" xfId="5220" xr:uid="{3AC2E330-0E60-464B-B2FC-E24F4BFF4907}"/>
    <cellStyle name="Percent 9 6 2" xfId="5221" xr:uid="{C92DD9FA-E063-4382-9EFD-796D4DC0DAF1}"/>
    <cellStyle name="Percent 9 6 3" xfId="5222" xr:uid="{E3427731-E363-493B-B6F4-0A61057130DA}"/>
    <cellStyle name="Percent 9 7" xfId="5223" xr:uid="{D160A9BE-3E79-44AD-924E-021F23E39B65}"/>
    <cellStyle name="Percent 9 7 2" xfId="5224" xr:uid="{61AB62FD-C956-4CA9-ABEF-C2344C664A4D}"/>
    <cellStyle name="Percent 9 7 3" xfId="5225" xr:uid="{428D5F80-7E75-4590-9586-C29D35B39E24}"/>
    <cellStyle name="Percent 9 7 4" xfId="5226" xr:uid="{E1E6C044-1008-43F7-99BE-C6D74B868C47}"/>
    <cellStyle name="Percent 9 7 5" xfId="5227" xr:uid="{B1FB5678-03BE-48F6-B86D-5BAA4A57556E}"/>
    <cellStyle name="Percent 9 8" xfId="5228" xr:uid="{63DFAC13-E45A-4072-8776-1043B01F2C75}"/>
    <cellStyle name="Percent 9 8 2" xfId="5229" xr:uid="{202FA7D8-2619-4A43-ACD7-6AE4BED87D34}"/>
    <cellStyle name="Percent 9 8 3" xfId="5230" xr:uid="{973D5CCE-CEA1-42A9-AC32-A41A4F86C982}"/>
    <cellStyle name="Percent 9 9" xfId="5231" xr:uid="{FFB49DE6-9743-4273-8E8F-4331193095B2}"/>
    <cellStyle name="Percentagem 2 2" xfId="5232" xr:uid="{4A80576D-4C12-4510-BE4E-2F0AA792F211}"/>
    <cellStyle name="Percentagem 2 3" xfId="5233" xr:uid="{7FCB04C2-A10D-474B-B7FF-A1D5CF256140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emleges" xfId="468" xr:uid="{13A98ABC-7966-49E7-8CA7-8199B5029260}"/>
    <cellStyle name="Shade" xfId="5235" xr:uid="{905C0B35-8A93-4D8A-ACC7-977DD52AE187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3" xfId="342" xr:uid="{6665E148-E19F-4993-AE78-53901D2C0163}"/>
    <cellStyle name="source 4" xfId="5236" xr:uid="{A99F5C75-D0FB-457E-BBDD-596DD9D736E5}"/>
    <cellStyle name="Standaard_Blad1" xfId="5238" xr:uid="{076EBB84-23DD-451C-8AA2-FFFD64581699}"/>
    <cellStyle name="Standard 2" xfId="5239" xr:uid="{4A4BACE8-C175-44B9-9530-600CF3DD3A21}"/>
    <cellStyle name="Standard 3" xfId="5240" xr:uid="{137D892B-833B-42FB-BF4C-395B6FD30FA1}"/>
    <cellStyle name="Standard_Sce_D_Extraction" xfId="376" xr:uid="{F53EAA1B-B90B-428B-942B-983FFC6039ED}"/>
    <cellStyle name="Style 1" xfId="5241" xr:uid="{5CA8E017-FC62-4CDE-9515-59B377279CEB}"/>
    <cellStyle name="Style 103" xfId="5242" xr:uid="{2B2B9296-AFDC-4435-9D34-DB990447887B}"/>
    <cellStyle name="Style 103 2" xfId="5243" xr:uid="{57108DBD-26D2-41CF-AF18-C31805A2E972}"/>
    <cellStyle name="Style 103 3" xfId="5244" xr:uid="{F1AD9576-2D88-4E88-8F52-1A591A0B3BDE}"/>
    <cellStyle name="Style 104" xfId="5245" xr:uid="{068FD82B-9267-4C7C-96B1-D9AFBF7E313A}"/>
    <cellStyle name="Style 104 2" xfId="5246" xr:uid="{8991783F-76CD-4FA9-A5A8-0DE33868258A}"/>
    <cellStyle name="Style 104 3" xfId="5247" xr:uid="{49DA9028-A6D4-4FD1-9EC1-534563A3F4EA}"/>
    <cellStyle name="Style 105" xfId="5248" xr:uid="{DBE8E881-02EE-450A-846A-7D21C76DDFA7}"/>
    <cellStyle name="Style 105 2" xfId="5249" xr:uid="{39B91E9D-BDA6-4923-8BB0-4DEBF8785E19}"/>
    <cellStyle name="Style 106" xfId="5250" xr:uid="{3E56FFAE-064A-4C7D-B0A9-8BDC7611AA0F}"/>
    <cellStyle name="Style 106 2" xfId="5251" xr:uid="{4CCD9808-D6EB-429F-B161-A167F2336ADC}"/>
    <cellStyle name="Style 107" xfId="5252" xr:uid="{EC2FA3A1-9E03-4271-9765-0E1E030CFFCE}"/>
    <cellStyle name="Style 107 2" xfId="5253" xr:uid="{F70E7681-E09B-4BC7-98C7-DB78BBF63BDA}"/>
    <cellStyle name="Style 108" xfId="5254" xr:uid="{77459CF3-2798-40BB-B622-244E6F45A197}"/>
    <cellStyle name="Style 108 2" xfId="5255" xr:uid="{3D66BD33-4CE9-4779-B37F-172F4E783AB6}"/>
    <cellStyle name="Style 108 3" xfId="5256" xr:uid="{E752741E-A9C4-415B-8BCF-4417AFF8DB61}"/>
    <cellStyle name="Style 109" xfId="5257" xr:uid="{442F3513-9F36-49CD-A71F-30822C8E995D}"/>
    <cellStyle name="Style 109 2" xfId="5258" xr:uid="{71140B1E-D514-4981-AD8D-2F36505C2D8C}"/>
    <cellStyle name="Style 110" xfId="5259" xr:uid="{490CC8D0-F6EA-47B8-93F0-15BFE924DB49}"/>
    <cellStyle name="Style 110 2" xfId="5260" xr:uid="{5F814546-2633-4313-96AD-1EE7C87363E2}"/>
    <cellStyle name="Style 114" xfId="5261" xr:uid="{EB98FFED-C678-445F-AD6D-6D33F7F7C076}"/>
    <cellStyle name="Style 114 2" xfId="5262" xr:uid="{87138B19-0D76-48F5-A81B-5E301C52E32F}"/>
    <cellStyle name="Style 114 3" xfId="5263" xr:uid="{4BFC0C15-5B4C-4CCC-B5EE-AB72FE90994B}"/>
    <cellStyle name="Style 115" xfId="5264" xr:uid="{A0B34F0D-8AF5-4D2B-BF60-B9E9C9898F07}"/>
    <cellStyle name="Style 115 2" xfId="5265" xr:uid="{65FB82AF-550F-4AB3-8D8A-3D8C39E189CD}"/>
    <cellStyle name="Style 115 3" xfId="5266" xr:uid="{D5D8E272-862C-4EE4-87D1-50046CF458AF}"/>
    <cellStyle name="Style 116" xfId="5267" xr:uid="{EE25C740-A831-4BFB-BA97-A02C51B0ECA0}"/>
    <cellStyle name="Style 116 2" xfId="5268" xr:uid="{E06A2CE6-D003-49AA-A08A-35198B2B9B62}"/>
    <cellStyle name="Style 117" xfId="5269" xr:uid="{47AB0004-CD1A-4FAA-A034-0A7D68E99574}"/>
    <cellStyle name="Style 117 2" xfId="5270" xr:uid="{6EF4274C-41AB-4EF5-A23B-D2F641610D47}"/>
    <cellStyle name="Style 118" xfId="5271" xr:uid="{C9FB7415-5D0C-4227-BDC7-9DA2022094EE}"/>
    <cellStyle name="Style 118 2" xfId="5272" xr:uid="{B27F76EC-B670-4749-9137-8FF8CAE18FB3}"/>
    <cellStyle name="Style 119" xfId="5273" xr:uid="{68AC463F-DC52-4A0B-9F3F-538564A99637}"/>
    <cellStyle name="Style 119 2" xfId="5274" xr:uid="{7D30F451-E599-427F-A9F3-4460F0BE42DF}"/>
    <cellStyle name="Style 119 3" xfId="5275" xr:uid="{7804E39A-56BF-4AA9-AA08-A3D4D8E0D44A}"/>
    <cellStyle name="Style 120" xfId="5276" xr:uid="{3FDA8067-7D25-4CDC-B33C-9D8A0558CA02}"/>
    <cellStyle name="Style 120 2" xfId="5277" xr:uid="{3CCCAC9B-2429-4167-BE08-45EE90EEF1A3}"/>
    <cellStyle name="Style 121" xfId="5278" xr:uid="{2C91B995-B338-48FF-94C0-96D5A84BD1BE}"/>
    <cellStyle name="Style 121 2" xfId="5279" xr:uid="{D31F5C93-43BF-4AD8-8FEA-BD1FBE3A22F2}"/>
    <cellStyle name="Style 126" xfId="5280" xr:uid="{64972099-6137-4541-9022-5564E7C17D88}"/>
    <cellStyle name="Style 126 2" xfId="5281" xr:uid="{2D401020-D8A1-49D0-8530-B1DCFF91241D}"/>
    <cellStyle name="Style 126 3" xfId="5282" xr:uid="{EBF62CAF-0F76-4461-8552-F71E9AA41CF9}"/>
    <cellStyle name="Style 127" xfId="5283" xr:uid="{8E3264A1-8A03-42CD-8FC8-247CF2D9804B}"/>
    <cellStyle name="Style 127 2" xfId="5284" xr:uid="{72F64720-D9A5-4318-A8C9-8ACBE1CD0FCE}"/>
    <cellStyle name="Style 128" xfId="5285" xr:uid="{C90E517F-B41C-42C1-8B56-247F0218A0D1}"/>
    <cellStyle name="Style 128 2" xfId="5286" xr:uid="{B6C025D4-3256-49FE-A175-B31934A91A8A}"/>
    <cellStyle name="Style 129" xfId="5287" xr:uid="{0AC56E0F-733E-43D8-93E3-BC370A888EBA}"/>
    <cellStyle name="Style 129 2" xfId="5288" xr:uid="{9BB36081-9AF6-4507-950B-0D0DC05BAD05}"/>
    <cellStyle name="Style 130" xfId="5289" xr:uid="{E3C0B4A2-F22F-4286-8C82-3AF2330EEDE9}"/>
    <cellStyle name="Style 130 2" xfId="5290" xr:uid="{CB64EB50-899B-4AB0-BCF0-73432D4C9C54}"/>
    <cellStyle name="Style 130 3" xfId="5291" xr:uid="{8E4FDF83-1169-426C-8E84-A2CACD19452A}"/>
    <cellStyle name="Style 131" xfId="5292" xr:uid="{01DB0396-336F-4AE4-99CD-473C3924F8BA}"/>
    <cellStyle name="Style 131 2" xfId="5293" xr:uid="{804C0929-0590-4556-BEFA-192253DED2C5}"/>
    <cellStyle name="Style 132" xfId="5294" xr:uid="{1ACFE8AB-1529-4B68-9BBE-2E39BBD54E7F}"/>
    <cellStyle name="Style 132 2" xfId="5295" xr:uid="{AEEF007B-9607-4032-A571-F628AA69EBA8}"/>
    <cellStyle name="Style 137" xfId="5296" xr:uid="{FE38E9BB-2A71-49A5-8134-3A8E1D1DA4B4}"/>
    <cellStyle name="Style 137 2" xfId="5297" xr:uid="{2E64DC38-65FD-411C-AA24-41394A5FB25D}"/>
    <cellStyle name="Style 137 3" xfId="5298" xr:uid="{21137D3A-C185-4CF4-9C27-775EF322D09D}"/>
    <cellStyle name="Style 138" xfId="5299" xr:uid="{11CCEA2A-EC53-4145-949D-AB80E28F9856}"/>
    <cellStyle name="Style 138 2" xfId="5300" xr:uid="{A5EE6D48-8810-4522-AFED-BB6419884278}"/>
    <cellStyle name="Style 139" xfId="5301" xr:uid="{BFE71179-17CC-4F93-9EED-B73B0A420D5F}"/>
    <cellStyle name="Style 139 2" xfId="5302" xr:uid="{0F702E7C-4B1B-45F5-8E90-CC5CBF6B0902}"/>
    <cellStyle name="Style 140" xfId="5303" xr:uid="{2D4F4C0E-3D2C-44C1-B04E-92E215993619}"/>
    <cellStyle name="Style 140 2" xfId="5304" xr:uid="{A3073DF7-E703-4AC4-BFE6-D933A6EB48A5}"/>
    <cellStyle name="Style 141" xfId="5305" xr:uid="{FD14CF25-4297-4281-BC89-AC5A61265476}"/>
    <cellStyle name="Style 141 2" xfId="5306" xr:uid="{8F8C41CB-8BCC-4D42-97F9-17AB86AB9D0A}"/>
    <cellStyle name="Style 141 3" xfId="5307" xr:uid="{FE5265EF-66F3-4BAD-8734-A1AFD759F87E}"/>
    <cellStyle name="Style 142" xfId="5308" xr:uid="{CFE8ED88-9353-414B-8F23-70E3E6158F3E}"/>
    <cellStyle name="Style 142 2" xfId="5309" xr:uid="{8580761D-C95B-4911-8977-D096B369E6D9}"/>
    <cellStyle name="Style 143" xfId="5310" xr:uid="{213E964C-88A2-4618-8F47-406B6D512CE6}"/>
    <cellStyle name="Style 143 2" xfId="5311" xr:uid="{CD1C88EC-837E-4AC0-8B9A-B199C430D2B2}"/>
    <cellStyle name="Style 148" xfId="5312" xr:uid="{15540351-ECD4-4804-8283-7931E7F715E0}"/>
    <cellStyle name="Style 148 2" xfId="5313" xr:uid="{ED29DB16-80BB-44B2-B43E-F61B052C090B}"/>
    <cellStyle name="Style 148 3" xfId="5314" xr:uid="{FCD54A16-2209-43A7-BF0E-DF88D9E50A08}"/>
    <cellStyle name="Style 149" xfId="5315" xr:uid="{09FA8161-8166-42E7-8FB0-304C2A20BC36}"/>
    <cellStyle name="Style 149 2" xfId="5316" xr:uid="{30F93F3E-2EB2-43DF-BFAC-EF701FFD72E9}"/>
    <cellStyle name="Style 150" xfId="5317" xr:uid="{47584BE2-1740-4962-95E6-4628CEECB306}"/>
    <cellStyle name="Style 150 2" xfId="5318" xr:uid="{D550E4A9-C075-4BCB-8E76-DB918A83718E}"/>
    <cellStyle name="Style 151" xfId="5319" xr:uid="{BF4FD812-CCD5-4CA9-B08B-66882E903891}"/>
    <cellStyle name="Style 151 2" xfId="5320" xr:uid="{A7DAEDA5-7EC1-41E4-AB2A-BBAB3AF9EA73}"/>
    <cellStyle name="Style 152" xfId="5321" xr:uid="{CD8839DE-5267-4829-B9B3-D71C8BEA996A}"/>
    <cellStyle name="Style 152 2" xfId="5322" xr:uid="{4164DCD9-87B4-4CF4-A85A-0CA4BE32A4DD}"/>
    <cellStyle name="Style 152 3" xfId="5323" xr:uid="{A24A26FE-AB0F-4FE0-9F22-E6D5FB2D0928}"/>
    <cellStyle name="Style 153" xfId="5324" xr:uid="{0E18AB02-A1D2-4820-A168-9F0A6D36A46C}"/>
    <cellStyle name="Style 153 2" xfId="5325" xr:uid="{9C4A7BB8-91B3-44D8-8C03-E877E55F6206}"/>
    <cellStyle name="Style 154" xfId="5326" xr:uid="{586365DA-8E0E-48CD-A013-7699061AE999}"/>
    <cellStyle name="Style 154 2" xfId="5327" xr:uid="{C4F7667A-C038-4525-88FE-BBBA6F97DD5B}"/>
    <cellStyle name="Style 159" xfId="5328" xr:uid="{3DA179F8-0256-40CC-BC3D-7FB40702175B}"/>
    <cellStyle name="Style 159 2" xfId="5329" xr:uid="{19A88629-D30F-413D-9D16-C572FE4CBA1C}"/>
    <cellStyle name="Style 159 3" xfId="5330" xr:uid="{EBDF0BFF-EB42-413F-B91E-8E66E0C9EE84}"/>
    <cellStyle name="Style 160" xfId="5331" xr:uid="{7B5BFFC8-F5E2-49EF-A09C-656091BF59D6}"/>
    <cellStyle name="Style 160 2" xfId="5332" xr:uid="{9B172917-F403-4F49-8820-574ADF8C4D40}"/>
    <cellStyle name="Style 161" xfId="5333" xr:uid="{5441641E-B6B8-432C-A50A-BF6CE3826FB4}"/>
    <cellStyle name="Style 161 2" xfId="5334" xr:uid="{48F5E126-C99B-41E6-ADBD-717FAACC5B5A}"/>
    <cellStyle name="Style 162" xfId="5335" xr:uid="{7F200E57-6762-42D2-8104-303B0E79FC6B}"/>
    <cellStyle name="Style 162 2" xfId="5336" xr:uid="{DCFA5072-F95D-4DD8-9AF1-E5D7D29BFE38}"/>
    <cellStyle name="Style 163" xfId="5337" xr:uid="{4D092F81-7F0C-4B70-B909-909F3D5421C4}"/>
    <cellStyle name="Style 163 2" xfId="5338" xr:uid="{910F4714-2476-4C32-8870-261E61E3CE2A}"/>
    <cellStyle name="Style 163 3" xfId="5339" xr:uid="{04989681-24AF-4BD5-A48A-2126F0840FBE}"/>
    <cellStyle name="Style 164" xfId="5340" xr:uid="{BF51B889-CE0D-4122-853A-9B227EF2F216}"/>
    <cellStyle name="Style 164 2" xfId="5341" xr:uid="{914DB0EF-C784-4A2B-90FC-1D3FA8A398B5}"/>
    <cellStyle name="Style 165" xfId="5342" xr:uid="{990B0C8D-515E-40BF-AB46-E7E16A813744}"/>
    <cellStyle name="Style 165 2" xfId="5343" xr:uid="{AA7B2EE0-04A3-4661-B664-DDC262FB939C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3" xfId="5347" xr:uid="{1659013D-4C01-4BBD-B8F5-5961DC56A4E7}"/>
    <cellStyle name="Style 21 2 4" xfId="5345" xr:uid="{7FE5B2C4-7F04-42C5-8B8F-9EDC21223773}"/>
    <cellStyle name="Style 21 3" xfId="5348" xr:uid="{AED0E91D-BC4A-4E2C-92EE-17C99F21211D}"/>
    <cellStyle name="Style 21 3 2" xfId="5349" xr:uid="{F57784D4-0100-4357-ADDB-2231B44CB6D7}"/>
    <cellStyle name="Style 21 3 3" xfId="5350" xr:uid="{D45F2B13-904C-499E-B5E1-19D7CF0A4EC7}"/>
    <cellStyle name="Style 21 4" xfId="5351" xr:uid="{6506C287-304B-4EC0-A8EF-3C8E300276E7}"/>
    <cellStyle name="Style 21 5" xfId="5352" xr:uid="{0BE14EC4-78A1-4564-B879-A48F38BB16FF}"/>
    <cellStyle name="Style 21 6" xfId="5344" xr:uid="{168F63C1-365D-497D-9407-6AF9772EAC0E}"/>
    <cellStyle name="Style 22" xfId="345" xr:uid="{F75048EF-D243-457A-A6EF-B6FD20B0714E}"/>
    <cellStyle name="Style 22 2" xfId="5354" xr:uid="{888F2838-8A2F-4D96-BE2E-C52EC7D36368}"/>
    <cellStyle name="Style 22 3" xfId="5355" xr:uid="{AB029A92-4DAF-40C8-82E6-64384B14B3FC}"/>
    <cellStyle name="Style 22 4" xfId="5353" xr:uid="{1AFA14C3-E897-4760-A8DA-D8A4C6CBD151}"/>
    <cellStyle name="Style 23" xfId="346" xr:uid="{A26F8B9A-AFCB-4E58-BD72-7D1BAE550A71}"/>
    <cellStyle name="Style 23 2" xfId="5357" xr:uid="{D94988A5-6162-41B0-8AFC-6C54437DFBE5}"/>
    <cellStyle name="Style 23 3" xfId="5358" xr:uid="{A23912BB-7764-4AC5-B2D5-EADFDA0789E8}"/>
    <cellStyle name="Style 23 4" xfId="5356" xr:uid="{232DBA16-C99A-4B5A-A52A-CF5C272A6C53}"/>
    <cellStyle name="Style 24" xfId="347" xr:uid="{F730C195-D9A9-4440-B4D5-6D48647E5971}"/>
    <cellStyle name="Style 24 2" xfId="5360" xr:uid="{8547F79D-2377-4F96-BB6E-04A7A478C52F}"/>
    <cellStyle name="Style 24 3" xfId="5361" xr:uid="{7A5733DB-EF71-49E6-8C21-1F278D526733}"/>
    <cellStyle name="Style 24 4" xfId="5359" xr:uid="{8FAA75C6-A59B-4666-BECD-C47522CD0B49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3" xfId="5363" xr:uid="{9485466D-B7C3-4FD9-B3E1-7B348D47C7A0}"/>
    <cellStyle name="Style 25 3" xfId="5365" xr:uid="{19F6D35C-7F8E-46F6-9FAC-5D0325826E85}"/>
    <cellStyle name="Style 25 3 2" xfId="5366" xr:uid="{A010920C-0F75-4FCA-B27A-253786E54018}"/>
    <cellStyle name="Style 25 3 3" xfId="5367" xr:uid="{FF591E60-7BFD-49B1-B2C0-3F58CBA3EDB7}"/>
    <cellStyle name="Style 25 4" xfId="5368" xr:uid="{3616A85A-FF42-482A-909D-E4E785EF87E1}"/>
    <cellStyle name="Style 25 5" xfId="5362" xr:uid="{3D4FABA9-152C-4643-A3A3-8CE89F9C3D55}"/>
    <cellStyle name="Style 26" xfId="350" xr:uid="{A31762DC-EDC1-4EFB-9571-8335AFC9DF43}"/>
    <cellStyle name="Style 26 2" xfId="5370" xr:uid="{AE04E7BE-9787-4BAC-99A6-B909A054F4B1}"/>
    <cellStyle name="Style 26 3" xfId="5371" xr:uid="{11787E21-EDA1-4B90-9A1D-150AD29C9B24}"/>
    <cellStyle name="Style 26 4" xfId="5369" xr:uid="{7686973A-2340-47FD-8437-09E01A1018CD}"/>
    <cellStyle name="Style 27" xfId="5372" xr:uid="{C148E910-62FB-40CE-92AB-979A4B0EBA9B}"/>
    <cellStyle name="Style 27 2" xfId="5373" xr:uid="{ED889453-49A8-403C-AEA4-4236E3A84AF3}"/>
    <cellStyle name="Style 35" xfId="5374" xr:uid="{D665AB0F-C872-4B35-B1CD-DE0876CB884A}"/>
    <cellStyle name="Style 35 2" xfId="5375" xr:uid="{6C8AEC70-28A8-4FAE-A14C-DBBE9A0D370A}"/>
    <cellStyle name="Style 35 3" xfId="5376" xr:uid="{3ED4C49C-CB02-4FFE-B901-9FAAE3B49671}"/>
    <cellStyle name="Style 36" xfId="5377" xr:uid="{90864A4B-560D-493E-9922-99AEB618DBE5}"/>
    <cellStyle name="Style 36 2" xfId="5378" xr:uid="{1566030E-C6D0-4919-B67A-D9E00EF5A6C9}"/>
    <cellStyle name="Style 37" xfId="5379" xr:uid="{2653416A-41F3-4110-A635-3E88338AF9A0}"/>
    <cellStyle name="Style 37 2" xfId="5380" xr:uid="{A44D3BDB-AD65-4D69-B3BB-010846E2E8C5}"/>
    <cellStyle name="Style 38" xfId="5381" xr:uid="{FA4C5319-6258-443B-A43D-F279075428A9}"/>
    <cellStyle name="Style 38 2" xfId="5382" xr:uid="{1B429E67-CF09-4E9E-B41C-D949B3195416}"/>
    <cellStyle name="Style 39" xfId="5383" xr:uid="{9725EE59-ABA9-4306-81BB-6FBC77789A4E}"/>
    <cellStyle name="Style 39 2" xfId="5384" xr:uid="{0EDA0A0C-98A8-44EC-AD8F-2EC6F9ED4DE3}"/>
    <cellStyle name="Style 39 3" xfId="5385" xr:uid="{33C7FB94-2663-4776-B854-FA971E0F85B0}"/>
    <cellStyle name="Style 40" xfId="5386" xr:uid="{EADB2B8E-247E-40C5-B1B6-745E82967514}"/>
    <cellStyle name="Style 40 2" xfId="5387" xr:uid="{30022B7A-B334-47FD-B512-62AA10B3367B}"/>
    <cellStyle name="Style 41" xfId="5388" xr:uid="{D1EF6046-99FB-4119-986E-60FBC6D0A45F}"/>
    <cellStyle name="Style 41 2" xfId="5389" xr:uid="{C3B69D5D-9240-49A9-AA2F-2D89D0AA401B}"/>
    <cellStyle name="Style 46" xfId="5390" xr:uid="{222939B2-5E36-46E4-81C6-59CE9134C505}"/>
    <cellStyle name="Style 46 2" xfId="5391" xr:uid="{E17474CA-1FE8-4A5B-AEBF-4EE33794027C}"/>
    <cellStyle name="Style 46 3" xfId="5392" xr:uid="{23E18A02-2BC5-4E06-A030-AF26A0826C7E}"/>
    <cellStyle name="Style 47" xfId="5393" xr:uid="{E47588CA-8BA7-4A22-9F39-4F11CBEF1956}"/>
    <cellStyle name="Style 47 2" xfId="5394" xr:uid="{7C63EC5C-8464-4522-B4AB-07BC394F8425}"/>
    <cellStyle name="Style 48" xfId="5395" xr:uid="{35F2F0EF-07D2-4DF1-8D5E-8CE60F5A3263}"/>
    <cellStyle name="Style 48 2" xfId="5396" xr:uid="{9CD5DF67-F247-4C80-B633-0C7D085C6704}"/>
    <cellStyle name="Style 49" xfId="5397" xr:uid="{A4176B99-1C7A-45F6-8F0B-635CC5264B9C}"/>
    <cellStyle name="Style 49 2" xfId="5398" xr:uid="{87F2DBDF-5FBD-405C-89E8-B6A09F65CF9C}"/>
    <cellStyle name="Style 50" xfId="5399" xr:uid="{5EB388B6-0725-4056-8750-22B6B63C5B41}"/>
    <cellStyle name="Style 50 2" xfId="5400" xr:uid="{C6F496FD-5578-4637-857C-A65410A33B8F}"/>
    <cellStyle name="Style 50 3" xfId="5401" xr:uid="{A0B2402D-060F-4C52-AC6F-3214FA3C996D}"/>
    <cellStyle name="Style 51" xfId="5402" xr:uid="{6D78A499-88A1-48DF-8F5C-9E537E192564}"/>
    <cellStyle name="Style 51 2" xfId="5403" xr:uid="{22DD94CB-2802-4D5D-B835-470E949D11C2}"/>
    <cellStyle name="Style 52" xfId="5404" xr:uid="{13B5BD8A-A8D9-4E46-A2AD-E30A71BC2211}"/>
    <cellStyle name="Style 52 2" xfId="5405" xr:uid="{F43788A9-4202-4EA7-9DA2-C54F10108A5D}"/>
    <cellStyle name="Style 58" xfId="5406" xr:uid="{80F04F74-A344-4FB0-9530-2C6B62095BA9}"/>
    <cellStyle name="Style 58 2" xfId="5407" xr:uid="{D90C27A0-3776-4AB1-BB1A-19842C439D52}"/>
    <cellStyle name="Style 58 3" xfId="5408" xr:uid="{DCA9CD16-6A93-4658-A762-BF1F4E4BD19B}"/>
    <cellStyle name="Style 59" xfId="5409" xr:uid="{81482DD4-1373-41C9-9242-14EE86B7E49E}"/>
    <cellStyle name="Style 59 2" xfId="5410" xr:uid="{F57DD6C9-4DF9-416F-8EF8-9E1E4B3D43A4}"/>
    <cellStyle name="Style 60" xfId="5411" xr:uid="{9E14499E-8A0F-4B86-9DBC-1475BB03165A}"/>
    <cellStyle name="Style 60 2" xfId="5412" xr:uid="{6F4B85DA-E835-48EE-B313-4CC85BA453E2}"/>
    <cellStyle name="Style 61" xfId="5413" xr:uid="{0AF48F68-0EA7-48FB-8717-79F8CB560483}"/>
    <cellStyle name="Style 61 2" xfId="5414" xr:uid="{7E7D151F-AA0F-4188-9471-0AF1539E011B}"/>
    <cellStyle name="Style 62" xfId="5415" xr:uid="{432308C9-B4CD-46E6-BEDE-BB573037E782}"/>
    <cellStyle name="Style 62 2" xfId="5416" xr:uid="{0CCF1C53-F911-4DCA-B296-C15061F064F1}"/>
    <cellStyle name="Style 62 3" xfId="5417" xr:uid="{4DA743BF-0D65-4D36-931D-1E00A5F5EF05}"/>
    <cellStyle name="Style 63" xfId="5418" xr:uid="{288F6759-0D26-46ED-ADC5-4A1989E74B91}"/>
    <cellStyle name="Style 63 2" xfId="5419" xr:uid="{314575F1-23A8-4A05-9B16-E5F520E90881}"/>
    <cellStyle name="Style 64" xfId="5420" xr:uid="{C32642D5-BBF0-4669-965A-6DD1E50F14E3}"/>
    <cellStyle name="Style 64 2" xfId="5421" xr:uid="{AAEFB561-436E-4C19-9617-228520B95D8B}"/>
    <cellStyle name="Style 69" xfId="5422" xr:uid="{FB72DEA0-9A0E-4BD2-91AF-DCFF59032E6E}"/>
    <cellStyle name="Style 69 2" xfId="5423" xr:uid="{F2DB985A-13BD-4956-8CD2-EF25B97C79DA}"/>
    <cellStyle name="Style 69 3" xfId="5424" xr:uid="{CD6A413E-3B3D-4CF1-B1A9-DFFAAF240EB5}"/>
    <cellStyle name="Style 70" xfId="5425" xr:uid="{6B0B44F8-CAA8-4763-82D5-37CF6D7F2EF8}"/>
    <cellStyle name="Style 70 2" xfId="5426" xr:uid="{E2B1F1CA-47DD-452D-9049-51E4D461D9B9}"/>
    <cellStyle name="Style 71" xfId="5427" xr:uid="{70F54F83-60FC-4747-855A-9E9C9C332FAD}"/>
    <cellStyle name="Style 71 2" xfId="5428" xr:uid="{4B5E223F-06EA-4959-9AA4-69123AC53873}"/>
    <cellStyle name="Style 72" xfId="5429" xr:uid="{767BEBB9-B01C-4FA0-BB9E-3A5A09A6CDBE}"/>
    <cellStyle name="Style 72 2" xfId="5430" xr:uid="{0322A464-F8A0-4AB8-80DF-B8DC6A368905}"/>
    <cellStyle name="Style 73" xfId="5431" xr:uid="{E31FCC0B-C4A3-4261-A594-FDA62C356328}"/>
    <cellStyle name="Style 73 2" xfId="5432" xr:uid="{FC73A0F1-E3E4-427F-B783-A434C46ABB60}"/>
    <cellStyle name="Style 73 3" xfId="5433" xr:uid="{165748C4-992F-4FF4-BA4E-641CA2D5C93A}"/>
    <cellStyle name="Style 74" xfId="5434" xr:uid="{031C54A6-6043-42FE-8850-E75FC952F19E}"/>
    <cellStyle name="Style 74 2" xfId="5435" xr:uid="{9A7FBDE2-CC56-412C-B9A1-A0E9BC7CCB59}"/>
    <cellStyle name="Style 75" xfId="5436" xr:uid="{201554C9-55FB-4424-B80F-12322CFE2670}"/>
    <cellStyle name="Style 75 2" xfId="5437" xr:uid="{30B53B5C-1294-4EB1-9F53-1ED5C7E8B299}"/>
    <cellStyle name="Style 80" xfId="5438" xr:uid="{E95749AE-D7C0-4C15-AEFC-5CDE7B970A2A}"/>
    <cellStyle name="Style 80 2" xfId="5439" xr:uid="{B4BCA052-623D-421E-993A-0E37E48FBEC0}"/>
    <cellStyle name="Style 80 3" xfId="5440" xr:uid="{BB6FFAB4-2A33-42C6-85DA-71CF9EA98D82}"/>
    <cellStyle name="Style 81" xfId="5441" xr:uid="{0952DDB3-6772-4A2E-8EC4-FCCA3005E45A}"/>
    <cellStyle name="Style 81 2" xfId="5442" xr:uid="{B2A4475A-27DA-474C-8D9C-F4C0D31AB9DC}"/>
    <cellStyle name="Style 81 3" xfId="5443" xr:uid="{FB55249A-CBE4-4DD2-B9E6-30812E741E03}"/>
    <cellStyle name="Style 82" xfId="5444" xr:uid="{AF008398-4F7C-460C-A045-41862CA5B8FF}"/>
    <cellStyle name="Style 82 2" xfId="5445" xr:uid="{6238DF16-DB91-4530-A029-1F0A01CFC2D1}"/>
    <cellStyle name="Style 83" xfId="5446" xr:uid="{9F599850-BFD4-4F7C-9760-582A68D4FED4}"/>
    <cellStyle name="Style 83 2" xfId="5447" xr:uid="{08032B06-B2CB-403D-9226-ADEF3C4256D6}"/>
    <cellStyle name="Style 84" xfId="5448" xr:uid="{D54AE275-DDBD-4DB2-866E-1D972FAEF593}"/>
    <cellStyle name="Style 84 2" xfId="5449" xr:uid="{6AB85153-9B86-4100-9BA2-CDE03325C8E3}"/>
    <cellStyle name="Style 85" xfId="5450" xr:uid="{1B21F2D2-5249-4230-9FC6-AF0361DD5ECB}"/>
    <cellStyle name="Style 85 2" xfId="5451" xr:uid="{4C2A8921-08C9-472A-BE8F-DEE5DA1BA050}"/>
    <cellStyle name="Style 85 3" xfId="5452" xr:uid="{5D31F744-EA64-4B24-A540-8B73A0C3B440}"/>
    <cellStyle name="Style 86" xfId="5453" xr:uid="{E33AD771-6E23-47ED-BD71-76073E9B4B78}"/>
    <cellStyle name="Style 86 2" xfId="5454" xr:uid="{2C631BE5-8D14-4969-A262-427BA3B0761B}"/>
    <cellStyle name="Style 87" xfId="5455" xr:uid="{5CC448C3-2E15-4975-AB2E-6301EC72D496}"/>
    <cellStyle name="Style 87 2" xfId="5456" xr:uid="{EAB82267-B13D-46F4-B555-2A200910C91B}"/>
    <cellStyle name="Style 93" xfId="5457" xr:uid="{9BA8EE9D-CE97-420A-8E38-CFF705B1EB16}"/>
    <cellStyle name="Style 93 2" xfId="5458" xr:uid="{7C95ECC1-FAEA-4CC2-A7C4-6DF181633E06}"/>
    <cellStyle name="Style 93 3" xfId="5459" xr:uid="{5A686625-6AB0-4DC4-840D-DE446C139F17}"/>
    <cellStyle name="Style 94" xfId="5460" xr:uid="{FA3248E2-9A2C-4023-BCB5-BFE682B2DD99}"/>
    <cellStyle name="Style 94 2" xfId="5461" xr:uid="{B6E26C1D-3276-4FC5-BCC7-47E3B0582D4C}"/>
    <cellStyle name="Style 95" xfId="5462" xr:uid="{D9C7C3FB-FE8F-434E-ABCF-EF29739A8D87}"/>
    <cellStyle name="Style 95 2" xfId="5463" xr:uid="{6A8A092F-6745-4C52-AF79-F798AE4FAC8A}"/>
    <cellStyle name="Style 96" xfId="5464" xr:uid="{BF7726CC-75A0-4269-BBF4-62496BC16FEC}"/>
    <cellStyle name="Style 96 2" xfId="5465" xr:uid="{C5D2383D-A17F-4D1E-BA46-02000251DAF8}"/>
    <cellStyle name="Style 97" xfId="5466" xr:uid="{24FC5EF8-2FF0-4C4C-BAD3-A4CDC976A05D}"/>
    <cellStyle name="Style 97 2" xfId="5467" xr:uid="{3170C3C7-9B2B-4FE8-A2FA-9E7BA32169AE}"/>
    <cellStyle name="Style 97 3" xfId="5468" xr:uid="{11BF8F59-DD0C-4E8F-AFE4-BCCF9BCD162F}"/>
    <cellStyle name="Style 98" xfId="5469" xr:uid="{C559CED2-3361-4516-9312-74CFC7562641}"/>
    <cellStyle name="Style 98 2" xfId="5470" xr:uid="{5453C32E-C67D-457D-A947-FA6494816447}"/>
    <cellStyle name="Style 99" xfId="5471" xr:uid="{C66D8C26-E6C4-442C-B2A3-34CE6785B746}"/>
    <cellStyle name="Style 99 2" xfId="5472" xr:uid="{F9295331-9C06-430F-9E31-C666369DED3A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oin superieur gauche" xfId="354" xr:uid="{13C8E6D4-A9CD-4A7C-A803-B0D2F00AE6EB}"/>
    <cellStyle name="tableau | coin superieur gauche 2" xfId="5476" xr:uid="{A93BCE75-607A-4424-A63A-5A92615EB4D5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total" xfId="357" xr:uid="{A2E77B9C-0D01-42F5-80A8-C2651615D0B7}"/>
    <cellStyle name="tableau | entete-ligne | total 2" xfId="5479" xr:uid="{323EF601-C391-420A-8630-103B254531A4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2" xfId="359" xr:uid="{5E5A4086-B246-4CB6-8685-A1C3702C0EAF}"/>
    <cellStyle name="tableau | ligne-titre | niveau2 2" xfId="5481" xr:uid="{A99F31DD-6D68-45FB-B5DD-B47FA2897106}"/>
    <cellStyle name="Title" xfId="10" builtinId="15" customBuiltin="1"/>
    <cellStyle name="Title 10" xfId="5482" xr:uid="{C0AF8148-4B27-4959-A755-060382F41958}"/>
    <cellStyle name="Title 11" xfId="5483" xr:uid="{C2719C77-8B7B-43DA-9557-8668191DF2FE}"/>
    <cellStyle name="Title 12" xfId="5484" xr:uid="{37B18F2F-45A7-44C9-A196-A3A2E45A7E77}"/>
    <cellStyle name="Title 13" xfId="5485" xr:uid="{8E49A006-3236-4C53-8A7D-D240576B0179}"/>
    <cellStyle name="Title 14" xfId="5486" xr:uid="{555CBE59-A7BD-49BC-A4C5-4A251A1D7097}"/>
    <cellStyle name="Title 15" xfId="5487" xr:uid="{F4A31973-33A0-4A21-B8C1-CE472782D549}"/>
    <cellStyle name="Title 16" xfId="5488" xr:uid="{DD15F330-94FC-48AC-9202-2C353E378326}"/>
    <cellStyle name="Title 17" xfId="5489" xr:uid="{EF505367-BC9D-4995-9AFD-B544E9882493}"/>
    <cellStyle name="Title 18" xfId="5490" xr:uid="{E292A26C-B422-4F02-97AD-714BE1C43573}"/>
    <cellStyle name="Title 19" xfId="5491" xr:uid="{72BB90A7-48F1-4E3C-BF1F-F3B183A77B8F}"/>
    <cellStyle name="Title 2" xfId="360" xr:uid="{98B20765-06CC-4266-B05D-6659686C77AB}"/>
    <cellStyle name="Title 2 10" xfId="5493" xr:uid="{A9BDE47A-8BD6-4603-9ECA-31E5035A00BA}"/>
    <cellStyle name="Title 2 11" xfId="5492" xr:uid="{30DD52CD-B39D-4056-964E-BB1B78955C27}"/>
    <cellStyle name="Title 2 2" xfId="361" xr:uid="{AFD77696-C315-459E-AA35-CAEF3F92E9D5}"/>
    <cellStyle name="Title 2 2 2" xfId="5494" xr:uid="{E9FFE7B2-C0E4-4623-884E-CD3BF25592DB}"/>
    <cellStyle name="Title 2 3" xfId="5495" xr:uid="{F7698A2B-3C03-4932-9362-EFF3661B587B}"/>
    <cellStyle name="Title 2 4" xfId="5496" xr:uid="{79AD2331-6642-439E-B5E4-9FCB912D5A9D}"/>
    <cellStyle name="Title 2 5" xfId="5497" xr:uid="{42A4B052-3F6A-40F3-AB9E-09B7F0BA73B1}"/>
    <cellStyle name="Title 2 6" xfId="5498" xr:uid="{03B900FC-DEBB-4AA3-BEB9-0EFEA1905722}"/>
    <cellStyle name="Title 2 7" xfId="5499" xr:uid="{0BA04250-6A7E-4F1E-828D-B442D6579CDF}"/>
    <cellStyle name="Title 2 8" xfId="5500" xr:uid="{A21DB181-E311-433E-B498-66E7D3C35D60}"/>
    <cellStyle name="Title 2 9" xfId="5501" xr:uid="{87256FB5-4C17-4E77-ABDE-6C888C27EA4A}"/>
    <cellStyle name="Title 20" xfId="5502" xr:uid="{C2C0962E-85BF-4A4F-B43C-CC9EDD910C40}"/>
    <cellStyle name="Title 21" xfId="5503" xr:uid="{79D6CB3F-7718-4BB7-97D0-9A158EAF1A06}"/>
    <cellStyle name="Title 22" xfId="5504" xr:uid="{193EC722-854F-41A7-92F5-5DA847F2B888}"/>
    <cellStyle name="Title 23" xfId="5505" xr:uid="{0DD6D595-CC47-4F49-A306-BFF865DBB703}"/>
    <cellStyle name="Title 24" xfId="5506" xr:uid="{34C811CF-68C1-474D-B5D8-1A461CE2107D}"/>
    <cellStyle name="Title 25" xfId="5507" xr:uid="{714B9761-8617-4E5E-B14C-A33D93A57F2C}"/>
    <cellStyle name="Title 26" xfId="5508" xr:uid="{BC07D90F-D468-4E90-9DC7-DF68B6B07468}"/>
    <cellStyle name="Title 27" xfId="5509" xr:uid="{A19B4CEB-767B-4AD3-97D1-E00240BFC65E}"/>
    <cellStyle name="Title 28" xfId="5510" xr:uid="{F9C5B8DA-9142-4299-A765-2785C702FF28}"/>
    <cellStyle name="Title 29" xfId="5511" xr:uid="{372820D9-2E53-4DF5-B535-0A3231058CBD}"/>
    <cellStyle name="Title 3" xfId="362" xr:uid="{B6CCDAD3-7B8B-4BD3-861A-FE9F64691169}"/>
    <cellStyle name="Title 3 2" xfId="5513" xr:uid="{C37E9CBB-4ACE-4917-8025-A1F324AEA28F}"/>
    <cellStyle name="Title 3 3" xfId="5514" xr:uid="{78BE8120-B3DE-4792-8E67-7C076B6D1743}"/>
    <cellStyle name="Title 3 4" xfId="5515" xr:uid="{BA5D4B76-8415-4E95-9FC7-19E070F63829}"/>
    <cellStyle name="Title 3 5" xfId="5512" xr:uid="{06537296-2781-46C6-BD95-D54C88F15025}"/>
    <cellStyle name="Title 30" xfId="5516" xr:uid="{900B9513-A300-4DDB-941D-4BA1F981FE6E}"/>
    <cellStyle name="Title 31" xfId="5517" xr:uid="{B73889C1-CB24-4D8A-B882-9261C31FA7D3}"/>
    <cellStyle name="Title 32" xfId="5518" xr:uid="{F3B7A205-A79E-49C4-997E-7D13D790D907}"/>
    <cellStyle name="Title 33" xfId="5519" xr:uid="{1D951A26-C361-433A-A108-CFC8E444CD96}"/>
    <cellStyle name="Title 34" xfId="5520" xr:uid="{71BF67E0-8D3D-41BF-A2B3-751A2DA9C476}"/>
    <cellStyle name="Title 35" xfId="5521" xr:uid="{8714D723-702E-4ED1-84ED-CE48A0177F0D}"/>
    <cellStyle name="Title 36" xfId="5522" xr:uid="{12F6DC7E-827D-484B-9E83-42F30F790680}"/>
    <cellStyle name="Title 37" xfId="5523" xr:uid="{1950AB49-E826-43CF-9E9A-D28E9EBABE2B}"/>
    <cellStyle name="Title 38" xfId="5524" xr:uid="{5A785C15-7F96-4044-9460-37C6CF8D9911}"/>
    <cellStyle name="Title 39" xfId="5525" xr:uid="{B638E25A-EF10-4A4D-96EA-F3513EC9AFA8}"/>
    <cellStyle name="Title 4" xfId="363" xr:uid="{91493520-7433-47F3-A1A1-4664A1D92E7D}"/>
    <cellStyle name="Title 4 2" xfId="5526" xr:uid="{591A4CF1-562B-4E40-96D5-130C0BF1A1DA}"/>
    <cellStyle name="Title 40" xfId="5527" xr:uid="{BC98D770-8086-484F-8345-1451577145F6}"/>
    <cellStyle name="Title 41" xfId="5528" xr:uid="{AD65E198-7314-4A73-95D8-AEC236840E57}"/>
    <cellStyle name="Title 42" xfId="5529" xr:uid="{30F2A8F2-1F69-4F6C-A161-C4CD1B4CCB3D}"/>
    <cellStyle name="Title 43" xfId="5530" xr:uid="{FF540C9D-6685-42CD-9816-2464BB762CC4}"/>
    <cellStyle name="Title 5" xfId="364" xr:uid="{AE9D79EA-22FA-4411-B476-64E4D9E89BD8}"/>
    <cellStyle name="Title 5 2" xfId="5531" xr:uid="{EFBE4C2C-8CDB-4485-8981-6B0E05D8765C}"/>
    <cellStyle name="Title 6" xfId="365" xr:uid="{F9DA7304-1A8E-4436-88E1-D92B24F45C6A}"/>
    <cellStyle name="Title 6 2" xfId="5532" xr:uid="{567213A1-2026-45FB-942C-42A09B4427D8}"/>
    <cellStyle name="Title 7" xfId="5533" xr:uid="{678D7886-6782-412D-87EC-5F38E3A77260}"/>
    <cellStyle name="Title 8" xfId="5534" xr:uid="{1CE91997-2762-4B5A-B87B-D21F0932ECB5}"/>
    <cellStyle name="Title 9" xfId="5535" xr:uid="{1F2ABDB3-8398-40F1-9ED7-8A27FA762DDF}"/>
    <cellStyle name="Total" xfId="24" builtinId="25" customBuiltin="1"/>
    <cellStyle name="Total 10" xfId="5536" xr:uid="{3A3A851F-2BF7-438F-A4ED-D864D5DE3068}"/>
    <cellStyle name="Total 11" xfId="5537" xr:uid="{E6788417-85CA-4AA5-B214-51E9B09DA6B5}"/>
    <cellStyle name="Total 12" xfId="5538" xr:uid="{C2FE2832-6DE6-465F-8487-FC432008E18B}"/>
    <cellStyle name="Total 13" xfId="5539" xr:uid="{232DAB21-DAA4-4397-BA55-106203498BBF}"/>
    <cellStyle name="Total 14" xfId="5540" xr:uid="{E57D49E6-4B59-4C47-AEE2-B0A4A42B6A77}"/>
    <cellStyle name="Total 15" xfId="5541" xr:uid="{F9F9CD16-3386-48A2-99FF-8F2FEF1E5633}"/>
    <cellStyle name="Total 16" xfId="5542" xr:uid="{969F99BE-161C-4304-A0D8-0B937A0872D3}"/>
    <cellStyle name="Total 17" xfId="5543" xr:uid="{1F6EA2DE-7166-4006-930B-4199ACB9C952}"/>
    <cellStyle name="Total 18" xfId="5544" xr:uid="{5F6E22BB-1F47-4A02-B652-8A5875F11BFC}"/>
    <cellStyle name="Total 19" xfId="5545" xr:uid="{AFBEFF06-E2FF-4DD0-A0E8-D32B5E5C1A1C}"/>
    <cellStyle name="Total 2" xfId="366" xr:uid="{90FC5155-1637-47FA-A243-E084AC640373}"/>
    <cellStyle name="Total 2 10" xfId="5547" xr:uid="{BB8BCE2B-0AED-4F7E-9112-B08AF7D1739E}"/>
    <cellStyle name="Total 2 11" xfId="5546" xr:uid="{EC67771A-8D3A-4434-802F-0D624C01CEB0}"/>
    <cellStyle name="Total 2 2" xfId="5548" xr:uid="{E3A49FCE-CEEB-4D02-AA35-02ACF0393FA1}"/>
    <cellStyle name="Total 2 3" xfId="5549" xr:uid="{895964B4-3AFB-48AA-AB79-54B0FB4EA4AC}"/>
    <cellStyle name="Total 2 4" xfId="5550" xr:uid="{55107C93-8B03-49D1-856F-D4A3CF8705A1}"/>
    <cellStyle name="Total 2 5" xfId="5551" xr:uid="{2A540C9A-F8E4-412F-930A-8AB1EE68AD4A}"/>
    <cellStyle name="Total 2 6" xfId="5552" xr:uid="{77220C94-7B07-43B9-8BAE-0AB06D5FF739}"/>
    <cellStyle name="Total 2 7" xfId="5553" xr:uid="{D6D3D83E-5EA9-44E4-BF31-69657084A8B2}"/>
    <cellStyle name="Total 2 8" xfId="5554" xr:uid="{2B8E7BDD-4B24-4B85-AB69-806C0DC8DC6C}"/>
    <cellStyle name="Total 2 9" xfId="5555" xr:uid="{B08B4FFC-9787-4205-B382-E3306F0B782C}"/>
    <cellStyle name="Total 20" xfId="5556" xr:uid="{3E365368-F3E2-452E-9EEE-3444E293045A}"/>
    <cellStyle name="Total 21" xfId="5557" xr:uid="{C2A09D2A-3CDA-4546-B06F-BE98FACC0DBF}"/>
    <cellStyle name="Total 22" xfId="5558" xr:uid="{A9592F5A-3735-4B2B-B4FB-FD76145FFCEE}"/>
    <cellStyle name="Total 23" xfId="5559" xr:uid="{BD295114-E316-43DC-828C-719BB342A13C}"/>
    <cellStyle name="Total 24" xfId="5560" xr:uid="{66300C73-5B5B-43F5-B0ED-DA614B8F9D44}"/>
    <cellStyle name="Total 25" xfId="5561" xr:uid="{1783D41E-60C5-4702-978C-E4DEA0D22070}"/>
    <cellStyle name="Total 26" xfId="5562" xr:uid="{C88AE2E6-68F4-4C39-B175-0310EC588209}"/>
    <cellStyle name="Total 27" xfId="5563" xr:uid="{027678E3-EFEA-4740-8EBE-1FF69EF48D60}"/>
    <cellStyle name="Total 28" xfId="5564" xr:uid="{825712DE-902F-45C5-8F53-F9DCC971F825}"/>
    <cellStyle name="Total 29" xfId="5565" xr:uid="{72318E4A-72D7-4E57-ACC6-7AF0DB4C6150}"/>
    <cellStyle name="Total 3" xfId="367" xr:uid="{8F7C88F5-1D0C-466E-9D6A-A296F7067655}"/>
    <cellStyle name="Total 3 2" xfId="5567" xr:uid="{55BBFF9E-5730-4F41-8E62-C5A630A1AA9C}"/>
    <cellStyle name="Total 3 3" xfId="5568" xr:uid="{4100CCAB-5105-4E49-8EFC-2039BBEE380F}"/>
    <cellStyle name="Total 3 4" xfId="5569" xr:uid="{29A0C806-D11C-4B4F-8451-F3823C830E5A}"/>
    <cellStyle name="Total 3 5" xfId="5566" xr:uid="{0459E060-186C-46A8-963E-2837C7A02460}"/>
    <cellStyle name="Total 30" xfId="5570" xr:uid="{679DDF53-6E07-46F9-A757-ACE523606D9C}"/>
    <cellStyle name="Total 31" xfId="5571" xr:uid="{4EC975D9-5D36-4D30-927F-B8AFEDC269A2}"/>
    <cellStyle name="Total 32" xfId="5572" xr:uid="{B950BD49-DCD9-49F3-8FED-DD89A2AA1601}"/>
    <cellStyle name="Total 33" xfId="5573" xr:uid="{68E9C72C-BC36-4E29-8A99-352246B930F8}"/>
    <cellStyle name="Total 34" xfId="5574" xr:uid="{F9C2DFC4-20D1-4CD0-9C14-C1282056A7F8}"/>
    <cellStyle name="Total 35" xfId="5575" xr:uid="{4FC2F1F1-11C6-45EC-B936-8A69BD24F436}"/>
    <cellStyle name="Total 36" xfId="5576" xr:uid="{1D1C44BA-BB46-4DB7-B719-27C047AC2289}"/>
    <cellStyle name="Total 37" xfId="5577" xr:uid="{65745252-7527-4166-A9FD-2F499E07016E}"/>
    <cellStyle name="Total 38" xfId="5578" xr:uid="{4C0FE0B2-906A-499E-8044-BB1EF4125190}"/>
    <cellStyle name="Total 39" xfId="5579" xr:uid="{4E435C32-C340-452E-9456-75FC27E6AE8F}"/>
    <cellStyle name="Total 4" xfId="368" xr:uid="{F0779729-0438-4618-8E49-B63C0CFEE05E}"/>
    <cellStyle name="Total 4 2" xfId="5580" xr:uid="{A0FA2479-78D7-473C-A390-CDE5FA6B1BC1}"/>
    <cellStyle name="Total 40" xfId="5581" xr:uid="{C423B325-DD2A-4AAE-BDB2-AD051809A1B5}"/>
    <cellStyle name="Total 41" xfId="5582" xr:uid="{0C2D3338-1AF8-4F7D-9359-76288BEF332B}"/>
    <cellStyle name="Total 42" xfId="5583" xr:uid="{8C5D1FF8-2F5D-4A9C-840B-F4E0D6FA600A}"/>
    <cellStyle name="Total 5" xfId="369" xr:uid="{57CE78FD-E840-4216-B6B5-D0BE9EF51344}"/>
    <cellStyle name="Total 5 2" xfId="5584" xr:uid="{B57A4948-8B9A-4B6B-BE8A-2F057BC85BEA}"/>
    <cellStyle name="Total 6" xfId="5585" xr:uid="{2D000A81-89DE-40FD-BB2A-AAD9DD8930FA}"/>
    <cellStyle name="Total 7" xfId="5586" xr:uid="{87CFD1F4-437F-4DB6-87C5-127817E83170}"/>
    <cellStyle name="Total 8" xfId="5587" xr:uid="{85DCE44A-D3E1-4AF5-89BB-E74226907DF5}"/>
    <cellStyle name="Total 9" xfId="5588" xr:uid="{8379234D-14CF-4D70-AFB9-043A0DEBF4FC}"/>
    <cellStyle name="Überschrift" xfId="5589" xr:uid="{9FFC4433-4023-4FF4-8668-D62A1BD18535}"/>
    <cellStyle name="Überschrift 1" xfId="5590" xr:uid="{FBA8B1B5-F747-496D-9881-A4F83246F248}"/>
    <cellStyle name="Überschrift 2" xfId="5591" xr:uid="{5642DBBC-43E4-4315-B151-F061F7E0904B}"/>
    <cellStyle name="Überschrift 3" xfId="5592" xr:uid="{FB2C385D-CB38-4C49-9F24-B5E3EFBB4BC1}"/>
    <cellStyle name="Überschrift 4" xfId="5593" xr:uid="{AE8BB29E-6654-4E0F-9224-0C418009EF63}"/>
    <cellStyle name="Valuutta_Layo9704" xfId="370" xr:uid="{621299A1-AA4F-434C-90A3-611B4B7BD628}"/>
    <cellStyle name="Verknüpfte Zelle" xfId="5594" xr:uid="{4A3A85E7-787C-471D-9CFA-FB81F9D47D45}"/>
    <cellStyle name="Warnender Text" xfId="5595" xr:uid="{116BD11E-C4F9-4C62-AB94-D2D00D190A43}"/>
    <cellStyle name="Warning Text" xfId="22" builtinId="11" customBuiltin="1"/>
    <cellStyle name="Warning Text 10" xfId="5596" xr:uid="{39D5FC2A-4294-4400-9088-5B9739B3C013}"/>
    <cellStyle name="Warning Text 11" xfId="5597" xr:uid="{6ADDD911-86A6-4AAC-A15F-EC5599EF5C3C}"/>
    <cellStyle name="Warning Text 12" xfId="5598" xr:uid="{730E8A08-E5BB-48BC-908A-96E0EDF6BB33}"/>
    <cellStyle name="Warning Text 13" xfId="5599" xr:uid="{D496D2F0-E4F9-487B-A868-330224578EF6}"/>
    <cellStyle name="Warning Text 14" xfId="5600" xr:uid="{1C6D7370-0479-4B42-9076-3CB051AE7E9B}"/>
    <cellStyle name="Warning Text 15" xfId="5601" xr:uid="{85F02BD0-F3D4-417D-8CF0-B65087A8436B}"/>
    <cellStyle name="Warning Text 16" xfId="5602" xr:uid="{5BB346F3-EDF3-49FB-AA13-6DE3DD0633E8}"/>
    <cellStyle name="Warning Text 17" xfId="5603" xr:uid="{8107DF0B-AEBB-4CEE-B4DB-D884559E8882}"/>
    <cellStyle name="Warning Text 18" xfId="5604" xr:uid="{1B979723-41FE-4CCD-B234-8D134819F5EB}"/>
    <cellStyle name="Warning Text 19" xfId="5605" xr:uid="{1BECF0D9-156E-40EB-A1A8-275ACE7E4DCB}"/>
    <cellStyle name="Warning Text 2" xfId="371" xr:uid="{51091935-1376-4EEC-9729-2F89DD122111}"/>
    <cellStyle name="Warning Text 2 10" xfId="5607" xr:uid="{52910F9E-6AF4-45AD-B851-CA8ED9EC9A29}"/>
    <cellStyle name="Warning Text 2 11" xfId="5606" xr:uid="{F99E25C3-4F91-4FD8-BECB-3D8CF6BDCB9D}"/>
    <cellStyle name="Warning Text 2 2" xfId="5608" xr:uid="{63E50D1B-2037-4F0B-8839-4AE8FB472054}"/>
    <cellStyle name="Warning Text 2 3" xfId="5609" xr:uid="{3E2EF5A3-ED0F-41A1-B3F2-B425EB31E24A}"/>
    <cellStyle name="Warning Text 2 4" xfId="5610" xr:uid="{BCF7D1E0-4E4D-4921-9493-03B8D9BF6735}"/>
    <cellStyle name="Warning Text 2 5" xfId="5611" xr:uid="{B60BAE09-AB43-471C-965C-772255555935}"/>
    <cellStyle name="Warning Text 2 6" xfId="5612" xr:uid="{535C3AB4-C0E0-42A4-B3F2-545C363D10B5}"/>
    <cellStyle name="Warning Text 2 7" xfId="5613" xr:uid="{A690EA8E-74C2-4036-B3C5-65D3BBC826D1}"/>
    <cellStyle name="Warning Text 2 8" xfId="5614" xr:uid="{1FC5DAC5-C509-41A5-B31F-1B9E2C855DED}"/>
    <cellStyle name="Warning Text 2 9" xfId="5615" xr:uid="{6BB5B98C-D8CF-4351-BE59-79E96D780328}"/>
    <cellStyle name="Warning Text 20" xfId="5616" xr:uid="{17D3D63F-54DD-4F97-A6A0-0EE48085FA71}"/>
    <cellStyle name="Warning Text 21" xfId="5617" xr:uid="{91426EE5-B230-4526-AAC7-BBB2064CCA42}"/>
    <cellStyle name="Warning Text 22" xfId="5618" xr:uid="{09C88339-5800-4F5E-9F6F-9E05F688E379}"/>
    <cellStyle name="Warning Text 23" xfId="5619" xr:uid="{5F51E59E-9875-4E5F-BE60-4C4779453E8E}"/>
    <cellStyle name="Warning Text 24" xfId="5620" xr:uid="{E42332DF-298B-4A3D-8527-B5168C697F36}"/>
    <cellStyle name="Warning Text 25" xfId="5621" xr:uid="{B4F72C8B-066F-40E7-8092-19BC37EC897A}"/>
    <cellStyle name="Warning Text 26" xfId="5622" xr:uid="{71B28838-E19E-4E18-B650-6FBCECF38367}"/>
    <cellStyle name="Warning Text 27" xfId="5623" xr:uid="{22D2C62B-B1BA-4EE2-BB30-B344E12CB67E}"/>
    <cellStyle name="Warning Text 28" xfId="5624" xr:uid="{10CCC85F-41EA-4870-AF97-22EB43132404}"/>
    <cellStyle name="Warning Text 29" xfId="5625" xr:uid="{F66B5641-F9B4-47D9-ACB7-32DC6B4ABF6B}"/>
    <cellStyle name="Warning Text 3" xfId="372" xr:uid="{B4A8BDA7-E40D-4D18-BBF4-1DE48EA29CC9}"/>
    <cellStyle name="Warning Text 3 2" xfId="5627" xr:uid="{C39EC54A-DEFF-4A27-8E00-BA54CD4060BE}"/>
    <cellStyle name="Warning Text 3 3" xfId="5626" xr:uid="{E4B9A461-6318-4CF4-B50D-F0208ACF9473}"/>
    <cellStyle name="Warning Text 30" xfId="5628" xr:uid="{0C1AA186-2E4A-4B42-9D3A-25DE4684CD63}"/>
    <cellStyle name="Warning Text 31" xfId="5629" xr:uid="{645BB383-DD3C-435D-AA08-7D5177B7A438}"/>
    <cellStyle name="Warning Text 32" xfId="5630" xr:uid="{27AFE9D3-525B-40DB-9672-9D168267C158}"/>
    <cellStyle name="Warning Text 33" xfId="5631" xr:uid="{F169992A-74D8-4B29-BD80-3B302023CA5E}"/>
    <cellStyle name="Warning Text 34" xfId="5632" xr:uid="{8C35998D-0060-4036-A718-66DB8CCA992A}"/>
    <cellStyle name="Warning Text 35" xfId="5633" xr:uid="{8FD7D5EC-1B2B-421F-A130-7FD35DA7A971}"/>
    <cellStyle name="Warning Text 36" xfId="5634" xr:uid="{03A580FE-F93E-475A-8FDE-E20ACAB1D042}"/>
    <cellStyle name="Warning Text 37" xfId="5635" xr:uid="{55B7CF6A-8521-4C0C-BC1E-C4B4F84A0E4F}"/>
    <cellStyle name="Warning Text 38" xfId="5636" xr:uid="{4F4CB23F-FDAB-4894-92D1-89BB9F8752DC}"/>
    <cellStyle name="Warning Text 39" xfId="5637" xr:uid="{C19FB91B-B984-4AA8-9B42-F7BA275F7C87}"/>
    <cellStyle name="Warning Text 4" xfId="373" xr:uid="{206EEC33-0041-4813-8776-A85056F784C3}"/>
    <cellStyle name="Warning Text 4 2" xfId="5638" xr:uid="{A075104E-B23B-4128-87D3-A0A5D93E15CF}"/>
    <cellStyle name="Warning Text 40" xfId="5639" xr:uid="{175FADD6-6093-406D-B67B-9DBF1EA62FF8}"/>
    <cellStyle name="Warning Text 41" xfId="5640" xr:uid="{E5368D13-02A2-417F-9E94-B0021B919D9F}"/>
    <cellStyle name="Warning Text 5" xfId="374" xr:uid="{7559F67B-0A11-48E5-AE9F-42B4BC8CBBF8}"/>
    <cellStyle name="Warning Text 5 2" xfId="5641" xr:uid="{6B1941F7-4D8C-46A4-9BAD-2961617F363C}"/>
    <cellStyle name="Warning Text 6" xfId="5642" xr:uid="{4E9BDCE6-6019-49C5-BB2D-329DB370583E}"/>
    <cellStyle name="Warning Text 7" xfId="5643" xr:uid="{358B9C17-81A5-4BE3-B165-E726F8262C05}"/>
    <cellStyle name="Warning Text 8" xfId="5644" xr:uid="{80371212-A87E-4539-8919-1B9F001841D4}"/>
    <cellStyle name="Warning Text 9" xfId="5645" xr:uid="{A72C9C32-54EF-4B1B-AEE4-ACB88F22EED3}"/>
    <cellStyle name="Zelle überprüfen" xfId="5646" xr:uid="{5D1D9F58-FF64-4C02-98BF-2180EC0683A9}"/>
    <cellStyle name="Гиперссылка" xfId="5647" xr:uid="{357680FA-15AC-4D00-8431-3FF4B7D32C96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28"/>
  <sheetViews>
    <sheetView workbookViewId="0">
      <selection activeCell="N9" sqref="N9"/>
    </sheetView>
  </sheetViews>
  <sheetFormatPr defaultRowHeight="15"/>
  <cols>
    <col min="3" max="3" width="16.85546875" bestFit="1" customWidth="1"/>
    <col min="9" max="9" width="15.42578125" bestFit="1" customWidth="1"/>
    <col min="16" max="16" width="18" bestFit="1" customWidth="1"/>
  </cols>
  <sheetData>
    <row r="3" spans="3:22">
      <c r="E3" s="10" t="s">
        <v>31</v>
      </c>
      <c r="N3" s="11" t="s">
        <v>32</v>
      </c>
      <c r="O3" s="11"/>
      <c r="P3" s="12"/>
      <c r="Q3" s="12"/>
      <c r="R3" s="12"/>
      <c r="S3" s="12"/>
      <c r="T3" s="12"/>
      <c r="U3" s="12"/>
      <c r="V3" s="12"/>
    </row>
    <row r="4" spans="3:22" ht="15.7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N4" s="13" t="s">
        <v>33</v>
      </c>
      <c r="O4" s="14" t="s">
        <v>34</v>
      </c>
      <c r="P4" s="13" t="s">
        <v>20</v>
      </c>
      <c r="Q4" s="13" t="s">
        <v>35</v>
      </c>
      <c r="R4" s="13" t="s">
        <v>36</v>
      </c>
      <c r="S4" s="13" t="s">
        <v>37</v>
      </c>
      <c r="T4" s="13" t="s">
        <v>38</v>
      </c>
      <c r="U4" s="13" t="s">
        <v>39</v>
      </c>
      <c r="V4" s="13" t="s">
        <v>40</v>
      </c>
    </row>
    <row r="5" spans="3:22" ht="46.5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N5" s="15" t="s">
        <v>41</v>
      </c>
      <c r="O5" s="15" t="s">
        <v>42</v>
      </c>
      <c r="P5" s="15" t="s">
        <v>43</v>
      </c>
      <c r="Q5" s="15" t="s">
        <v>44</v>
      </c>
      <c r="R5" s="15" t="s">
        <v>45</v>
      </c>
      <c r="S5" s="15" t="s">
        <v>46</v>
      </c>
      <c r="T5" s="15" t="s">
        <v>47</v>
      </c>
      <c r="U5" s="15" t="s">
        <v>48</v>
      </c>
      <c r="V5" s="15" t="s">
        <v>49</v>
      </c>
    </row>
    <row r="6" spans="3:22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J9" si="0">27*1.45</f>
        <v>39.15</v>
      </c>
      <c r="K6" s="9">
        <f t="shared" ref="K6:K18" si="1">J6/100</f>
        <v>0.39149999999999996</v>
      </c>
      <c r="N6" s="16" t="s">
        <v>50</v>
      </c>
      <c r="O6" s="17"/>
      <c r="P6" s="17"/>
      <c r="Q6" s="17"/>
      <c r="R6" s="17"/>
      <c r="S6" s="17"/>
      <c r="T6" s="17"/>
      <c r="U6" s="17"/>
      <c r="V6" s="17"/>
    </row>
    <row r="7" spans="3:22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N7" s="18" t="s">
        <v>51</v>
      </c>
      <c r="O7" s="12"/>
      <c r="P7" s="1" t="s">
        <v>0</v>
      </c>
      <c r="Q7" s="18"/>
      <c r="R7" s="12" t="s">
        <v>513</v>
      </c>
      <c r="S7" s="12" t="s">
        <v>53</v>
      </c>
      <c r="T7" s="12"/>
      <c r="U7" s="12" t="s">
        <v>54</v>
      </c>
      <c r="V7" s="12"/>
    </row>
    <row r="8" spans="3:22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N8" s="12"/>
      <c r="O8" s="12"/>
      <c r="P8" s="1" t="s">
        <v>8</v>
      </c>
      <c r="Q8" s="18"/>
      <c r="R8" s="12" t="s">
        <v>513</v>
      </c>
      <c r="S8" s="12" t="s">
        <v>53</v>
      </c>
      <c r="T8" s="12"/>
      <c r="U8" s="12" t="s">
        <v>54</v>
      </c>
      <c r="V8" s="12"/>
    </row>
    <row r="9" spans="3:22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N9" s="12"/>
      <c r="O9" s="12"/>
      <c r="P9" s="1" t="s">
        <v>1</v>
      </c>
      <c r="Q9" s="18"/>
      <c r="R9" s="12" t="s">
        <v>513</v>
      </c>
      <c r="S9" s="12" t="s">
        <v>53</v>
      </c>
      <c r="T9" s="12"/>
      <c r="U9" s="12" t="s">
        <v>54</v>
      </c>
      <c r="V9" s="12"/>
    </row>
    <row r="10" spans="3:22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N10" s="12"/>
      <c r="O10" s="12"/>
      <c r="P10" s="1" t="s">
        <v>2</v>
      </c>
      <c r="Q10" s="18"/>
      <c r="R10" s="12" t="s">
        <v>513</v>
      </c>
      <c r="S10" s="12" t="s">
        <v>53</v>
      </c>
      <c r="T10" s="12"/>
      <c r="U10" s="12" t="s">
        <v>54</v>
      </c>
      <c r="V10" s="12"/>
    </row>
    <row r="11" spans="3:22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N11" s="12"/>
      <c r="O11" s="12"/>
      <c r="P11" s="1" t="s">
        <v>9</v>
      </c>
      <c r="Q11" s="18"/>
      <c r="R11" s="12" t="s">
        <v>513</v>
      </c>
      <c r="S11" s="12" t="s">
        <v>53</v>
      </c>
      <c r="T11" s="12"/>
      <c r="U11" s="12" t="s">
        <v>54</v>
      </c>
      <c r="V11" s="12"/>
    </row>
    <row r="12" spans="3:22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N12" s="19"/>
      <c r="O12" s="19"/>
      <c r="P12" s="1" t="s">
        <v>3</v>
      </c>
      <c r="Q12" s="20"/>
      <c r="R12" s="19" t="s">
        <v>52</v>
      </c>
      <c r="S12" s="19" t="s">
        <v>53</v>
      </c>
      <c r="T12" s="19"/>
      <c r="U12" s="19" t="s">
        <v>54</v>
      </c>
      <c r="V12" s="19"/>
    </row>
    <row r="13" spans="3:22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N13" s="12"/>
      <c r="O13" s="12"/>
      <c r="P13" s="1" t="s">
        <v>10</v>
      </c>
      <c r="Q13" s="18"/>
      <c r="R13" s="12" t="s">
        <v>52</v>
      </c>
      <c r="S13" s="12" t="s">
        <v>53</v>
      </c>
      <c r="T13" s="12"/>
      <c r="U13" s="12" t="s">
        <v>54</v>
      </c>
      <c r="V13" s="12"/>
    </row>
    <row r="14" spans="3:22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N14" s="12"/>
      <c r="O14" s="12"/>
      <c r="P14" s="1" t="s">
        <v>4</v>
      </c>
      <c r="Q14" s="18"/>
      <c r="R14" s="12" t="s">
        <v>52</v>
      </c>
      <c r="S14" s="12" t="s">
        <v>53</v>
      </c>
      <c r="T14" s="12"/>
      <c r="U14" s="12" t="s">
        <v>54</v>
      </c>
      <c r="V14" s="12"/>
    </row>
    <row r="15" spans="3:22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N15" s="12"/>
      <c r="O15" s="12"/>
      <c r="P15" s="1" t="s">
        <v>11</v>
      </c>
      <c r="Q15" s="18"/>
      <c r="R15" s="12" t="s">
        <v>52</v>
      </c>
      <c r="S15" s="12" t="s">
        <v>53</v>
      </c>
      <c r="T15" s="12"/>
      <c r="U15" s="12" t="s">
        <v>54</v>
      </c>
      <c r="V15" s="12"/>
    </row>
    <row r="16" spans="3:22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N16" s="12"/>
      <c r="O16" s="12"/>
      <c r="P16" s="1" t="s">
        <v>5</v>
      </c>
      <c r="Q16" s="18"/>
      <c r="R16" s="12" t="s">
        <v>52</v>
      </c>
      <c r="S16" s="12" t="s">
        <v>53</v>
      </c>
      <c r="T16" s="12"/>
      <c r="U16" s="12" t="s">
        <v>54</v>
      </c>
      <c r="V16" s="12"/>
    </row>
    <row r="17" spans="3:22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N17" s="12"/>
      <c r="O17" s="12"/>
      <c r="P17" s="1" t="s">
        <v>12</v>
      </c>
      <c r="Q17" s="18"/>
      <c r="R17" s="12" t="s">
        <v>52</v>
      </c>
      <c r="S17" s="12" t="s">
        <v>53</v>
      </c>
      <c r="T17" s="12"/>
      <c r="U17" s="12" t="s">
        <v>54</v>
      </c>
      <c r="V17" s="12"/>
    </row>
    <row r="18" spans="3:22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N18" s="12"/>
      <c r="O18" s="12"/>
      <c r="P18" s="1" t="s">
        <v>6</v>
      </c>
      <c r="Q18" s="18"/>
      <c r="R18" s="12" t="s">
        <v>52</v>
      </c>
      <c r="S18" s="12" t="s">
        <v>53</v>
      </c>
      <c r="T18" s="12"/>
      <c r="U18" s="12" t="s">
        <v>54</v>
      </c>
      <c r="V18" s="12"/>
    </row>
    <row r="19" spans="3:22">
      <c r="C19" s="54" t="s">
        <v>514</v>
      </c>
      <c r="D19" s="53" t="s">
        <v>520</v>
      </c>
      <c r="E19" s="53" t="s">
        <v>19</v>
      </c>
      <c r="F19">
        <v>2021</v>
      </c>
      <c r="G19" s="55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P19" s="1" t="s">
        <v>7</v>
      </c>
      <c r="R19" s="12" t="s">
        <v>52</v>
      </c>
      <c r="S19" s="12" t="s">
        <v>53</v>
      </c>
      <c r="U19" s="12" t="s">
        <v>54</v>
      </c>
    </row>
    <row r="20" spans="3:22">
      <c r="C20" s="54" t="s">
        <v>515</v>
      </c>
      <c r="D20" s="53" t="s">
        <v>520</v>
      </c>
      <c r="E20" s="53" t="s">
        <v>19</v>
      </c>
      <c r="F20">
        <v>2021</v>
      </c>
      <c r="G20" s="55">
        <v>3.3039999999999998</v>
      </c>
      <c r="H20">
        <v>19.982046670009744</v>
      </c>
      <c r="I20">
        <v>1.58</v>
      </c>
      <c r="J20">
        <f t="shared" ref="J20:J21" si="2">38*1.35</f>
        <v>51.300000000000004</v>
      </c>
      <c r="K20" s="9">
        <f>K19</f>
        <v>0.2175</v>
      </c>
      <c r="P20" s="1" t="s">
        <v>13</v>
      </c>
      <c r="R20" s="12" t="s">
        <v>52</v>
      </c>
      <c r="S20" s="12" t="s">
        <v>53</v>
      </c>
      <c r="U20" s="12" t="s">
        <v>54</v>
      </c>
    </row>
    <row r="21" spans="3:22">
      <c r="C21" s="54" t="s">
        <v>516</v>
      </c>
      <c r="D21" s="53" t="s">
        <v>520</v>
      </c>
      <c r="E21" s="53" t="s">
        <v>19</v>
      </c>
      <c r="F21">
        <v>2021</v>
      </c>
      <c r="G21" s="55">
        <v>1.9469999999999998</v>
      </c>
      <c r="H21">
        <v>19.982046670009744</v>
      </c>
      <c r="I21">
        <v>1.58</v>
      </c>
      <c r="J21">
        <f t="shared" si="2"/>
        <v>51.300000000000004</v>
      </c>
      <c r="K21" s="9">
        <f>K20</f>
        <v>0.2175</v>
      </c>
      <c r="P21" s="54" t="s">
        <v>514</v>
      </c>
      <c r="R21" s="12" t="s">
        <v>52</v>
      </c>
      <c r="S21" s="12" t="s">
        <v>53</v>
      </c>
      <c r="U21" s="12" t="s">
        <v>54</v>
      </c>
    </row>
    <row r="22" spans="3:22">
      <c r="C22" s="54" t="s">
        <v>517</v>
      </c>
      <c r="D22" s="53" t="s">
        <v>520</v>
      </c>
      <c r="E22" s="53" t="s">
        <v>15</v>
      </c>
      <c r="F22">
        <v>2021</v>
      </c>
      <c r="G22" s="55">
        <v>0.44799999999999995</v>
      </c>
      <c r="H22">
        <v>21.646726853878867</v>
      </c>
      <c r="I22">
        <v>5.78</v>
      </c>
      <c r="J22">
        <f>J5*J19/J17</f>
        <v>92.34</v>
      </c>
      <c r="K22">
        <f>K5</f>
        <v>0.39149999999999996</v>
      </c>
      <c r="P22" s="54" t="s">
        <v>515</v>
      </c>
      <c r="R22" s="12" t="s">
        <v>52</v>
      </c>
      <c r="S22" s="12" t="s">
        <v>53</v>
      </c>
      <c r="U22" s="12" t="s">
        <v>54</v>
      </c>
    </row>
    <row r="23" spans="3:22">
      <c r="C23" s="54" t="s">
        <v>518</v>
      </c>
      <c r="D23" s="53" t="s">
        <v>520</v>
      </c>
      <c r="E23" s="53" t="s">
        <v>15</v>
      </c>
      <c r="F23">
        <v>2021</v>
      </c>
      <c r="G23" s="55">
        <v>0.44799999999999995</v>
      </c>
      <c r="H23">
        <v>21.646726853878867</v>
      </c>
      <c r="I23">
        <v>5.78</v>
      </c>
      <c r="J23">
        <f>J22</f>
        <v>92.34</v>
      </c>
      <c r="K23">
        <f t="shared" ref="K23:K24" si="3">K6</f>
        <v>0.39149999999999996</v>
      </c>
      <c r="P23" s="54" t="s">
        <v>516</v>
      </c>
      <c r="R23" s="12" t="s">
        <v>52</v>
      </c>
      <c r="S23" s="12" t="s">
        <v>53</v>
      </c>
      <c r="U23" s="12" t="s">
        <v>54</v>
      </c>
    </row>
    <row r="24" spans="3:22">
      <c r="C24" s="54" t="s">
        <v>519</v>
      </c>
      <c r="D24" s="53" t="s">
        <v>520</v>
      </c>
      <c r="E24" s="53" t="s">
        <v>15</v>
      </c>
      <c r="F24">
        <v>2021</v>
      </c>
      <c r="G24" s="55">
        <v>0.26400000000000001</v>
      </c>
      <c r="H24">
        <v>21.646726853878867</v>
      </c>
      <c r="I24">
        <v>5.78</v>
      </c>
      <c r="J24">
        <f>J23</f>
        <v>92.34</v>
      </c>
      <c r="K24">
        <f t="shared" si="3"/>
        <v>0.39149999999999996</v>
      </c>
      <c r="P24" s="54" t="s">
        <v>517</v>
      </c>
      <c r="R24" s="12" t="s">
        <v>513</v>
      </c>
      <c r="S24" s="12" t="s">
        <v>53</v>
      </c>
      <c r="U24" s="12" t="s">
        <v>54</v>
      </c>
    </row>
    <row r="25" spans="3:22">
      <c r="P25" s="54" t="s">
        <v>518</v>
      </c>
      <c r="R25" s="12" t="s">
        <v>513</v>
      </c>
      <c r="S25" s="12" t="s">
        <v>53</v>
      </c>
      <c r="U25" s="12" t="s">
        <v>54</v>
      </c>
    </row>
    <row r="26" spans="3:22">
      <c r="G26" s="55"/>
      <c r="P26" s="54" t="s">
        <v>519</v>
      </c>
      <c r="R26" s="12" t="s">
        <v>513</v>
      </c>
      <c r="S26" s="12" t="s">
        <v>53</v>
      </c>
      <c r="U26" s="12" t="s">
        <v>54</v>
      </c>
    </row>
    <row r="27" spans="3:22">
      <c r="J27" t="s">
        <v>521</v>
      </c>
    </row>
    <row r="28" spans="3:22">
      <c r="J28" t="s">
        <v>522</v>
      </c>
      <c r="P28" s="5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X20"/>
  <sheetViews>
    <sheetView workbookViewId="0">
      <selection activeCell="G6" sqref="G6"/>
    </sheetView>
  </sheetViews>
  <sheetFormatPr defaultRowHeight="15"/>
  <cols>
    <col min="3" max="3" width="16.85546875" bestFit="1" customWidth="1"/>
    <col min="7" max="7" width="12" bestFit="1" customWidth="1"/>
    <col min="9" max="9" width="15.42578125" bestFit="1" customWidth="1"/>
    <col min="13" max="13" width="8.42578125" bestFit="1" customWidth="1"/>
    <col min="18" max="18" width="18" bestFit="1" customWidth="1"/>
  </cols>
  <sheetData>
    <row r="1" spans="3:24">
      <c r="H1" t="s">
        <v>64</v>
      </c>
    </row>
    <row r="2" spans="3:24">
      <c r="H2" t="s">
        <v>73</v>
      </c>
    </row>
    <row r="3" spans="3:24">
      <c r="E3" s="10" t="s">
        <v>524</v>
      </c>
      <c r="P3" s="11" t="s">
        <v>525</v>
      </c>
      <c r="Q3" s="11"/>
      <c r="R3" s="12"/>
      <c r="S3" s="12"/>
      <c r="T3" s="12"/>
      <c r="U3" s="12"/>
      <c r="V3" s="12"/>
      <c r="W3" s="12"/>
      <c r="X3" s="12"/>
    </row>
    <row r="4" spans="3:24" ht="26.2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6" t="s">
        <v>29</v>
      </c>
      <c r="M4" s="6" t="s">
        <v>30</v>
      </c>
      <c r="P4" s="13" t="s">
        <v>33</v>
      </c>
      <c r="Q4" s="14" t="s">
        <v>34</v>
      </c>
      <c r="R4" s="13" t="s">
        <v>20</v>
      </c>
      <c r="S4" s="13" t="s">
        <v>35</v>
      </c>
      <c r="T4" s="13" t="s">
        <v>36</v>
      </c>
      <c r="U4" s="13" t="s">
        <v>37</v>
      </c>
      <c r="V4" s="13" t="s">
        <v>38</v>
      </c>
      <c r="W4" s="13" t="s">
        <v>39</v>
      </c>
      <c r="X4" s="13" t="s">
        <v>40</v>
      </c>
    </row>
    <row r="5" spans="3:24" ht="46.5" thickBot="1">
      <c r="C5" s="1" t="s">
        <v>55</v>
      </c>
      <c r="D5" s="1" t="s">
        <v>14</v>
      </c>
      <c r="E5" s="1" t="s">
        <v>56</v>
      </c>
      <c r="F5">
        <v>2021</v>
      </c>
      <c r="G5" s="21">
        <v>0.16919999999999999</v>
      </c>
      <c r="H5">
        <v>1</v>
      </c>
      <c r="I5">
        <v>1</v>
      </c>
      <c r="J5" s="9">
        <v>4000</v>
      </c>
      <c r="K5" s="9">
        <f>J5/100</f>
        <v>40</v>
      </c>
      <c r="L5" s="9">
        <v>30</v>
      </c>
      <c r="M5">
        <v>1</v>
      </c>
      <c r="P5" s="15" t="s">
        <v>41</v>
      </c>
      <c r="Q5" s="15" t="s">
        <v>42</v>
      </c>
      <c r="R5" s="15" t="s">
        <v>43</v>
      </c>
      <c r="S5" s="15" t="s">
        <v>44</v>
      </c>
      <c r="T5" s="15" t="s">
        <v>45</v>
      </c>
      <c r="U5" s="15" t="s">
        <v>46</v>
      </c>
      <c r="V5" s="15" t="s">
        <v>47</v>
      </c>
      <c r="W5" s="15" t="s">
        <v>48</v>
      </c>
      <c r="X5" s="15" t="s">
        <v>49</v>
      </c>
    </row>
    <row r="6" spans="3:24">
      <c r="C6" s="1" t="s">
        <v>57</v>
      </c>
      <c r="D6" s="1" t="s">
        <v>58</v>
      </c>
      <c r="E6" s="1" t="s">
        <v>59</v>
      </c>
      <c r="F6">
        <v>2021</v>
      </c>
      <c r="G6" s="21">
        <v>0.16919999999999999</v>
      </c>
      <c r="H6">
        <v>1</v>
      </c>
      <c r="I6">
        <v>1</v>
      </c>
      <c r="J6" s="9">
        <v>4000</v>
      </c>
      <c r="K6" s="9">
        <f t="shared" ref="K6:K12" si="0">J6/100</f>
        <v>40</v>
      </c>
      <c r="L6" s="9">
        <v>30</v>
      </c>
      <c r="M6">
        <v>1</v>
      </c>
      <c r="P6" s="16" t="s">
        <v>50</v>
      </c>
      <c r="Q6" s="17"/>
      <c r="R6" s="17"/>
      <c r="S6" s="17"/>
      <c r="T6" s="17"/>
      <c r="U6" s="17"/>
      <c r="V6" s="17"/>
      <c r="W6" s="17"/>
      <c r="X6" s="17"/>
    </row>
    <row r="7" spans="3:24">
      <c r="C7" s="1" t="s">
        <v>60</v>
      </c>
      <c r="D7" s="1" t="s">
        <v>14</v>
      </c>
      <c r="E7" s="1" t="s">
        <v>61</v>
      </c>
      <c r="F7">
        <v>2021</v>
      </c>
      <c r="G7" s="21">
        <v>0.62509999999999999</v>
      </c>
      <c r="H7">
        <v>1</v>
      </c>
      <c r="I7">
        <v>1</v>
      </c>
      <c r="J7" s="9">
        <v>4000</v>
      </c>
      <c r="K7" s="9">
        <f t="shared" si="0"/>
        <v>40</v>
      </c>
      <c r="L7" s="9">
        <v>30</v>
      </c>
      <c r="M7">
        <v>1</v>
      </c>
      <c r="P7" s="18" t="s">
        <v>51</v>
      </c>
      <c r="Q7" s="12"/>
      <c r="R7" s="1" t="s">
        <v>55</v>
      </c>
      <c r="S7" s="18"/>
      <c r="T7" s="12" t="s">
        <v>513</v>
      </c>
      <c r="U7" s="12" t="s">
        <v>523</v>
      </c>
      <c r="V7" s="12"/>
      <c r="W7" s="12" t="s">
        <v>54</v>
      </c>
      <c r="X7" s="12"/>
    </row>
    <row r="8" spans="3:24">
      <c r="C8" s="1" t="s">
        <v>62</v>
      </c>
      <c r="D8" s="1" t="s">
        <v>58</v>
      </c>
      <c r="E8" s="1" t="s">
        <v>63</v>
      </c>
      <c r="F8">
        <v>2021</v>
      </c>
      <c r="G8" s="21">
        <v>0.62509999999999999</v>
      </c>
      <c r="H8">
        <v>1</v>
      </c>
      <c r="I8">
        <v>1</v>
      </c>
      <c r="J8" s="9">
        <v>4000</v>
      </c>
      <c r="K8" s="9">
        <f t="shared" si="0"/>
        <v>40</v>
      </c>
      <c r="L8" s="9">
        <v>30</v>
      </c>
      <c r="M8">
        <v>1</v>
      </c>
      <c r="P8" s="12"/>
      <c r="Q8" s="12"/>
      <c r="R8" s="1" t="s">
        <v>57</v>
      </c>
      <c r="S8" s="18"/>
      <c r="T8" s="12" t="s">
        <v>513</v>
      </c>
      <c r="U8" s="12" t="s">
        <v>523</v>
      </c>
      <c r="V8" s="12"/>
      <c r="W8" s="12" t="s">
        <v>54</v>
      </c>
      <c r="X8" s="12"/>
    </row>
    <row r="9" spans="3:24">
      <c r="C9" s="1" t="s">
        <v>66</v>
      </c>
      <c r="D9" s="1" t="s">
        <v>16</v>
      </c>
      <c r="E9" s="1" t="s">
        <v>67</v>
      </c>
      <c r="F9">
        <v>2021</v>
      </c>
      <c r="G9">
        <f>1/0.31</f>
        <v>3.2258064516129035</v>
      </c>
      <c r="H9">
        <v>1</v>
      </c>
      <c r="I9">
        <v>1</v>
      </c>
      <c r="J9" s="9">
        <v>4000</v>
      </c>
      <c r="K9" s="9">
        <f t="shared" si="0"/>
        <v>40</v>
      </c>
      <c r="L9" s="9">
        <v>30</v>
      </c>
      <c r="M9">
        <v>1</v>
      </c>
      <c r="P9" s="12"/>
      <c r="Q9" s="12"/>
      <c r="R9" s="1" t="s">
        <v>60</v>
      </c>
      <c r="S9" s="18"/>
      <c r="T9" s="12" t="s">
        <v>52</v>
      </c>
      <c r="U9" s="12" t="s">
        <v>65</v>
      </c>
      <c r="V9" s="12"/>
      <c r="W9" s="12" t="s">
        <v>54</v>
      </c>
      <c r="X9" s="12"/>
    </row>
    <row r="10" spans="3:24">
      <c r="C10" s="1"/>
      <c r="D10" s="1" t="s">
        <v>68</v>
      </c>
      <c r="E10" s="1"/>
      <c r="J10" s="9"/>
      <c r="K10" s="9"/>
      <c r="L10" s="9"/>
      <c r="P10" s="12"/>
      <c r="Q10" s="12"/>
      <c r="R10" s="1" t="s">
        <v>62</v>
      </c>
      <c r="S10" s="18"/>
      <c r="T10" s="12" t="s">
        <v>52</v>
      </c>
      <c r="U10" s="12" t="s">
        <v>65</v>
      </c>
      <c r="V10" s="12"/>
      <c r="W10" s="12" t="s">
        <v>54</v>
      </c>
      <c r="X10" s="12"/>
    </row>
    <row r="11" spans="3:24">
      <c r="C11" s="1" t="s">
        <v>69</v>
      </c>
      <c r="D11" s="1" t="s">
        <v>16</v>
      </c>
      <c r="E11" s="1" t="s">
        <v>70</v>
      </c>
      <c r="F11">
        <v>2021</v>
      </c>
      <c r="G11" s="22">
        <v>0.04</v>
      </c>
      <c r="H11">
        <v>1</v>
      </c>
      <c r="I11">
        <v>1</v>
      </c>
      <c r="J11" s="9">
        <v>4000</v>
      </c>
      <c r="K11" s="9">
        <f t="shared" si="0"/>
        <v>40</v>
      </c>
      <c r="L11" s="9">
        <v>30</v>
      </c>
      <c r="M11">
        <v>1</v>
      </c>
      <c r="P11" s="12"/>
      <c r="Q11" s="12"/>
      <c r="R11" s="1" t="s">
        <v>66</v>
      </c>
      <c r="S11" s="18"/>
      <c r="T11" s="12" t="s">
        <v>52</v>
      </c>
      <c r="U11" s="12" t="s">
        <v>65</v>
      </c>
      <c r="V11" s="12"/>
      <c r="W11" s="12" t="s">
        <v>54</v>
      </c>
      <c r="X11" s="12"/>
    </row>
    <row r="12" spans="3:24">
      <c r="C12" s="1" t="s">
        <v>71</v>
      </c>
      <c r="D12" s="1" t="s">
        <v>16</v>
      </c>
      <c r="E12" s="1" t="s">
        <v>72</v>
      </c>
      <c r="F12">
        <v>2021</v>
      </c>
      <c r="G12" s="22">
        <v>0.12</v>
      </c>
      <c r="H12">
        <v>1</v>
      </c>
      <c r="I12">
        <v>1</v>
      </c>
      <c r="J12" s="9">
        <v>4000</v>
      </c>
      <c r="K12" s="9">
        <f t="shared" si="0"/>
        <v>40</v>
      </c>
      <c r="L12" s="9">
        <v>30</v>
      </c>
      <c r="M12">
        <v>1</v>
      </c>
      <c r="P12" s="19"/>
      <c r="Q12" s="19"/>
      <c r="R12" s="1" t="s">
        <v>69</v>
      </c>
      <c r="S12" s="20"/>
      <c r="T12" s="12" t="s">
        <v>52</v>
      </c>
      <c r="U12" s="12" t="s">
        <v>65</v>
      </c>
      <c r="V12" s="12"/>
      <c r="W12" s="12" t="s">
        <v>54</v>
      </c>
      <c r="X12" s="19"/>
    </row>
    <row r="13" spans="3:24">
      <c r="C13" s="1"/>
      <c r="D13" s="1"/>
      <c r="H13" s="7"/>
      <c r="J13" s="9"/>
      <c r="K13" s="9"/>
      <c r="L13" s="9"/>
      <c r="Q13" s="1"/>
      <c r="R13" s="1" t="s">
        <v>71</v>
      </c>
      <c r="S13" s="18"/>
      <c r="T13" s="12" t="s">
        <v>513</v>
      </c>
      <c r="U13" s="12" t="s">
        <v>523</v>
      </c>
      <c r="V13" s="12"/>
      <c r="W13" s="12" t="s">
        <v>54</v>
      </c>
      <c r="X13" s="12"/>
    </row>
    <row r="14" spans="3:24">
      <c r="C14" s="1"/>
      <c r="D14" s="1"/>
      <c r="H14" s="7"/>
      <c r="J14" s="9"/>
      <c r="K14" s="9"/>
      <c r="L14" s="9"/>
      <c r="Q14" s="1"/>
      <c r="R14" s="1"/>
      <c r="S14" s="18"/>
      <c r="T14" s="12"/>
      <c r="U14" s="12"/>
      <c r="V14" s="12"/>
      <c r="W14" s="12"/>
      <c r="X14" s="12"/>
    </row>
    <row r="15" spans="3:24">
      <c r="C15" s="1"/>
      <c r="D15" s="1"/>
      <c r="H15" s="7"/>
      <c r="J15" s="9"/>
      <c r="K15" s="9"/>
      <c r="L15" s="9"/>
      <c r="Q15" s="1"/>
      <c r="R15" s="1"/>
      <c r="S15" s="18"/>
      <c r="T15" s="12"/>
      <c r="U15" s="12"/>
      <c r="V15" s="12"/>
      <c r="W15" s="12"/>
      <c r="X15" s="12"/>
    </row>
    <row r="16" spans="3:24">
      <c r="C16" s="1"/>
      <c r="D16" s="1"/>
      <c r="H16" s="7"/>
      <c r="J16" s="9"/>
      <c r="K16" s="9"/>
      <c r="L16" s="9"/>
      <c r="Q16" s="1"/>
      <c r="R16" s="1"/>
      <c r="S16" s="18"/>
      <c r="T16" s="12"/>
      <c r="U16" s="12"/>
      <c r="V16" s="12"/>
      <c r="W16" s="12"/>
      <c r="X16" s="12"/>
    </row>
    <row r="17" spans="3:24">
      <c r="C17" s="1"/>
      <c r="D17" s="1"/>
      <c r="E17" s="1"/>
      <c r="J17" s="9"/>
      <c r="K17" s="9"/>
      <c r="L17" s="9"/>
      <c r="P17" s="12"/>
      <c r="Q17" s="12"/>
      <c r="R17" s="1"/>
      <c r="S17" s="18"/>
      <c r="T17" s="12"/>
      <c r="U17" s="12"/>
      <c r="V17" s="12"/>
      <c r="W17" s="12"/>
      <c r="X17" s="12"/>
    </row>
    <row r="18" spans="3:24">
      <c r="C18" s="1"/>
      <c r="D18" s="1"/>
      <c r="E18" s="1"/>
      <c r="J18" s="9"/>
      <c r="K18" s="9"/>
      <c r="L18" s="9"/>
      <c r="P18" s="12"/>
      <c r="Q18" s="12"/>
      <c r="R18" s="1"/>
      <c r="S18" s="18"/>
      <c r="T18" s="12"/>
      <c r="U18" s="12"/>
      <c r="V18" s="12"/>
      <c r="W18" s="12"/>
      <c r="X18" s="12"/>
    </row>
    <row r="19" spans="3:24">
      <c r="R19" s="1"/>
      <c r="T19" s="12"/>
      <c r="U19" s="12"/>
      <c r="W19" s="12"/>
    </row>
    <row r="20" spans="3:24">
      <c r="R20" s="1"/>
      <c r="T20" s="12"/>
      <c r="U20" s="12"/>
      <c r="W20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AA126"/>
  <sheetViews>
    <sheetView tabSelected="1" workbookViewId="0">
      <pane ySplit="5" topLeftCell="A6" activePane="bottomLeft" state="frozen"/>
      <selection pane="bottomLeft" activeCell="G24" sqref="G24"/>
    </sheetView>
  </sheetViews>
  <sheetFormatPr defaultRowHeight="15"/>
  <cols>
    <col min="3" max="3" width="35.140625" bestFit="1" customWidth="1"/>
    <col min="5" max="5" width="19" bestFit="1" customWidth="1"/>
    <col min="8" max="8" width="12" bestFit="1" customWidth="1"/>
    <col min="13" max="13" width="11" bestFit="1" customWidth="1"/>
    <col min="17" max="17" width="29.7109375" bestFit="1" customWidth="1"/>
    <col min="18" max="18" width="9.28515625" bestFit="1" customWidth="1"/>
  </cols>
  <sheetData>
    <row r="2" spans="3:27">
      <c r="H2" s="8" t="s">
        <v>81</v>
      </c>
      <c r="J2" t="s">
        <v>82</v>
      </c>
    </row>
    <row r="4" spans="3:27">
      <c r="E4" s="10" t="s">
        <v>31</v>
      </c>
      <c r="P4" s="28" t="s">
        <v>32</v>
      </c>
      <c r="Q4" s="28"/>
      <c r="R4" s="29"/>
      <c r="S4" s="29"/>
      <c r="T4" s="29"/>
      <c r="U4" s="29"/>
      <c r="V4" s="29"/>
      <c r="W4" s="29"/>
    </row>
    <row r="5" spans="3:27" ht="26.2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6" t="s">
        <v>29</v>
      </c>
      <c r="L5" s="6" t="s">
        <v>30</v>
      </c>
      <c r="M5" s="26" t="s">
        <v>84</v>
      </c>
      <c r="P5" s="30" t="s">
        <v>33</v>
      </c>
      <c r="Q5" s="30" t="s">
        <v>20</v>
      </c>
      <c r="R5" s="30" t="s">
        <v>35</v>
      </c>
      <c r="S5" s="30" t="s">
        <v>36</v>
      </c>
      <c r="T5" s="30" t="s">
        <v>37</v>
      </c>
      <c r="U5" s="30" t="s">
        <v>38</v>
      </c>
      <c r="V5" s="30" t="s">
        <v>39</v>
      </c>
      <c r="W5" s="30" t="s">
        <v>40</v>
      </c>
    </row>
    <row r="6" spans="3:27">
      <c r="C6" t="s">
        <v>108</v>
      </c>
      <c r="D6" t="s">
        <v>74</v>
      </c>
      <c r="E6" t="s">
        <v>75</v>
      </c>
      <c r="F6">
        <v>2021</v>
      </c>
      <c r="G6">
        <v>1</v>
      </c>
      <c r="H6">
        <v>1.9112294614153578</v>
      </c>
      <c r="I6" s="8">
        <v>400</v>
      </c>
      <c r="J6" s="8">
        <v>20</v>
      </c>
      <c r="K6">
        <v>20</v>
      </c>
      <c r="L6" s="25">
        <v>31.54</v>
      </c>
      <c r="P6" s="31" t="s">
        <v>104</v>
      </c>
      <c r="Q6" t="s">
        <v>108</v>
      </c>
      <c r="R6" s="31"/>
      <c r="S6" s="31" t="s">
        <v>105</v>
      </c>
      <c r="T6" s="31" t="s">
        <v>106</v>
      </c>
      <c r="U6" s="31"/>
      <c r="V6" s="31"/>
      <c r="W6" s="31" t="s">
        <v>107</v>
      </c>
    </row>
    <row r="7" spans="3:27">
      <c r="C7" t="s">
        <v>116</v>
      </c>
      <c r="D7" t="s">
        <v>74</v>
      </c>
      <c r="E7" t="s">
        <v>75</v>
      </c>
      <c r="F7">
        <v>2021</v>
      </c>
      <c r="G7">
        <v>1</v>
      </c>
      <c r="H7">
        <v>1.9112294614153578</v>
      </c>
      <c r="I7" s="8">
        <v>400</v>
      </c>
      <c r="J7" s="8">
        <v>20</v>
      </c>
      <c r="K7">
        <v>20</v>
      </c>
      <c r="L7" s="25">
        <v>31.54</v>
      </c>
      <c r="P7" s="31"/>
      <c r="Q7" t="s">
        <v>116</v>
      </c>
      <c r="R7" s="31"/>
      <c r="S7" s="31" t="s">
        <v>105</v>
      </c>
      <c r="T7" s="31" t="s">
        <v>106</v>
      </c>
      <c r="U7" s="31"/>
      <c r="V7" s="31"/>
      <c r="W7" s="31" t="s">
        <v>107</v>
      </c>
    </row>
    <row r="8" spans="3:27">
      <c r="C8" t="s">
        <v>124</v>
      </c>
      <c r="D8" t="s">
        <v>74</v>
      </c>
      <c r="E8" t="s">
        <v>75</v>
      </c>
      <c r="F8">
        <v>2021</v>
      </c>
      <c r="G8">
        <v>1</v>
      </c>
      <c r="H8">
        <v>1.9112294614153578</v>
      </c>
      <c r="I8" s="8">
        <v>400</v>
      </c>
      <c r="J8" s="8">
        <v>20</v>
      </c>
      <c r="K8">
        <v>20</v>
      </c>
      <c r="L8" s="25">
        <v>31.54</v>
      </c>
      <c r="P8" s="31"/>
      <c r="Q8" t="s">
        <v>124</v>
      </c>
      <c r="R8" s="31"/>
      <c r="S8" s="31" t="s">
        <v>105</v>
      </c>
      <c r="T8" s="31" t="s">
        <v>106</v>
      </c>
      <c r="U8" s="31"/>
      <c r="V8" s="31"/>
      <c r="W8" s="31" t="s">
        <v>107</v>
      </c>
    </row>
    <row r="9" spans="3:27">
      <c r="C9" t="s">
        <v>109</v>
      </c>
      <c r="D9" t="s">
        <v>76</v>
      </c>
      <c r="E9" t="s">
        <v>75</v>
      </c>
      <c r="F9">
        <v>2021</v>
      </c>
      <c r="G9">
        <v>1</v>
      </c>
      <c r="H9">
        <v>2.7644125731911058</v>
      </c>
      <c r="I9" s="8">
        <v>400</v>
      </c>
      <c r="J9" s="8">
        <v>20</v>
      </c>
      <c r="K9">
        <v>20</v>
      </c>
      <c r="L9" s="25">
        <v>31.54</v>
      </c>
      <c r="P9" s="31"/>
      <c r="Q9" t="s">
        <v>109</v>
      </c>
      <c r="R9" s="31"/>
      <c r="S9" s="31" t="s">
        <v>105</v>
      </c>
      <c r="T9" s="31" t="s">
        <v>106</v>
      </c>
      <c r="U9" s="31"/>
      <c r="V9" s="31"/>
      <c r="W9" s="31" t="s">
        <v>107</v>
      </c>
    </row>
    <row r="10" spans="3:27">
      <c r="C10" t="s">
        <v>117</v>
      </c>
      <c r="D10" t="s">
        <v>76</v>
      </c>
      <c r="E10" t="s">
        <v>75</v>
      </c>
      <c r="F10">
        <v>2021</v>
      </c>
      <c r="G10">
        <v>1</v>
      </c>
      <c r="H10">
        <v>2.7644125731911058</v>
      </c>
      <c r="I10" s="8">
        <v>400</v>
      </c>
      <c r="J10" s="8">
        <v>20</v>
      </c>
      <c r="K10">
        <v>20</v>
      </c>
      <c r="L10" s="25">
        <v>31.54</v>
      </c>
      <c r="P10" s="31"/>
      <c r="Q10" t="s">
        <v>117</v>
      </c>
      <c r="R10" s="31"/>
      <c r="S10" s="31" t="s">
        <v>105</v>
      </c>
      <c r="T10" s="31" t="s">
        <v>106</v>
      </c>
      <c r="U10" s="31"/>
      <c r="V10" s="31"/>
      <c r="W10" s="31" t="s">
        <v>107</v>
      </c>
    </row>
    <row r="11" spans="3:27">
      <c r="C11" t="s">
        <v>125</v>
      </c>
      <c r="D11" t="s">
        <v>76</v>
      </c>
      <c r="E11" t="s">
        <v>75</v>
      </c>
      <c r="F11">
        <v>2021</v>
      </c>
      <c r="G11">
        <v>1</v>
      </c>
      <c r="H11">
        <v>2.7644125731911058</v>
      </c>
      <c r="I11" s="8">
        <v>400</v>
      </c>
      <c r="J11" s="8">
        <v>20</v>
      </c>
      <c r="K11">
        <v>20</v>
      </c>
      <c r="L11" s="25">
        <v>31.54</v>
      </c>
      <c r="P11" s="31"/>
      <c r="Q11" t="s">
        <v>125</v>
      </c>
      <c r="R11" s="31"/>
      <c r="S11" s="31" t="s">
        <v>105</v>
      </c>
      <c r="T11" s="31" t="s">
        <v>106</v>
      </c>
      <c r="U11" s="31"/>
      <c r="V11" s="31"/>
      <c r="W11" s="31" t="s">
        <v>107</v>
      </c>
    </row>
    <row r="12" spans="3:27">
      <c r="C12" t="s">
        <v>132</v>
      </c>
      <c r="D12" t="s">
        <v>77</v>
      </c>
      <c r="E12" t="s">
        <v>75</v>
      </c>
      <c r="F12">
        <v>2021</v>
      </c>
      <c r="G12">
        <v>1</v>
      </c>
      <c r="H12">
        <v>2.4731398856456499</v>
      </c>
      <c r="I12" s="8">
        <v>400</v>
      </c>
      <c r="J12" s="8">
        <v>20</v>
      </c>
      <c r="K12">
        <v>20</v>
      </c>
      <c r="L12" s="25">
        <v>31.54</v>
      </c>
      <c r="P12" s="31"/>
      <c r="Q12" t="s">
        <v>132</v>
      </c>
      <c r="R12" s="31"/>
      <c r="S12" s="31" t="s">
        <v>105</v>
      </c>
      <c r="T12" s="31" t="s">
        <v>106</v>
      </c>
      <c r="U12" s="31"/>
      <c r="V12" s="31"/>
      <c r="W12" s="31" t="s">
        <v>107</v>
      </c>
    </row>
    <row r="13" spans="3:27">
      <c r="C13" t="s">
        <v>160</v>
      </c>
      <c r="D13" t="s">
        <v>78</v>
      </c>
      <c r="E13" t="s">
        <v>75</v>
      </c>
      <c r="F13">
        <v>2021</v>
      </c>
      <c r="G13">
        <v>1</v>
      </c>
      <c r="H13">
        <v>0</v>
      </c>
      <c r="I13" s="8">
        <v>400</v>
      </c>
      <c r="J13" s="8">
        <v>20</v>
      </c>
      <c r="K13">
        <v>20</v>
      </c>
      <c r="L13" s="25">
        <v>31.54</v>
      </c>
      <c r="P13" s="31"/>
      <c r="Q13" t="s">
        <v>160</v>
      </c>
      <c r="R13" s="31"/>
      <c r="S13" s="31" t="s">
        <v>105</v>
      </c>
      <c r="T13" s="31" t="s">
        <v>106</v>
      </c>
      <c r="U13" s="31"/>
      <c r="V13" s="31"/>
      <c r="W13" s="31" t="s">
        <v>107</v>
      </c>
    </row>
    <row r="14" spans="3:27">
      <c r="C14" t="s">
        <v>168</v>
      </c>
      <c r="D14" t="s">
        <v>79</v>
      </c>
      <c r="E14" t="s">
        <v>75</v>
      </c>
      <c r="F14">
        <v>2021</v>
      </c>
      <c r="G14">
        <v>1</v>
      </c>
      <c r="H14">
        <v>3.2209180925706038</v>
      </c>
      <c r="I14" s="8">
        <v>400</v>
      </c>
      <c r="J14" s="8">
        <v>20</v>
      </c>
      <c r="K14">
        <v>20</v>
      </c>
      <c r="L14" s="25">
        <v>31.54</v>
      </c>
      <c r="P14" s="31"/>
      <c r="Q14" t="s">
        <v>168</v>
      </c>
      <c r="R14" s="31"/>
      <c r="S14" s="31" t="s">
        <v>105</v>
      </c>
      <c r="T14" s="31" t="s">
        <v>106</v>
      </c>
      <c r="U14" s="31"/>
      <c r="V14" s="31"/>
      <c r="W14" s="31" t="s">
        <v>107</v>
      </c>
    </row>
    <row r="15" spans="3:27">
      <c r="C15" t="s">
        <v>176</v>
      </c>
      <c r="D15" t="s">
        <v>80</v>
      </c>
      <c r="E15" t="s">
        <v>75</v>
      </c>
      <c r="F15">
        <v>2021</v>
      </c>
      <c r="G15">
        <v>1</v>
      </c>
      <c r="H15">
        <v>0.49298472371286578</v>
      </c>
      <c r="I15" s="8">
        <v>400</v>
      </c>
      <c r="J15" s="8">
        <v>20</v>
      </c>
      <c r="K15">
        <v>20</v>
      </c>
      <c r="L15" s="25">
        <v>31.54</v>
      </c>
      <c r="P15" s="31"/>
      <c r="Q15" t="s">
        <v>176</v>
      </c>
      <c r="R15" s="31"/>
      <c r="S15" s="31" t="s">
        <v>105</v>
      </c>
      <c r="T15" s="31" t="s">
        <v>106</v>
      </c>
      <c r="U15" s="31"/>
      <c r="V15" s="31"/>
      <c r="W15" s="31" t="s">
        <v>107</v>
      </c>
      <c r="AA15" s="23">
        <v>0.6</v>
      </c>
    </row>
    <row r="16" spans="3:27">
      <c r="C16" s="2" t="s">
        <v>133</v>
      </c>
      <c r="D16" s="2" t="s">
        <v>77</v>
      </c>
      <c r="E16" t="s">
        <v>75</v>
      </c>
      <c r="F16">
        <v>2021</v>
      </c>
      <c r="G16">
        <v>1</v>
      </c>
      <c r="H16" s="8">
        <v>0.1</v>
      </c>
      <c r="I16" s="8">
        <v>400</v>
      </c>
      <c r="J16" s="8">
        <v>20</v>
      </c>
      <c r="K16">
        <v>20</v>
      </c>
      <c r="L16" s="25">
        <v>31.54</v>
      </c>
      <c r="M16" s="27">
        <v>0.5</v>
      </c>
      <c r="P16" s="31"/>
      <c r="Q16" s="2" t="s">
        <v>133</v>
      </c>
      <c r="R16" s="31"/>
      <c r="S16" s="31" t="s">
        <v>105</v>
      </c>
      <c r="T16" s="31" t="s">
        <v>106</v>
      </c>
      <c r="U16" s="31"/>
      <c r="V16" s="31"/>
      <c r="W16" s="31" t="s">
        <v>107</v>
      </c>
      <c r="AA16" s="23">
        <v>0.78</v>
      </c>
    </row>
    <row r="17" spans="3:27">
      <c r="D17" s="2" t="s">
        <v>80</v>
      </c>
      <c r="H17" s="8"/>
      <c r="I17" s="8"/>
      <c r="J17" s="8"/>
      <c r="L17" s="25"/>
      <c r="P17" s="31"/>
      <c r="Q17" t="s">
        <v>50</v>
      </c>
      <c r="R17" s="31"/>
      <c r="S17" s="31"/>
      <c r="T17" s="31"/>
      <c r="U17" s="31"/>
      <c r="V17" s="31"/>
      <c r="W17" s="31"/>
      <c r="AA17" s="23">
        <v>0.85</v>
      </c>
    </row>
    <row r="18" spans="3:27">
      <c r="C18" s="2" t="s">
        <v>164</v>
      </c>
      <c r="D18" s="2" t="s">
        <v>74</v>
      </c>
      <c r="E18" t="s">
        <v>75</v>
      </c>
      <c r="F18">
        <v>2021</v>
      </c>
      <c r="G18">
        <v>1</v>
      </c>
      <c r="H18" s="8">
        <v>0.1</v>
      </c>
      <c r="I18" s="8">
        <v>400</v>
      </c>
      <c r="J18" s="8">
        <v>20</v>
      </c>
      <c r="K18">
        <v>20</v>
      </c>
      <c r="L18" s="25">
        <v>31.54</v>
      </c>
      <c r="M18" s="27">
        <v>0.5</v>
      </c>
      <c r="P18" s="31"/>
      <c r="Q18" s="2" t="s">
        <v>164</v>
      </c>
      <c r="R18" s="31"/>
      <c r="S18" s="31" t="s">
        <v>105</v>
      </c>
      <c r="T18" s="31" t="s">
        <v>106</v>
      </c>
      <c r="U18" s="31"/>
      <c r="V18" s="31"/>
      <c r="W18" s="31" t="s">
        <v>107</v>
      </c>
      <c r="AA18" s="23">
        <v>0.62</v>
      </c>
    </row>
    <row r="19" spans="3:27">
      <c r="D19" s="2" t="s">
        <v>80</v>
      </c>
      <c r="H19" s="8"/>
      <c r="I19" s="8"/>
      <c r="J19" s="8"/>
      <c r="L19" s="25"/>
      <c r="P19" s="31"/>
      <c r="Q19" t="s">
        <v>50</v>
      </c>
      <c r="R19" s="31"/>
      <c r="S19" s="31"/>
      <c r="T19" s="31"/>
      <c r="U19" s="31"/>
      <c r="V19" s="31"/>
      <c r="W19" s="31"/>
      <c r="AA19" s="23">
        <v>0.8</v>
      </c>
    </row>
    <row r="20" spans="3:27">
      <c r="C20" s="2" t="s">
        <v>134</v>
      </c>
      <c r="D20" s="2" t="s">
        <v>77</v>
      </c>
      <c r="E20" t="s">
        <v>75</v>
      </c>
      <c r="F20">
        <v>2021</v>
      </c>
      <c r="G20">
        <v>1</v>
      </c>
      <c r="H20" s="8">
        <v>0.1</v>
      </c>
      <c r="I20" s="8">
        <v>400</v>
      </c>
      <c r="J20" s="8">
        <v>20</v>
      </c>
      <c r="K20">
        <v>20</v>
      </c>
      <c r="L20" s="25">
        <v>31.54</v>
      </c>
      <c r="M20" s="27">
        <v>0.5</v>
      </c>
      <c r="P20" s="31"/>
      <c r="Q20" s="2" t="s">
        <v>134</v>
      </c>
      <c r="R20" s="31"/>
      <c r="S20" s="31" t="s">
        <v>105</v>
      </c>
      <c r="T20" s="31" t="s">
        <v>106</v>
      </c>
      <c r="U20" s="31"/>
      <c r="V20" s="31"/>
      <c r="W20" s="31" t="s">
        <v>107</v>
      </c>
      <c r="AA20" s="23">
        <v>0.9</v>
      </c>
    </row>
    <row r="21" spans="3:27">
      <c r="D21" s="2" t="s">
        <v>76</v>
      </c>
      <c r="H21" s="8"/>
      <c r="I21" s="8"/>
      <c r="J21" s="8"/>
      <c r="L21" s="25"/>
      <c r="P21" s="31"/>
      <c r="Q21" t="s">
        <v>50</v>
      </c>
      <c r="R21" s="31"/>
      <c r="S21" s="31"/>
      <c r="T21" s="31"/>
      <c r="U21" s="31"/>
      <c r="V21" s="31"/>
      <c r="W21" s="31"/>
      <c r="AA21" s="23">
        <v>1</v>
      </c>
    </row>
    <row r="22" spans="3:27">
      <c r="C22" s="2" t="s">
        <v>135</v>
      </c>
      <c r="D22" s="2" t="s">
        <v>77</v>
      </c>
      <c r="E22" t="s">
        <v>75</v>
      </c>
      <c r="F22">
        <v>2021</v>
      </c>
      <c r="G22">
        <v>1</v>
      </c>
      <c r="H22" s="8">
        <v>0.1</v>
      </c>
      <c r="I22" s="8">
        <v>400</v>
      </c>
      <c r="J22" s="8">
        <v>20</v>
      </c>
      <c r="K22">
        <v>20</v>
      </c>
      <c r="L22" s="25">
        <v>31.54</v>
      </c>
      <c r="M22" s="27">
        <v>0.5</v>
      </c>
      <c r="P22" s="31"/>
      <c r="Q22" s="2" t="s">
        <v>135</v>
      </c>
      <c r="R22" s="31"/>
      <c r="S22" s="31" t="s">
        <v>105</v>
      </c>
      <c r="T22" s="31" t="s">
        <v>106</v>
      </c>
      <c r="U22" s="31"/>
      <c r="V22" s="31"/>
      <c r="W22" s="31" t="s">
        <v>107</v>
      </c>
      <c r="AA22" s="23">
        <v>1.9000000000000001</v>
      </c>
    </row>
    <row r="23" spans="3:27">
      <c r="D23" s="2" t="s">
        <v>74</v>
      </c>
      <c r="P23" s="31"/>
      <c r="Q23" t="s">
        <v>50</v>
      </c>
      <c r="R23" s="31"/>
      <c r="S23" s="31"/>
      <c r="T23" s="31"/>
      <c r="U23" s="31"/>
      <c r="V23" s="31"/>
      <c r="W23" s="31"/>
      <c r="AA23" s="23">
        <v>0.5</v>
      </c>
    </row>
    <row r="24" spans="3:27">
      <c r="C24" t="s">
        <v>110</v>
      </c>
      <c r="D24" t="s">
        <v>74</v>
      </c>
      <c r="E24" t="s">
        <v>83</v>
      </c>
      <c r="F24">
        <v>2021</v>
      </c>
      <c r="G24">
        <v>1</v>
      </c>
      <c r="H24">
        <v>2.6385384423071785</v>
      </c>
      <c r="I24">
        <v>400</v>
      </c>
      <c r="J24">
        <v>20</v>
      </c>
      <c r="K24">
        <v>20</v>
      </c>
      <c r="L24">
        <v>31.54</v>
      </c>
      <c r="P24" s="31"/>
      <c r="Q24" t="s">
        <v>110</v>
      </c>
      <c r="R24" s="31"/>
      <c r="S24" s="31" t="s">
        <v>105</v>
      </c>
      <c r="T24" s="31" t="s">
        <v>106</v>
      </c>
      <c r="U24" s="31"/>
      <c r="V24" s="31"/>
      <c r="W24" s="31" t="s">
        <v>107</v>
      </c>
      <c r="AA24" s="23">
        <v>0.5</v>
      </c>
    </row>
    <row r="25" spans="3:27">
      <c r="C25" t="s">
        <v>118</v>
      </c>
      <c r="D25" t="s">
        <v>74</v>
      </c>
      <c r="E25" t="s">
        <v>83</v>
      </c>
      <c r="F25">
        <v>2021</v>
      </c>
      <c r="G25">
        <v>1</v>
      </c>
      <c r="H25">
        <v>2.6385384423071785</v>
      </c>
      <c r="I25">
        <v>400</v>
      </c>
      <c r="J25">
        <v>20</v>
      </c>
      <c r="K25">
        <v>20</v>
      </c>
      <c r="L25">
        <v>31.54</v>
      </c>
      <c r="P25" s="31"/>
      <c r="Q25" t="s">
        <v>118</v>
      </c>
      <c r="R25" s="31"/>
      <c r="S25" s="31" t="s">
        <v>105</v>
      </c>
      <c r="T25" s="31" t="s">
        <v>106</v>
      </c>
      <c r="U25" s="31"/>
      <c r="V25" s="31"/>
      <c r="W25" s="31" t="s">
        <v>107</v>
      </c>
      <c r="AA25" s="24">
        <v>0.75</v>
      </c>
    </row>
    <row r="26" spans="3:27">
      <c r="C26" t="s">
        <v>126</v>
      </c>
      <c r="D26" t="s">
        <v>74</v>
      </c>
      <c r="E26" t="s">
        <v>83</v>
      </c>
      <c r="F26">
        <v>2021</v>
      </c>
      <c r="G26">
        <v>1</v>
      </c>
      <c r="H26">
        <v>2.6385384423071785</v>
      </c>
      <c r="I26">
        <v>400</v>
      </c>
      <c r="J26">
        <v>20</v>
      </c>
      <c r="K26">
        <v>20</v>
      </c>
      <c r="L26">
        <v>31.54</v>
      </c>
      <c r="P26" s="31"/>
      <c r="Q26" t="s">
        <v>126</v>
      </c>
      <c r="R26" s="31"/>
      <c r="S26" s="31" t="s">
        <v>105</v>
      </c>
      <c r="T26" s="31" t="s">
        <v>106</v>
      </c>
      <c r="U26" s="31"/>
      <c r="V26" s="31"/>
      <c r="W26" s="31" t="s">
        <v>107</v>
      </c>
      <c r="AA26" s="24"/>
    </row>
    <row r="27" spans="3:27">
      <c r="C27" t="s">
        <v>111</v>
      </c>
      <c r="D27" t="s">
        <v>76</v>
      </c>
      <c r="E27" t="s">
        <v>83</v>
      </c>
      <c r="F27">
        <v>2021</v>
      </c>
      <c r="G27">
        <v>1</v>
      </c>
      <c r="H27">
        <v>0.59012589943682603</v>
      </c>
      <c r="I27">
        <v>400</v>
      </c>
      <c r="J27">
        <v>20</v>
      </c>
      <c r="K27">
        <v>20</v>
      </c>
      <c r="L27">
        <v>31.54</v>
      </c>
      <c r="P27" s="31"/>
      <c r="Q27" t="s">
        <v>111</v>
      </c>
      <c r="R27" s="31"/>
      <c r="S27" s="31" t="s">
        <v>105</v>
      </c>
      <c r="T27" s="31" t="s">
        <v>106</v>
      </c>
      <c r="U27" s="31"/>
      <c r="V27" s="31"/>
      <c r="W27" s="31" t="s">
        <v>107</v>
      </c>
      <c r="AA27" s="24">
        <v>0.67500000000000004</v>
      </c>
    </row>
    <row r="28" spans="3:27">
      <c r="C28" t="s">
        <v>119</v>
      </c>
      <c r="D28" t="s">
        <v>76</v>
      </c>
      <c r="E28" t="s">
        <v>83</v>
      </c>
      <c r="F28">
        <v>2021</v>
      </c>
      <c r="G28">
        <v>1</v>
      </c>
      <c r="H28">
        <v>0.59012589943682603</v>
      </c>
      <c r="I28">
        <v>400</v>
      </c>
      <c r="J28">
        <v>20</v>
      </c>
      <c r="K28">
        <v>20</v>
      </c>
      <c r="L28">
        <v>31.54</v>
      </c>
      <c r="P28" s="31"/>
      <c r="Q28" t="s">
        <v>119</v>
      </c>
      <c r="R28" s="31"/>
      <c r="S28" s="31" t="s">
        <v>105</v>
      </c>
      <c r="T28" s="31" t="s">
        <v>106</v>
      </c>
      <c r="U28" s="31"/>
      <c r="V28" s="31"/>
      <c r="W28" s="31" t="s">
        <v>107</v>
      </c>
      <c r="AA28" s="24"/>
    </row>
    <row r="29" spans="3:27">
      <c r="C29" t="s">
        <v>127</v>
      </c>
      <c r="D29" t="s">
        <v>76</v>
      </c>
      <c r="E29" t="s">
        <v>83</v>
      </c>
      <c r="F29">
        <v>2021</v>
      </c>
      <c r="G29">
        <v>1</v>
      </c>
      <c r="H29">
        <v>0.59012589943682603</v>
      </c>
      <c r="I29">
        <v>400</v>
      </c>
      <c r="J29">
        <v>20</v>
      </c>
      <c r="K29">
        <v>20</v>
      </c>
      <c r="L29">
        <v>31.54</v>
      </c>
      <c r="P29" s="31"/>
      <c r="Q29" t="s">
        <v>127</v>
      </c>
      <c r="R29" s="31"/>
      <c r="S29" s="31" t="s">
        <v>105</v>
      </c>
      <c r="T29" s="31" t="s">
        <v>106</v>
      </c>
      <c r="U29" s="31"/>
      <c r="V29" s="31"/>
      <c r="W29" s="31" t="s">
        <v>107</v>
      </c>
      <c r="AA29" s="24">
        <v>0.9</v>
      </c>
    </row>
    <row r="30" spans="3:27">
      <c r="C30" t="s">
        <v>136</v>
      </c>
      <c r="D30" t="s">
        <v>77</v>
      </c>
      <c r="E30" t="s">
        <v>83</v>
      </c>
      <c r="F30">
        <v>2021</v>
      </c>
      <c r="G30">
        <v>1</v>
      </c>
      <c r="H30">
        <v>1.0187920292525363</v>
      </c>
      <c r="I30">
        <v>400</v>
      </c>
      <c r="J30">
        <v>20</v>
      </c>
      <c r="K30">
        <v>20</v>
      </c>
      <c r="L30">
        <v>31.54</v>
      </c>
      <c r="P30" s="31"/>
      <c r="Q30" t="s">
        <v>136</v>
      </c>
      <c r="R30" s="31"/>
      <c r="S30" s="31" t="s">
        <v>105</v>
      </c>
      <c r="T30" s="31" t="s">
        <v>106</v>
      </c>
      <c r="U30" s="31"/>
      <c r="V30" s="31"/>
      <c r="W30" s="31" t="s">
        <v>107</v>
      </c>
      <c r="AA30" s="24"/>
    </row>
    <row r="31" spans="3:27">
      <c r="C31" t="s">
        <v>161</v>
      </c>
      <c r="D31" t="s">
        <v>78</v>
      </c>
      <c r="E31" t="s">
        <v>83</v>
      </c>
      <c r="F31">
        <v>2021</v>
      </c>
      <c r="G31">
        <v>1</v>
      </c>
      <c r="H31">
        <v>0</v>
      </c>
      <c r="I31">
        <v>400</v>
      </c>
      <c r="J31">
        <v>20</v>
      </c>
      <c r="K31">
        <v>20</v>
      </c>
      <c r="L31">
        <v>31.54</v>
      </c>
      <c r="P31" s="31"/>
      <c r="Q31" t="s">
        <v>161</v>
      </c>
      <c r="R31" s="31"/>
      <c r="S31" s="31" t="s">
        <v>105</v>
      </c>
      <c r="T31" s="31" t="s">
        <v>106</v>
      </c>
      <c r="U31" s="31"/>
      <c r="V31" s="31"/>
      <c r="W31" s="31" t="s">
        <v>107</v>
      </c>
      <c r="AA31" s="24">
        <v>0.89</v>
      </c>
    </row>
    <row r="32" spans="3:27">
      <c r="C32" t="s">
        <v>169</v>
      </c>
      <c r="D32" t="s">
        <v>79</v>
      </c>
      <c r="E32" t="s">
        <v>83</v>
      </c>
      <c r="F32">
        <v>2021</v>
      </c>
      <c r="G32">
        <v>1</v>
      </c>
      <c r="H32">
        <v>0.99188199543833233</v>
      </c>
      <c r="I32">
        <v>400</v>
      </c>
      <c r="J32">
        <v>20</v>
      </c>
      <c r="K32">
        <v>20</v>
      </c>
      <c r="L32">
        <v>31.54</v>
      </c>
      <c r="P32" s="31"/>
      <c r="Q32" t="s">
        <v>169</v>
      </c>
      <c r="R32" s="31"/>
      <c r="S32" s="31" t="s">
        <v>105</v>
      </c>
      <c r="T32" s="31" t="s">
        <v>106</v>
      </c>
      <c r="U32" s="31"/>
      <c r="V32" s="31"/>
      <c r="W32" s="31" t="s">
        <v>107</v>
      </c>
    </row>
    <row r="33" spans="3:27">
      <c r="C33" t="s">
        <v>177</v>
      </c>
      <c r="D33" t="s">
        <v>80</v>
      </c>
      <c r="E33" t="s">
        <v>83</v>
      </c>
      <c r="F33">
        <v>2021</v>
      </c>
      <c r="G33">
        <v>1</v>
      </c>
      <c r="H33">
        <v>5.1525960340046285E-2</v>
      </c>
      <c r="I33">
        <v>400</v>
      </c>
      <c r="J33">
        <v>20</v>
      </c>
      <c r="K33">
        <v>20</v>
      </c>
      <c r="L33">
        <v>31.54</v>
      </c>
      <c r="P33" s="31"/>
      <c r="Q33" t="s">
        <v>177</v>
      </c>
      <c r="R33" s="31"/>
      <c r="S33" s="31" t="s">
        <v>105</v>
      </c>
      <c r="T33" s="31" t="s">
        <v>106</v>
      </c>
      <c r="U33" s="31"/>
      <c r="V33" s="31"/>
      <c r="W33" s="31" t="s">
        <v>107</v>
      </c>
      <c r="AA33" s="23">
        <v>0.6</v>
      </c>
    </row>
    <row r="34" spans="3:27">
      <c r="C34" s="2" t="s">
        <v>137</v>
      </c>
      <c r="D34" s="2" t="s">
        <v>77</v>
      </c>
      <c r="E34" t="s">
        <v>83</v>
      </c>
      <c r="F34">
        <v>2021</v>
      </c>
      <c r="G34">
        <v>1</v>
      </c>
      <c r="H34">
        <v>0.1</v>
      </c>
      <c r="I34">
        <v>400</v>
      </c>
      <c r="J34">
        <v>20</v>
      </c>
      <c r="K34">
        <v>20</v>
      </c>
      <c r="L34">
        <v>31.54</v>
      </c>
      <c r="M34">
        <v>0.5</v>
      </c>
      <c r="P34" s="31"/>
      <c r="Q34" s="2" t="s">
        <v>137</v>
      </c>
      <c r="R34" s="31"/>
      <c r="S34" s="31" t="s">
        <v>105</v>
      </c>
      <c r="T34" s="31" t="s">
        <v>106</v>
      </c>
      <c r="U34" s="31"/>
      <c r="V34" s="31"/>
      <c r="W34" s="31" t="s">
        <v>107</v>
      </c>
      <c r="AA34" s="23">
        <v>0.78</v>
      </c>
    </row>
    <row r="35" spans="3:27">
      <c r="D35" s="2" t="s">
        <v>80</v>
      </c>
      <c r="P35" s="31"/>
      <c r="Q35" t="s">
        <v>50</v>
      </c>
      <c r="R35" s="31"/>
      <c r="S35" s="31"/>
      <c r="T35" s="31"/>
      <c r="U35" s="31"/>
      <c r="V35" s="31"/>
      <c r="W35" s="31"/>
      <c r="AA35" s="23">
        <v>0.85</v>
      </c>
    </row>
    <row r="36" spans="3:27">
      <c r="C36" s="2" t="s">
        <v>165</v>
      </c>
      <c r="D36" s="2" t="s">
        <v>74</v>
      </c>
      <c r="E36" t="s">
        <v>83</v>
      </c>
      <c r="F36">
        <v>2021</v>
      </c>
      <c r="G36">
        <v>1</v>
      </c>
      <c r="H36">
        <v>0.1</v>
      </c>
      <c r="I36">
        <v>400</v>
      </c>
      <c r="J36">
        <v>20</v>
      </c>
      <c r="K36">
        <v>20</v>
      </c>
      <c r="L36">
        <v>31.54</v>
      </c>
      <c r="M36">
        <v>0.5</v>
      </c>
      <c r="P36" s="31"/>
      <c r="Q36" s="2" t="s">
        <v>165</v>
      </c>
      <c r="R36" s="31"/>
      <c r="S36" s="31" t="s">
        <v>105</v>
      </c>
      <c r="T36" s="31" t="s">
        <v>106</v>
      </c>
      <c r="U36" s="31"/>
      <c r="V36" s="31"/>
      <c r="W36" s="31" t="s">
        <v>107</v>
      </c>
      <c r="AA36" s="23">
        <v>0.62</v>
      </c>
    </row>
    <row r="37" spans="3:27">
      <c r="D37" s="2" t="s">
        <v>80</v>
      </c>
      <c r="P37" s="31"/>
      <c r="Q37" t="s">
        <v>50</v>
      </c>
      <c r="R37" s="31"/>
      <c r="S37" s="31"/>
      <c r="T37" s="31"/>
      <c r="U37" s="31"/>
      <c r="V37" s="31"/>
      <c r="W37" s="31"/>
      <c r="AA37" s="23">
        <v>0.8</v>
      </c>
    </row>
    <row r="38" spans="3:27">
      <c r="C38" s="2" t="s">
        <v>138</v>
      </c>
      <c r="D38" s="2" t="s">
        <v>77</v>
      </c>
      <c r="E38" t="s">
        <v>83</v>
      </c>
      <c r="F38">
        <v>2021</v>
      </c>
      <c r="G38">
        <v>1</v>
      </c>
      <c r="H38">
        <v>0.1</v>
      </c>
      <c r="I38">
        <v>400</v>
      </c>
      <c r="J38">
        <v>20</v>
      </c>
      <c r="K38">
        <v>20</v>
      </c>
      <c r="L38">
        <v>31.54</v>
      </c>
      <c r="M38">
        <v>0.5</v>
      </c>
      <c r="P38" s="31"/>
      <c r="Q38" s="2" t="s">
        <v>138</v>
      </c>
      <c r="R38" s="31"/>
      <c r="S38" s="31" t="s">
        <v>105</v>
      </c>
      <c r="T38" s="31" t="s">
        <v>106</v>
      </c>
      <c r="U38" s="31"/>
      <c r="V38" s="31"/>
      <c r="W38" s="31" t="s">
        <v>107</v>
      </c>
      <c r="AA38" s="23">
        <v>0.9</v>
      </c>
    </row>
    <row r="39" spans="3:27">
      <c r="D39" s="2" t="s">
        <v>76</v>
      </c>
      <c r="P39" s="31"/>
      <c r="Q39" t="s">
        <v>50</v>
      </c>
      <c r="R39" s="31"/>
      <c r="S39" s="31"/>
      <c r="T39" s="31"/>
      <c r="U39" s="31"/>
      <c r="V39" s="31"/>
      <c r="W39" s="31"/>
      <c r="AA39" s="23">
        <v>1</v>
      </c>
    </row>
    <row r="40" spans="3:27">
      <c r="C40" s="2" t="s">
        <v>139</v>
      </c>
      <c r="D40" s="2" t="s">
        <v>77</v>
      </c>
      <c r="E40" t="s">
        <v>83</v>
      </c>
      <c r="F40">
        <v>2021</v>
      </c>
      <c r="G40">
        <v>1</v>
      </c>
      <c r="H40">
        <v>0.1</v>
      </c>
      <c r="I40">
        <v>400</v>
      </c>
      <c r="J40">
        <v>20</v>
      </c>
      <c r="K40">
        <v>20</v>
      </c>
      <c r="L40">
        <v>31.54</v>
      </c>
      <c r="M40">
        <v>0.5</v>
      </c>
      <c r="P40" s="31"/>
      <c r="Q40" s="2" t="s">
        <v>139</v>
      </c>
      <c r="R40" s="31"/>
      <c r="S40" s="31" t="s">
        <v>105</v>
      </c>
      <c r="T40" s="31" t="s">
        <v>106</v>
      </c>
      <c r="U40" s="31"/>
      <c r="V40" s="31"/>
      <c r="W40" s="31" t="s">
        <v>107</v>
      </c>
      <c r="AA40" s="23">
        <v>1.9000000000000001</v>
      </c>
    </row>
    <row r="41" spans="3:27">
      <c r="D41" s="2" t="s">
        <v>74</v>
      </c>
      <c r="P41" s="31"/>
      <c r="Q41" t="s">
        <v>50</v>
      </c>
      <c r="R41" s="31"/>
      <c r="S41" s="31"/>
      <c r="T41" s="31"/>
      <c r="U41" s="31"/>
      <c r="V41" s="31"/>
      <c r="W41" s="31"/>
      <c r="AA41" s="23">
        <v>0.5</v>
      </c>
    </row>
    <row r="42" spans="3:27">
      <c r="C42" t="s">
        <v>112</v>
      </c>
      <c r="D42" t="s">
        <v>74</v>
      </c>
      <c r="E42" t="s">
        <v>85</v>
      </c>
      <c r="F42">
        <v>2021</v>
      </c>
      <c r="G42">
        <v>1</v>
      </c>
      <c r="H42">
        <v>0.57346278208807955</v>
      </c>
      <c r="I42">
        <v>400</v>
      </c>
      <c r="J42">
        <v>20</v>
      </c>
      <c r="K42">
        <v>20</v>
      </c>
      <c r="L42">
        <v>31.54</v>
      </c>
      <c r="P42" s="31"/>
      <c r="Q42" t="s">
        <v>112</v>
      </c>
      <c r="R42" s="31"/>
      <c r="S42" s="31" t="s">
        <v>105</v>
      </c>
      <c r="T42" s="31" t="s">
        <v>106</v>
      </c>
      <c r="U42" s="31"/>
      <c r="V42" s="31"/>
      <c r="W42" s="31" t="s">
        <v>107</v>
      </c>
      <c r="AA42" s="23">
        <v>0.5</v>
      </c>
    </row>
    <row r="43" spans="3:27">
      <c r="C43" t="s">
        <v>120</v>
      </c>
      <c r="D43" t="s">
        <v>74</v>
      </c>
      <c r="E43" t="s">
        <v>85</v>
      </c>
      <c r="F43">
        <v>2021</v>
      </c>
      <c r="G43">
        <v>1</v>
      </c>
      <c r="H43">
        <v>0.57346278208807955</v>
      </c>
      <c r="I43">
        <v>400</v>
      </c>
      <c r="J43">
        <v>20</v>
      </c>
      <c r="K43">
        <v>20</v>
      </c>
      <c r="L43">
        <v>31.54</v>
      </c>
      <c r="P43" s="31"/>
      <c r="Q43" t="s">
        <v>120</v>
      </c>
      <c r="R43" s="31"/>
      <c r="S43" s="31" t="s">
        <v>105</v>
      </c>
      <c r="T43" s="31" t="s">
        <v>106</v>
      </c>
      <c r="U43" s="31"/>
      <c r="V43" s="31"/>
      <c r="W43" s="31" t="s">
        <v>107</v>
      </c>
      <c r="AA43" s="23">
        <v>0.75</v>
      </c>
    </row>
    <row r="44" spans="3:27">
      <c r="C44" t="s">
        <v>128</v>
      </c>
      <c r="D44" t="s">
        <v>74</v>
      </c>
      <c r="E44" t="s">
        <v>85</v>
      </c>
      <c r="F44">
        <v>2021</v>
      </c>
      <c r="G44">
        <v>1</v>
      </c>
      <c r="H44">
        <v>0.57346278208807955</v>
      </c>
      <c r="I44">
        <v>400</v>
      </c>
      <c r="J44">
        <v>20</v>
      </c>
      <c r="K44">
        <v>20</v>
      </c>
      <c r="L44">
        <v>31.54</v>
      </c>
      <c r="P44" s="31"/>
      <c r="Q44" t="s">
        <v>128</v>
      </c>
      <c r="R44" s="31"/>
      <c r="S44" s="31" t="s">
        <v>105</v>
      </c>
      <c r="T44" s="31" t="s">
        <v>106</v>
      </c>
      <c r="U44" s="31"/>
      <c r="V44" s="31"/>
      <c r="W44" s="31" t="s">
        <v>107</v>
      </c>
      <c r="AA44" s="23"/>
    </row>
    <row r="45" spans="3:27">
      <c r="C45" t="s">
        <v>113</v>
      </c>
      <c r="D45" t="s">
        <v>76</v>
      </c>
      <c r="E45" t="s">
        <v>85</v>
      </c>
      <c r="F45">
        <v>2021</v>
      </c>
      <c r="G45">
        <v>1</v>
      </c>
      <c r="H45">
        <v>0.94503861634924868</v>
      </c>
      <c r="I45">
        <v>400</v>
      </c>
      <c r="J45">
        <v>20</v>
      </c>
      <c r="K45">
        <v>20</v>
      </c>
      <c r="L45">
        <v>31.54</v>
      </c>
      <c r="P45" s="31"/>
      <c r="Q45" t="s">
        <v>113</v>
      </c>
      <c r="R45" s="31"/>
      <c r="S45" s="31" t="s">
        <v>105</v>
      </c>
      <c r="T45" s="31" t="s">
        <v>106</v>
      </c>
      <c r="U45" s="31"/>
      <c r="V45" s="31"/>
      <c r="W45" s="31" t="s">
        <v>107</v>
      </c>
      <c r="AA45" s="23">
        <v>0.67500000000000004</v>
      </c>
    </row>
    <row r="46" spans="3:27">
      <c r="C46" t="s">
        <v>121</v>
      </c>
      <c r="D46" t="s">
        <v>76</v>
      </c>
      <c r="E46" t="s">
        <v>85</v>
      </c>
      <c r="F46">
        <v>2021</v>
      </c>
      <c r="G46">
        <v>1</v>
      </c>
      <c r="H46">
        <v>0.94503861634924868</v>
      </c>
      <c r="I46">
        <v>400</v>
      </c>
      <c r="J46">
        <v>20</v>
      </c>
      <c r="K46">
        <v>20</v>
      </c>
      <c r="L46">
        <v>31.54</v>
      </c>
      <c r="P46" s="31"/>
      <c r="Q46" t="s">
        <v>121</v>
      </c>
      <c r="R46" s="31"/>
      <c r="S46" s="31" t="s">
        <v>105</v>
      </c>
      <c r="T46" s="31" t="s">
        <v>106</v>
      </c>
      <c r="U46" s="31"/>
      <c r="V46" s="31"/>
      <c r="W46" s="31" t="s">
        <v>107</v>
      </c>
      <c r="AA46" s="23"/>
    </row>
    <row r="47" spans="3:27">
      <c r="C47" t="s">
        <v>129</v>
      </c>
      <c r="D47" t="s">
        <v>76</v>
      </c>
      <c r="E47" t="s">
        <v>85</v>
      </c>
      <c r="F47">
        <v>2021</v>
      </c>
      <c r="G47">
        <v>1</v>
      </c>
      <c r="H47">
        <v>0.94503861634924868</v>
      </c>
      <c r="I47">
        <v>400</v>
      </c>
      <c r="J47">
        <v>20</v>
      </c>
      <c r="K47">
        <v>20</v>
      </c>
      <c r="L47">
        <v>31.54</v>
      </c>
      <c r="P47" s="31"/>
      <c r="Q47" t="s">
        <v>129</v>
      </c>
      <c r="R47" s="31"/>
      <c r="S47" s="31" t="s">
        <v>105</v>
      </c>
      <c r="T47" s="31" t="s">
        <v>106</v>
      </c>
      <c r="U47" s="31"/>
      <c r="V47" s="31"/>
      <c r="W47" s="31" t="s">
        <v>107</v>
      </c>
      <c r="AA47" s="23">
        <v>0.9</v>
      </c>
    </row>
    <row r="48" spans="3:27">
      <c r="C48" t="s">
        <v>140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>
        <v>20</v>
      </c>
      <c r="L48">
        <v>31.54</v>
      </c>
      <c r="P48" s="31"/>
      <c r="Q48" t="s">
        <v>140</v>
      </c>
      <c r="R48" s="31"/>
      <c r="S48" s="31" t="s">
        <v>105</v>
      </c>
      <c r="T48" s="31" t="s">
        <v>106</v>
      </c>
      <c r="U48" s="31"/>
      <c r="V48" s="31"/>
      <c r="W48" s="31" t="s">
        <v>107</v>
      </c>
      <c r="AA48" s="23"/>
    </row>
    <row r="49" spans="3:27">
      <c r="C49" t="s">
        <v>162</v>
      </c>
      <c r="D49" t="s">
        <v>78</v>
      </c>
      <c r="E49" t="s">
        <v>85</v>
      </c>
      <c r="F49">
        <v>2021</v>
      </c>
      <c r="G49">
        <v>1</v>
      </c>
      <c r="H49">
        <v>0</v>
      </c>
      <c r="I49">
        <v>400</v>
      </c>
      <c r="J49">
        <v>20</v>
      </c>
      <c r="K49">
        <v>20</v>
      </c>
      <c r="L49">
        <v>31.54</v>
      </c>
      <c r="P49" s="31"/>
      <c r="Q49" t="s">
        <v>162</v>
      </c>
      <c r="R49" s="31"/>
      <c r="S49" s="31" t="s">
        <v>105</v>
      </c>
      <c r="T49" s="31" t="s">
        <v>106</v>
      </c>
      <c r="U49" s="31"/>
      <c r="V49" s="31"/>
      <c r="W49" s="31" t="s">
        <v>107</v>
      </c>
      <c r="AA49" s="23">
        <v>0.89</v>
      </c>
    </row>
    <row r="50" spans="3:27">
      <c r="C50" t="s">
        <v>170</v>
      </c>
      <c r="D50" t="s">
        <v>79</v>
      </c>
      <c r="E50" t="s">
        <v>85</v>
      </c>
      <c r="F50">
        <v>2021</v>
      </c>
      <c r="G50">
        <v>1</v>
      </c>
      <c r="H50">
        <v>1.0991833625124268</v>
      </c>
      <c r="I50">
        <v>400</v>
      </c>
      <c r="J50">
        <v>20</v>
      </c>
      <c r="K50">
        <v>20</v>
      </c>
      <c r="L50">
        <v>31.54</v>
      </c>
      <c r="P50" s="31"/>
      <c r="Q50" t="s">
        <v>170</v>
      </c>
      <c r="R50" s="31"/>
      <c r="S50" s="31" t="s">
        <v>105</v>
      </c>
      <c r="T50" s="31" t="s">
        <v>106</v>
      </c>
      <c r="U50" s="31"/>
      <c r="V50" s="31"/>
      <c r="W50" s="31" t="s">
        <v>107</v>
      </c>
    </row>
    <row r="51" spans="3:27">
      <c r="C51" t="s">
        <v>178</v>
      </c>
      <c r="D51" t="s">
        <v>80</v>
      </c>
      <c r="E51" t="s">
        <v>85</v>
      </c>
      <c r="F51">
        <v>2021</v>
      </c>
      <c r="G51">
        <v>1</v>
      </c>
      <c r="H51">
        <v>0.14156404783695217</v>
      </c>
      <c r="I51">
        <v>400</v>
      </c>
      <c r="J51">
        <v>20</v>
      </c>
      <c r="K51">
        <v>20</v>
      </c>
      <c r="L51">
        <v>31.54</v>
      </c>
      <c r="P51" s="31"/>
      <c r="Q51" t="s">
        <v>178</v>
      </c>
      <c r="R51" s="31"/>
      <c r="S51" s="31" t="s">
        <v>105</v>
      </c>
      <c r="T51" s="31" t="s">
        <v>106</v>
      </c>
      <c r="U51" s="31"/>
      <c r="V51" s="31"/>
      <c r="W51" s="31" t="s">
        <v>107</v>
      </c>
      <c r="AA51">
        <v>0.6</v>
      </c>
    </row>
    <row r="52" spans="3:27">
      <c r="C52" s="2" t="s">
        <v>141</v>
      </c>
      <c r="D52" s="2" t="s">
        <v>77</v>
      </c>
      <c r="E52" t="s">
        <v>85</v>
      </c>
      <c r="F52">
        <v>2021</v>
      </c>
      <c r="G52">
        <v>1</v>
      </c>
      <c r="H52">
        <v>9.9999999999999992E-2</v>
      </c>
      <c r="I52">
        <v>400</v>
      </c>
      <c r="J52">
        <v>20</v>
      </c>
      <c r="K52">
        <v>20</v>
      </c>
      <c r="L52">
        <v>31.54</v>
      </c>
      <c r="M52">
        <v>0.5</v>
      </c>
      <c r="P52" s="31"/>
      <c r="Q52" s="2" t="s">
        <v>141</v>
      </c>
      <c r="R52" s="31"/>
      <c r="S52" s="31" t="s">
        <v>105</v>
      </c>
      <c r="T52" s="31" t="s">
        <v>106</v>
      </c>
      <c r="U52" s="31"/>
      <c r="V52" s="31"/>
      <c r="W52" s="31" t="s">
        <v>107</v>
      </c>
      <c r="AA52">
        <v>0.78</v>
      </c>
    </row>
    <row r="53" spans="3:27">
      <c r="D53" s="2" t="s">
        <v>80</v>
      </c>
      <c r="P53" s="31"/>
      <c r="Q53" t="s">
        <v>50</v>
      </c>
      <c r="R53" s="31"/>
      <c r="S53" s="31"/>
      <c r="T53" s="31"/>
      <c r="U53" s="31"/>
      <c r="V53" s="31"/>
      <c r="W53" s="31"/>
      <c r="AA53">
        <v>0.85</v>
      </c>
    </row>
    <row r="54" spans="3:27">
      <c r="C54" s="2" t="s">
        <v>166</v>
      </c>
      <c r="D54" s="2" t="s">
        <v>74</v>
      </c>
      <c r="E54" t="s">
        <v>85</v>
      </c>
      <c r="F54">
        <v>2021</v>
      </c>
      <c r="G54">
        <v>1</v>
      </c>
      <c r="H54">
        <v>9.9999999999999992E-2</v>
      </c>
      <c r="I54">
        <v>400</v>
      </c>
      <c r="J54">
        <v>20</v>
      </c>
      <c r="K54">
        <v>20</v>
      </c>
      <c r="L54">
        <v>31.54</v>
      </c>
      <c r="M54">
        <v>0.5</v>
      </c>
      <c r="P54" s="31"/>
      <c r="Q54" s="2" t="s">
        <v>166</v>
      </c>
      <c r="R54" s="31"/>
      <c r="S54" s="31" t="s">
        <v>105</v>
      </c>
      <c r="T54" s="31" t="s">
        <v>106</v>
      </c>
      <c r="U54" s="31"/>
      <c r="V54" s="31"/>
      <c r="W54" s="31" t="s">
        <v>107</v>
      </c>
      <c r="AA54">
        <v>0.62</v>
      </c>
    </row>
    <row r="55" spans="3:27">
      <c r="D55" s="2" t="s">
        <v>80</v>
      </c>
      <c r="P55" s="31"/>
      <c r="Q55" t="s">
        <v>50</v>
      </c>
      <c r="R55" s="31"/>
      <c r="S55" s="31"/>
      <c r="T55" s="31"/>
      <c r="U55" s="31"/>
      <c r="V55" s="31"/>
      <c r="W55" s="31"/>
      <c r="AA55">
        <v>0.8</v>
      </c>
    </row>
    <row r="56" spans="3:27">
      <c r="C56" s="2" t="s">
        <v>142</v>
      </c>
      <c r="D56" s="2" t="s">
        <v>77</v>
      </c>
      <c r="E56" t="s">
        <v>85</v>
      </c>
      <c r="F56">
        <v>2021</v>
      </c>
      <c r="G56">
        <v>1</v>
      </c>
      <c r="H56">
        <v>9.9999999999999992E-2</v>
      </c>
      <c r="I56">
        <v>400</v>
      </c>
      <c r="J56">
        <v>20</v>
      </c>
      <c r="K56">
        <v>20</v>
      </c>
      <c r="L56">
        <v>31.54</v>
      </c>
      <c r="M56">
        <v>0.5</v>
      </c>
      <c r="P56" s="31"/>
      <c r="Q56" s="2" t="s">
        <v>142</v>
      </c>
      <c r="R56" s="31"/>
      <c r="S56" s="31" t="s">
        <v>105</v>
      </c>
      <c r="T56" s="31" t="s">
        <v>106</v>
      </c>
      <c r="U56" s="31"/>
      <c r="V56" s="31"/>
      <c r="W56" s="31" t="s">
        <v>107</v>
      </c>
      <c r="AA56">
        <v>0.9</v>
      </c>
    </row>
    <row r="57" spans="3:27">
      <c r="D57" s="2" t="s">
        <v>76</v>
      </c>
      <c r="P57" s="31"/>
      <c r="Q57" t="s">
        <v>50</v>
      </c>
      <c r="R57" s="31"/>
      <c r="S57" s="31"/>
      <c r="T57" s="31"/>
      <c r="U57" s="31"/>
      <c r="V57" s="31"/>
      <c r="W57" s="31"/>
      <c r="AA57">
        <v>1</v>
      </c>
    </row>
    <row r="58" spans="3:27">
      <c r="C58" s="2" t="s">
        <v>143</v>
      </c>
      <c r="D58" s="2" t="s">
        <v>77</v>
      </c>
      <c r="E58" t="s">
        <v>85</v>
      </c>
      <c r="F58">
        <v>2021</v>
      </c>
      <c r="G58">
        <v>1</v>
      </c>
      <c r="H58">
        <v>9.9999999999999992E-2</v>
      </c>
      <c r="I58">
        <v>400</v>
      </c>
      <c r="J58">
        <v>20</v>
      </c>
      <c r="K58">
        <v>20</v>
      </c>
      <c r="L58">
        <v>31.54</v>
      </c>
      <c r="M58">
        <v>0.5</v>
      </c>
      <c r="P58" s="31"/>
      <c r="Q58" s="2" t="s">
        <v>143</v>
      </c>
      <c r="R58" s="31"/>
      <c r="S58" s="31" t="s">
        <v>105</v>
      </c>
      <c r="T58" s="31" t="s">
        <v>106</v>
      </c>
      <c r="U58" s="31"/>
      <c r="V58" s="31"/>
      <c r="W58" s="31" t="s">
        <v>107</v>
      </c>
      <c r="AA58">
        <v>1.9000000000000001</v>
      </c>
    </row>
    <row r="59" spans="3:27">
      <c r="D59" s="2" t="s">
        <v>74</v>
      </c>
      <c r="P59" s="31"/>
      <c r="Q59" t="s">
        <v>50</v>
      </c>
      <c r="R59" s="31"/>
      <c r="S59" s="31"/>
      <c r="T59" s="31"/>
      <c r="U59" s="31"/>
      <c r="V59" s="31"/>
      <c r="W59" s="31"/>
      <c r="AA59">
        <v>0.5</v>
      </c>
    </row>
    <row r="60" spans="3:27">
      <c r="C60" t="s">
        <v>114</v>
      </c>
      <c r="D60" t="s">
        <v>74</v>
      </c>
      <c r="E60" t="s">
        <v>86</v>
      </c>
      <c r="F60">
        <v>2021</v>
      </c>
      <c r="G60">
        <v>1</v>
      </c>
      <c r="H60">
        <v>1.4344695059320822</v>
      </c>
      <c r="I60">
        <v>400</v>
      </c>
      <c r="J60">
        <v>20</v>
      </c>
      <c r="K60">
        <v>20</v>
      </c>
      <c r="L60">
        <v>31.54</v>
      </c>
      <c r="P60" s="31"/>
      <c r="Q60" t="s">
        <v>114</v>
      </c>
      <c r="R60" s="31"/>
      <c r="S60" s="31" t="s">
        <v>105</v>
      </c>
      <c r="T60" s="31" t="s">
        <v>106</v>
      </c>
      <c r="U60" s="31"/>
      <c r="V60" s="31"/>
      <c r="W60" s="31" t="s">
        <v>107</v>
      </c>
      <c r="AA60">
        <v>0.5</v>
      </c>
    </row>
    <row r="61" spans="3:27">
      <c r="C61" t="s">
        <v>122</v>
      </c>
      <c r="D61" t="s">
        <v>74</v>
      </c>
      <c r="E61" t="s">
        <v>86</v>
      </c>
      <c r="F61">
        <v>2021</v>
      </c>
      <c r="G61">
        <v>1</v>
      </c>
      <c r="H61">
        <v>1.4344695059320822</v>
      </c>
      <c r="I61">
        <v>400</v>
      </c>
      <c r="J61">
        <v>20</v>
      </c>
      <c r="K61">
        <v>20</v>
      </c>
      <c r="L61">
        <v>31.54</v>
      </c>
      <c r="P61" s="31"/>
      <c r="Q61" t="s">
        <v>122</v>
      </c>
      <c r="R61" s="31"/>
      <c r="S61" s="31" t="s">
        <v>105</v>
      </c>
      <c r="T61" s="31" t="s">
        <v>106</v>
      </c>
      <c r="U61" s="31"/>
      <c r="V61" s="31"/>
      <c r="W61" s="31" t="s">
        <v>107</v>
      </c>
      <c r="AA61">
        <v>0.75</v>
      </c>
    </row>
    <row r="62" spans="3:27">
      <c r="C62" t="s">
        <v>130</v>
      </c>
      <c r="D62" t="s">
        <v>74</v>
      </c>
      <c r="E62" t="s">
        <v>86</v>
      </c>
      <c r="F62">
        <v>2021</v>
      </c>
      <c r="G62">
        <v>1</v>
      </c>
      <c r="H62">
        <v>1.4344695059320822</v>
      </c>
      <c r="I62">
        <v>400</v>
      </c>
      <c r="J62">
        <v>20</v>
      </c>
      <c r="K62">
        <v>20</v>
      </c>
      <c r="L62">
        <v>31.54</v>
      </c>
      <c r="P62" s="31"/>
      <c r="Q62" t="s">
        <v>130</v>
      </c>
      <c r="R62" s="31"/>
      <c r="S62" s="31" t="s">
        <v>105</v>
      </c>
      <c r="T62" s="31" t="s">
        <v>106</v>
      </c>
      <c r="U62" s="31"/>
      <c r="V62" s="31"/>
      <c r="W62" s="31" t="s">
        <v>107</v>
      </c>
    </row>
    <row r="63" spans="3:27">
      <c r="C63" t="s">
        <v>115</v>
      </c>
      <c r="D63" t="s">
        <v>76</v>
      </c>
      <c r="E63" t="s">
        <v>86</v>
      </c>
      <c r="F63">
        <v>2021</v>
      </c>
      <c r="G63">
        <v>1</v>
      </c>
      <c r="H63">
        <v>2.7133281761078778</v>
      </c>
      <c r="I63">
        <v>400</v>
      </c>
      <c r="J63">
        <v>20</v>
      </c>
      <c r="K63">
        <v>20</v>
      </c>
      <c r="L63">
        <v>31.54</v>
      </c>
      <c r="P63" s="31"/>
      <c r="Q63" t="s">
        <v>115</v>
      </c>
      <c r="R63" s="31"/>
      <c r="S63" s="31" t="s">
        <v>105</v>
      </c>
      <c r="T63" s="31" t="s">
        <v>106</v>
      </c>
      <c r="U63" s="31"/>
      <c r="V63" s="31"/>
      <c r="W63" s="31" t="s">
        <v>107</v>
      </c>
      <c r="AA63">
        <v>0.67500000000000004</v>
      </c>
    </row>
    <row r="64" spans="3:27">
      <c r="C64" t="s">
        <v>123</v>
      </c>
      <c r="D64" t="s">
        <v>76</v>
      </c>
      <c r="E64" t="s">
        <v>86</v>
      </c>
      <c r="F64">
        <v>2021</v>
      </c>
      <c r="G64">
        <v>1</v>
      </c>
      <c r="H64">
        <v>2.7133281761078778</v>
      </c>
      <c r="I64">
        <v>400</v>
      </c>
      <c r="J64">
        <v>20</v>
      </c>
      <c r="K64">
        <v>20</v>
      </c>
      <c r="L64">
        <v>31.54</v>
      </c>
      <c r="P64" s="31"/>
      <c r="Q64" t="s">
        <v>123</v>
      </c>
      <c r="R64" s="31"/>
      <c r="S64" s="31" t="s">
        <v>105</v>
      </c>
      <c r="T64" s="31" t="s">
        <v>106</v>
      </c>
      <c r="U64" s="31"/>
      <c r="V64" s="31"/>
      <c r="W64" s="31" t="s">
        <v>107</v>
      </c>
    </row>
    <row r="65" spans="3:27">
      <c r="C65" t="s">
        <v>131</v>
      </c>
      <c r="D65" t="s">
        <v>76</v>
      </c>
      <c r="E65" t="s">
        <v>86</v>
      </c>
      <c r="F65">
        <v>2021</v>
      </c>
      <c r="G65">
        <v>1</v>
      </c>
      <c r="H65">
        <v>2.7133281761078778</v>
      </c>
      <c r="I65">
        <v>400</v>
      </c>
      <c r="J65">
        <v>20</v>
      </c>
      <c r="K65">
        <v>20</v>
      </c>
      <c r="L65">
        <v>31.54</v>
      </c>
      <c r="P65" s="31"/>
      <c r="Q65" t="s">
        <v>131</v>
      </c>
      <c r="R65" s="31"/>
      <c r="S65" s="31" t="s">
        <v>105</v>
      </c>
      <c r="T65" s="31" t="s">
        <v>106</v>
      </c>
      <c r="U65" s="31"/>
      <c r="V65" s="31"/>
      <c r="W65" s="31" t="s">
        <v>107</v>
      </c>
      <c r="AA65">
        <v>0.9</v>
      </c>
    </row>
    <row r="66" spans="3:27">
      <c r="C66" t="s">
        <v>144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>
        <v>20</v>
      </c>
      <c r="L66">
        <v>31.54</v>
      </c>
      <c r="P66" s="31"/>
      <c r="Q66" t="s">
        <v>144</v>
      </c>
      <c r="R66" s="31"/>
      <c r="S66" s="31" t="s">
        <v>105</v>
      </c>
      <c r="T66" s="31" t="s">
        <v>106</v>
      </c>
      <c r="U66" s="31"/>
      <c r="V66" s="31"/>
      <c r="W66" s="31" t="s">
        <v>107</v>
      </c>
    </row>
    <row r="67" spans="3:27">
      <c r="C67" t="s">
        <v>163</v>
      </c>
      <c r="D67" t="s">
        <v>78</v>
      </c>
      <c r="E67" t="s">
        <v>86</v>
      </c>
      <c r="F67">
        <v>2021</v>
      </c>
      <c r="G67">
        <v>1</v>
      </c>
      <c r="H67">
        <v>0</v>
      </c>
      <c r="I67">
        <v>400</v>
      </c>
      <c r="J67">
        <v>20</v>
      </c>
      <c r="K67">
        <v>20</v>
      </c>
      <c r="L67">
        <v>31.54</v>
      </c>
      <c r="P67" s="31"/>
      <c r="Q67" t="s">
        <v>163</v>
      </c>
      <c r="R67" s="31"/>
      <c r="S67" s="31" t="s">
        <v>105</v>
      </c>
      <c r="T67" s="31" t="s">
        <v>106</v>
      </c>
      <c r="U67" s="31"/>
      <c r="V67" s="31"/>
      <c r="W67" s="31" t="s">
        <v>107</v>
      </c>
      <c r="AA67">
        <v>0.89</v>
      </c>
    </row>
    <row r="68" spans="3:27">
      <c r="C68" t="s">
        <v>171</v>
      </c>
      <c r="D68" t="s">
        <v>79</v>
      </c>
      <c r="E68" t="s">
        <v>86</v>
      </c>
      <c r="F68">
        <v>2021</v>
      </c>
      <c r="G68">
        <v>1</v>
      </c>
      <c r="H68">
        <v>2.3269829609268329</v>
      </c>
      <c r="I68">
        <v>400</v>
      </c>
      <c r="J68">
        <v>20</v>
      </c>
      <c r="K68">
        <v>20</v>
      </c>
      <c r="L68">
        <v>31.54</v>
      </c>
      <c r="P68" s="31"/>
      <c r="Q68" t="s">
        <v>171</v>
      </c>
      <c r="R68" s="31"/>
      <c r="S68" s="31" t="s">
        <v>105</v>
      </c>
      <c r="T68" s="31" t="s">
        <v>106</v>
      </c>
      <c r="U68" s="31"/>
      <c r="V68" s="31"/>
      <c r="W68" s="31" t="s">
        <v>107</v>
      </c>
    </row>
    <row r="69" spans="3:27">
      <c r="C69" t="s">
        <v>179</v>
      </c>
      <c r="D69" t="s">
        <v>80</v>
      </c>
      <c r="E69" t="s">
        <v>86</v>
      </c>
      <c r="F69">
        <v>2021</v>
      </c>
      <c r="G69">
        <v>1</v>
      </c>
      <c r="H69">
        <v>1.4609908587819548E-2</v>
      </c>
      <c r="I69">
        <v>400</v>
      </c>
      <c r="J69">
        <v>20</v>
      </c>
      <c r="K69">
        <v>20</v>
      </c>
      <c r="L69">
        <v>31.54</v>
      </c>
      <c r="P69" s="31"/>
      <c r="Q69" t="s">
        <v>179</v>
      </c>
      <c r="R69" s="31"/>
      <c r="S69" s="31" t="s">
        <v>105</v>
      </c>
      <c r="T69" s="31" t="s">
        <v>106</v>
      </c>
      <c r="U69" s="31"/>
      <c r="V69" s="31"/>
      <c r="W69" s="31" t="s">
        <v>107</v>
      </c>
      <c r="AA69">
        <v>0.6</v>
      </c>
    </row>
    <row r="70" spans="3:27">
      <c r="C70" s="2" t="s">
        <v>145</v>
      </c>
      <c r="D70" s="2" t="s">
        <v>77</v>
      </c>
      <c r="E70" t="s">
        <v>86</v>
      </c>
      <c r="F70">
        <v>2021</v>
      </c>
      <c r="G70">
        <v>1</v>
      </c>
      <c r="H70">
        <v>9.9999999999999992E-2</v>
      </c>
      <c r="I70">
        <v>400</v>
      </c>
      <c r="J70">
        <v>20</v>
      </c>
      <c r="K70">
        <v>20</v>
      </c>
      <c r="L70">
        <v>31.54</v>
      </c>
      <c r="M70">
        <v>0.5</v>
      </c>
      <c r="P70" s="31"/>
      <c r="Q70" s="2" t="s">
        <v>145</v>
      </c>
      <c r="R70" s="31"/>
      <c r="S70" s="31" t="s">
        <v>105</v>
      </c>
      <c r="T70" s="31" t="s">
        <v>106</v>
      </c>
      <c r="U70" s="31"/>
      <c r="V70" s="31"/>
      <c r="W70" s="31" t="s">
        <v>107</v>
      </c>
      <c r="AA70">
        <v>0.78</v>
      </c>
    </row>
    <row r="71" spans="3:27">
      <c r="D71" s="2" t="s">
        <v>80</v>
      </c>
      <c r="P71" s="31"/>
      <c r="Q71" t="s">
        <v>50</v>
      </c>
      <c r="R71" s="31"/>
      <c r="S71" s="31"/>
      <c r="T71" s="31"/>
      <c r="U71" s="31"/>
      <c r="V71" s="31"/>
      <c r="W71" s="31"/>
      <c r="AA71">
        <v>0.85</v>
      </c>
    </row>
    <row r="72" spans="3:27">
      <c r="C72" s="2" t="s">
        <v>167</v>
      </c>
      <c r="D72" s="2" t="s">
        <v>74</v>
      </c>
      <c r="E72" t="s">
        <v>86</v>
      </c>
      <c r="F72">
        <v>2021</v>
      </c>
      <c r="G72">
        <v>1</v>
      </c>
      <c r="H72">
        <v>9.9999999999999992E-2</v>
      </c>
      <c r="I72">
        <v>400</v>
      </c>
      <c r="J72">
        <v>20</v>
      </c>
      <c r="K72">
        <v>20</v>
      </c>
      <c r="L72">
        <v>31.54</v>
      </c>
      <c r="M72">
        <v>0.5</v>
      </c>
      <c r="P72" s="31"/>
      <c r="Q72" s="2" t="s">
        <v>167</v>
      </c>
      <c r="R72" s="31"/>
      <c r="S72" s="31" t="s">
        <v>105</v>
      </c>
      <c r="T72" s="31" t="s">
        <v>106</v>
      </c>
      <c r="U72" s="31"/>
      <c r="V72" s="31"/>
      <c r="W72" s="31" t="s">
        <v>107</v>
      </c>
      <c r="AA72">
        <v>0.62</v>
      </c>
    </row>
    <row r="73" spans="3:27">
      <c r="D73" s="2" t="s">
        <v>80</v>
      </c>
      <c r="P73" s="31"/>
      <c r="Q73" t="s">
        <v>50</v>
      </c>
      <c r="R73" s="31"/>
      <c r="S73" s="31"/>
      <c r="T73" s="31"/>
      <c r="U73" s="31"/>
      <c r="V73" s="31"/>
      <c r="W73" s="31"/>
      <c r="AA73">
        <v>0.8</v>
      </c>
    </row>
    <row r="74" spans="3:27">
      <c r="C74" s="2" t="s">
        <v>146</v>
      </c>
      <c r="D74" s="2" t="s">
        <v>77</v>
      </c>
      <c r="E74" t="s">
        <v>86</v>
      </c>
      <c r="F74">
        <v>2021</v>
      </c>
      <c r="G74">
        <v>1</v>
      </c>
      <c r="H74">
        <v>9.9999999999999992E-2</v>
      </c>
      <c r="I74">
        <v>400</v>
      </c>
      <c r="J74">
        <v>20</v>
      </c>
      <c r="K74">
        <v>20</v>
      </c>
      <c r="L74">
        <v>31.54</v>
      </c>
      <c r="M74">
        <v>0.5</v>
      </c>
      <c r="P74" s="31"/>
      <c r="Q74" s="2" t="s">
        <v>146</v>
      </c>
      <c r="R74" s="31"/>
      <c r="S74" s="31" t="s">
        <v>105</v>
      </c>
      <c r="T74" s="31" t="s">
        <v>106</v>
      </c>
      <c r="U74" s="31"/>
      <c r="V74" s="31"/>
      <c r="W74" s="31" t="s">
        <v>107</v>
      </c>
      <c r="AA74">
        <v>0.9</v>
      </c>
    </row>
    <row r="75" spans="3:27">
      <c r="D75" s="2" t="s">
        <v>76</v>
      </c>
      <c r="P75" s="31"/>
      <c r="Q75" t="s">
        <v>50</v>
      </c>
      <c r="R75" s="31"/>
      <c r="S75" s="31"/>
      <c r="T75" s="31"/>
      <c r="U75" s="31"/>
      <c r="V75" s="31"/>
      <c r="W75" s="31"/>
      <c r="AA75">
        <v>1</v>
      </c>
    </row>
    <row r="76" spans="3:27">
      <c r="C76" s="2" t="s">
        <v>147</v>
      </c>
      <c r="D76" s="2" t="s">
        <v>77</v>
      </c>
      <c r="E76" t="s">
        <v>86</v>
      </c>
      <c r="F76">
        <v>2021</v>
      </c>
      <c r="G76">
        <v>1</v>
      </c>
      <c r="H76">
        <v>9.9999999999999992E-2</v>
      </c>
      <c r="I76">
        <v>400</v>
      </c>
      <c r="J76">
        <v>20</v>
      </c>
      <c r="K76">
        <v>20</v>
      </c>
      <c r="L76">
        <v>31.54</v>
      </c>
      <c r="M76">
        <v>0.5</v>
      </c>
      <c r="P76" s="31"/>
      <c r="Q76" s="2" t="s">
        <v>147</v>
      </c>
      <c r="R76" s="31"/>
      <c r="S76" s="31" t="s">
        <v>105</v>
      </c>
      <c r="T76" s="31" t="s">
        <v>106</v>
      </c>
      <c r="U76" s="31"/>
      <c r="V76" s="31"/>
      <c r="W76" s="31" t="s">
        <v>107</v>
      </c>
      <c r="AA76">
        <v>1.9000000000000001</v>
      </c>
    </row>
    <row r="77" spans="3:27">
      <c r="D77" s="2" t="s">
        <v>74</v>
      </c>
      <c r="P77" s="31"/>
      <c r="Q77" t="s">
        <v>50</v>
      </c>
      <c r="R77" s="31"/>
      <c r="S77" s="31"/>
      <c r="T77" s="31"/>
      <c r="U77" s="31"/>
      <c r="V77" s="31"/>
      <c r="W77" s="31"/>
      <c r="AA77">
        <v>0.5</v>
      </c>
    </row>
    <row r="78" spans="3:27">
      <c r="C78" s="2" t="s">
        <v>509</v>
      </c>
      <c r="D78" s="2" t="s">
        <v>77</v>
      </c>
      <c r="E78" s="2" t="s">
        <v>87</v>
      </c>
      <c r="F78">
        <v>2021</v>
      </c>
      <c r="G78">
        <v>1</v>
      </c>
      <c r="H78">
        <v>2.3111249614029192E-2</v>
      </c>
      <c r="I78">
        <v>400</v>
      </c>
      <c r="J78">
        <v>20</v>
      </c>
      <c r="K78">
        <v>20</v>
      </c>
      <c r="L78">
        <v>31.54</v>
      </c>
      <c r="P78" s="31"/>
      <c r="Q78" s="2" t="s">
        <v>509</v>
      </c>
      <c r="R78" s="31"/>
      <c r="S78" s="31" t="s">
        <v>105</v>
      </c>
      <c r="T78" s="31" t="s">
        <v>106</v>
      </c>
      <c r="U78" s="31"/>
      <c r="V78" s="31"/>
      <c r="W78" s="31" t="s">
        <v>107</v>
      </c>
      <c r="AA78">
        <v>0.5</v>
      </c>
    </row>
    <row r="79" spans="3:27">
      <c r="C79" s="2" t="s">
        <v>50</v>
      </c>
      <c r="D79" s="2"/>
      <c r="E79" s="2"/>
      <c r="P79" s="31"/>
      <c r="Q79" s="2" t="s">
        <v>50</v>
      </c>
      <c r="R79" s="31"/>
      <c r="S79" s="31"/>
      <c r="T79" s="31"/>
      <c r="U79" s="31"/>
      <c r="V79" s="31"/>
      <c r="W79" s="31"/>
      <c r="AA79">
        <v>0.75</v>
      </c>
    </row>
    <row r="80" spans="3:27">
      <c r="C80" s="2" t="s">
        <v>510</v>
      </c>
      <c r="D80" s="2" t="s">
        <v>77</v>
      </c>
      <c r="E80" s="2" t="s">
        <v>88</v>
      </c>
      <c r="F80">
        <v>2021</v>
      </c>
      <c r="G80">
        <v>1</v>
      </c>
      <c r="H80">
        <v>2.3111249614029192E-2</v>
      </c>
      <c r="I80">
        <v>400</v>
      </c>
      <c r="J80">
        <v>20</v>
      </c>
      <c r="K80">
        <v>20</v>
      </c>
      <c r="L80">
        <v>31.54</v>
      </c>
      <c r="P80" s="31"/>
      <c r="Q80" s="2" t="s">
        <v>510</v>
      </c>
      <c r="R80" s="31"/>
      <c r="S80" s="31" t="s">
        <v>105</v>
      </c>
      <c r="T80" s="31" t="s">
        <v>106</v>
      </c>
      <c r="U80" s="31"/>
      <c r="V80" s="31"/>
      <c r="W80" s="31" t="s">
        <v>107</v>
      </c>
    </row>
    <row r="81" spans="3:27">
      <c r="C81" s="2" t="s">
        <v>50</v>
      </c>
      <c r="D81" s="2"/>
      <c r="E81" s="2"/>
      <c r="P81" s="31"/>
      <c r="Q81" s="2" t="s">
        <v>50</v>
      </c>
      <c r="R81" s="31"/>
      <c r="S81" s="31"/>
      <c r="T81" s="31"/>
      <c r="U81" s="31"/>
      <c r="V81" s="31"/>
      <c r="W81" s="31"/>
      <c r="AA81">
        <v>0.67500000000000004</v>
      </c>
    </row>
    <row r="82" spans="3:27">
      <c r="C82" s="2" t="s">
        <v>511</v>
      </c>
      <c r="D82" s="2" t="s">
        <v>77</v>
      </c>
      <c r="E82" s="2" t="s">
        <v>89</v>
      </c>
      <c r="F82">
        <v>2021</v>
      </c>
      <c r="G82">
        <v>1</v>
      </c>
      <c r="H82">
        <v>2.3111249614029192E-2</v>
      </c>
      <c r="I82">
        <v>400</v>
      </c>
      <c r="J82">
        <v>20</v>
      </c>
      <c r="K82">
        <v>20</v>
      </c>
      <c r="L82">
        <v>31.54</v>
      </c>
      <c r="P82" s="31"/>
      <c r="Q82" s="2" t="s">
        <v>511</v>
      </c>
      <c r="R82" s="31"/>
      <c r="S82" s="31" t="s">
        <v>105</v>
      </c>
      <c r="T82" s="31" t="s">
        <v>106</v>
      </c>
      <c r="U82" s="31"/>
      <c r="V82" s="31"/>
      <c r="W82" s="31" t="s">
        <v>107</v>
      </c>
    </row>
    <row r="83" spans="3:27">
      <c r="C83" s="2" t="s">
        <v>50</v>
      </c>
      <c r="D83" s="2"/>
      <c r="E83" s="2"/>
      <c r="P83" s="31"/>
      <c r="Q83" s="2" t="s">
        <v>50</v>
      </c>
      <c r="R83" s="31"/>
      <c r="S83" s="31"/>
      <c r="T83" s="31"/>
      <c r="U83" s="31"/>
      <c r="V83" s="31"/>
      <c r="W83" s="31"/>
      <c r="AA83">
        <v>0.9</v>
      </c>
    </row>
    <row r="84" spans="3:27">
      <c r="C84" s="2" t="s">
        <v>512</v>
      </c>
      <c r="D84" s="2" t="s">
        <v>77</v>
      </c>
      <c r="E84" s="2" t="s">
        <v>90</v>
      </c>
      <c r="F84">
        <v>2021</v>
      </c>
      <c r="G84">
        <v>1</v>
      </c>
      <c r="H84">
        <v>2.3111249614029192E-2</v>
      </c>
      <c r="I84">
        <v>400</v>
      </c>
      <c r="J84">
        <v>20</v>
      </c>
      <c r="K84">
        <v>20</v>
      </c>
      <c r="L84">
        <v>31.54</v>
      </c>
      <c r="P84" s="31"/>
      <c r="Q84" s="2" t="s">
        <v>512</v>
      </c>
      <c r="R84" s="31"/>
      <c r="S84" s="31" t="s">
        <v>105</v>
      </c>
      <c r="T84" s="31" t="s">
        <v>106</v>
      </c>
      <c r="U84" s="31"/>
      <c r="V84" s="31"/>
      <c r="W84" s="31" t="s">
        <v>107</v>
      </c>
    </row>
    <row r="85" spans="3:27">
      <c r="C85" s="2" t="s">
        <v>50</v>
      </c>
      <c r="D85" s="2"/>
      <c r="E85" s="2"/>
      <c r="P85" s="31"/>
      <c r="Q85" s="2" t="s">
        <v>50</v>
      </c>
      <c r="R85" s="31"/>
      <c r="S85" s="31"/>
      <c r="T85" s="31"/>
      <c r="U85" s="31"/>
      <c r="V85" s="31"/>
      <c r="W85" s="31"/>
      <c r="AA85">
        <v>0.89</v>
      </c>
    </row>
    <row r="86" spans="3:27">
      <c r="C86" s="2" t="s">
        <v>148</v>
      </c>
      <c r="D86" s="2" t="s">
        <v>77</v>
      </c>
      <c r="E86" s="2" t="s">
        <v>91</v>
      </c>
      <c r="F86">
        <v>2021</v>
      </c>
      <c r="G86">
        <v>1</v>
      </c>
      <c r="H86">
        <v>0.17176777668968218</v>
      </c>
      <c r="I86">
        <v>400</v>
      </c>
      <c r="J86">
        <v>20</v>
      </c>
      <c r="K86">
        <v>20</v>
      </c>
      <c r="L86">
        <v>31.54</v>
      </c>
      <c r="P86" s="31"/>
      <c r="Q86" s="2" t="s">
        <v>148</v>
      </c>
      <c r="R86" s="31"/>
      <c r="S86" s="31" t="s">
        <v>105</v>
      </c>
      <c r="T86" s="31" t="s">
        <v>106</v>
      </c>
      <c r="U86" s="31"/>
      <c r="V86" s="31"/>
      <c r="W86" s="31" t="s">
        <v>107</v>
      </c>
    </row>
    <row r="87" spans="3:27">
      <c r="C87" s="2" t="s">
        <v>180</v>
      </c>
      <c r="D87" s="2" t="s">
        <v>76</v>
      </c>
      <c r="E87" s="2" t="s">
        <v>91</v>
      </c>
      <c r="F87">
        <v>2021</v>
      </c>
      <c r="G87">
        <v>1</v>
      </c>
      <c r="H87">
        <v>0.43669223887934389</v>
      </c>
      <c r="I87">
        <v>400</v>
      </c>
      <c r="J87">
        <v>20</v>
      </c>
      <c r="K87">
        <v>20</v>
      </c>
      <c r="L87">
        <v>31.54</v>
      </c>
      <c r="P87" s="31"/>
      <c r="Q87" s="2" t="s">
        <v>180</v>
      </c>
      <c r="R87" s="31"/>
      <c r="S87" s="31" t="s">
        <v>105</v>
      </c>
      <c r="T87" s="31" t="s">
        <v>106</v>
      </c>
      <c r="U87" s="31"/>
      <c r="V87" s="31"/>
      <c r="W87" s="31" t="s">
        <v>107</v>
      </c>
      <c r="AA87" s="23">
        <v>0.124</v>
      </c>
    </row>
    <row r="88" spans="3:27">
      <c r="C88" s="2" t="s">
        <v>181</v>
      </c>
      <c r="D88" s="2" t="s">
        <v>74</v>
      </c>
      <c r="E88" s="2" t="s">
        <v>91</v>
      </c>
      <c r="F88">
        <v>2021</v>
      </c>
      <c r="G88">
        <v>1</v>
      </c>
      <c r="H88">
        <v>0.14656454653801507</v>
      </c>
      <c r="I88">
        <v>400</v>
      </c>
      <c r="J88">
        <v>20</v>
      </c>
      <c r="K88">
        <v>20</v>
      </c>
      <c r="L88">
        <v>31.54</v>
      </c>
      <c r="P88" s="31"/>
      <c r="Q88" s="2" t="s">
        <v>181</v>
      </c>
      <c r="R88" s="31"/>
      <c r="S88" s="31" t="s">
        <v>105</v>
      </c>
      <c r="T88" s="31" t="s">
        <v>106</v>
      </c>
      <c r="U88" s="31"/>
      <c r="V88" s="31"/>
      <c r="W88" s="31" t="s">
        <v>107</v>
      </c>
      <c r="AA88" s="23"/>
    </row>
    <row r="89" spans="3:27">
      <c r="C89" s="2" t="s">
        <v>182</v>
      </c>
      <c r="D89" s="2" t="s">
        <v>92</v>
      </c>
      <c r="E89" s="2" t="s">
        <v>91</v>
      </c>
      <c r="F89">
        <v>2021</v>
      </c>
      <c r="G89">
        <v>1</v>
      </c>
      <c r="H89">
        <v>0.31528792347867335</v>
      </c>
      <c r="I89">
        <v>400</v>
      </c>
      <c r="J89">
        <v>20</v>
      </c>
      <c r="K89">
        <v>20</v>
      </c>
      <c r="L89">
        <v>31.54</v>
      </c>
      <c r="P89" s="31"/>
      <c r="Q89" s="2" t="s">
        <v>182</v>
      </c>
      <c r="R89" s="31"/>
      <c r="S89" s="31" t="s">
        <v>105</v>
      </c>
      <c r="T89" s="31" t="s">
        <v>106</v>
      </c>
      <c r="U89" s="31"/>
      <c r="V89" s="31"/>
      <c r="W89" s="31" t="s">
        <v>107</v>
      </c>
      <c r="AA89" s="23">
        <v>0.124</v>
      </c>
    </row>
    <row r="90" spans="3:27">
      <c r="C90" s="2" t="s">
        <v>172</v>
      </c>
      <c r="D90" s="2" t="s">
        <v>79</v>
      </c>
      <c r="E90" s="2" t="s">
        <v>91</v>
      </c>
      <c r="F90">
        <v>2021</v>
      </c>
      <c r="G90">
        <v>1</v>
      </c>
      <c r="H90">
        <v>0.82141505528632563</v>
      </c>
      <c r="I90">
        <v>400</v>
      </c>
      <c r="J90">
        <v>20</v>
      </c>
      <c r="K90">
        <v>20</v>
      </c>
      <c r="L90">
        <v>31.54</v>
      </c>
      <c r="P90" s="31"/>
      <c r="Q90" s="2" t="s">
        <v>172</v>
      </c>
      <c r="R90" s="31"/>
      <c r="S90" s="31" t="s">
        <v>105</v>
      </c>
      <c r="T90" s="31" t="s">
        <v>106</v>
      </c>
      <c r="U90" s="31"/>
      <c r="V90" s="31"/>
      <c r="W90" s="31" t="s">
        <v>107</v>
      </c>
      <c r="AA90" s="23"/>
    </row>
    <row r="91" spans="3:27">
      <c r="C91" s="2" t="s">
        <v>183</v>
      </c>
      <c r="D91" s="2" t="s">
        <v>80</v>
      </c>
      <c r="E91" s="2" t="s">
        <v>91</v>
      </c>
      <c r="F91">
        <v>2021</v>
      </c>
      <c r="G91">
        <v>1</v>
      </c>
      <c r="H91">
        <v>9.9999999999999992E-2</v>
      </c>
      <c r="I91">
        <v>400</v>
      </c>
      <c r="J91">
        <v>20</v>
      </c>
      <c r="K91">
        <v>20</v>
      </c>
      <c r="L91">
        <v>31.54</v>
      </c>
      <c r="P91" s="31"/>
      <c r="Q91" s="2" t="s">
        <v>183</v>
      </c>
      <c r="R91" s="31"/>
      <c r="S91" s="31" t="s">
        <v>105</v>
      </c>
      <c r="T91" s="31" t="s">
        <v>106</v>
      </c>
      <c r="U91" s="31"/>
      <c r="V91" s="31"/>
      <c r="W91" s="31" t="s">
        <v>107</v>
      </c>
      <c r="AA91" s="23">
        <v>0.124</v>
      </c>
    </row>
    <row r="92" spans="3:27">
      <c r="C92" s="2" t="s">
        <v>149</v>
      </c>
      <c r="D92" s="2" t="s">
        <v>77</v>
      </c>
      <c r="E92" s="2" t="s">
        <v>93</v>
      </c>
      <c r="F92">
        <v>2021</v>
      </c>
      <c r="G92">
        <v>1</v>
      </c>
      <c r="H92">
        <v>0.13811725064671421</v>
      </c>
      <c r="I92">
        <v>400</v>
      </c>
      <c r="J92">
        <v>20</v>
      </c>
      <c r="K92">
        <v>20</v>
      </c>
      <c r="L92">
        <v>31.54</v>
      </c>
      <c r="P92" s="31"/>
      <c r="Q92" s="2" t="s">
        <v>149</v>
      </c>
      <c r="R92" s="31"/>
      <c r="S92" s="31" t="s">
        <v>105</v>
      </c>
      <c r="T92" s="31" t="s">
        <v>106</v>
      </c>
      <c r="U92" s="31"/>
      <c r="V92" s="31"/>
      <c r="W92" s="31" t="s">
        <v>107</v>
      </c>
      <c r="AA92" s="23"/>
    </row>
    <row r="93" spans="3:27">
      <c r="C93" s="2" t="s">
        <v>184</v>
      </c>
      <c r="D93" s="2" t="s">
        <v>76</v>
      </c>
      <c r="E93" s="2" t="s">
        <v>93</v>
      </c>
      <c r="F93">
        <v>2021</v>
      </c>
      <c r="G93">
        <v>1</v>
      </c>
      <c r="H93">
        <v>0.35467859135092478</v>
      </c>
      <c r="I93">
        <v>400</v>
      </c>
      <c r="J93">
        <v>20</v>
      </c>
      <c r="K93">
        <v>20</v>
      </c>
      <c r="L93">
        <v>31.54</v>
      </c>
      <c r="P93" s="31"/>
      <c r="Q93" s="2" t="s">
        <v>184</v>
      </c>
      <c r="R93" s="31"/>
      <c r="S93" s="31" t="s">
        <v>105</v>
      </c>
      <c r="T93" s="31" t="s">
        <v>106</v>
      </c>
      <c r="U93" s="31"/>
      <c r="V93" s="31"/>
      <c r="W93" s="31" t="s">
        <v>107</v>
      </c>
      <c r="AA93" s="23">
        <v>0.124</v>
      </c>
    </row>
    <row r="94" spans="3:27">
      <c r="C94" s="2" t="s">
        <v>185</v>
      </c>
      <c r="D94" s="2" t="s">
        <v>74</v>
      </c>
      <c r="E94" s="2" t="s">
        <v>93</v>
      </c>
      <c r="F94">
        <v>2021</v>
      </c>
      <c r="G94">
        <v>1</v>
      </c>
      <c r="H94">
        <v>0.1327838503261852</v>
      </c>
      <c r="I94">
        <v>400</v>
      </c>
      <c r="J94">
        <v>20</v>
      </c>
      <c r="K94">
        <v>20</v>
      </c>
      <c r="L94">
        <v>31.54</v>
      </c>
      <c r="P94" s="31"/>
      <c r="Q94" s="2" t="s">
        <v>185</v>
      </c>
      <c r="R94" s="31"/>
      <c r="S94" s="31" t="s">
        <v>105</v>
      </c>
      <c r="T94" s="31" t="s">
        <v>106</v>
      </c>
      <c r="U94" s="31"/>
      <c r="V94" s="31"/>
      <c r="W94" s="31" t="s">
        <v>107</v>
      </c>
      <c r="AA94" s="23"/>
    </row>
    <row r="95" spans="3:27">
      <c r="C95" s="2" t="s">
        <v>186</v>
      </c>
      <c r="D95" s="2" t="s">
        <v>92</v>
      </c>
      <c r="E95" s="2" t="s">
        <v>93</v>
      </c>
      <c r="F95">
        <v>2021</v>
      </c>
      <c r="G95">
        <v>1</v>
      </c>
      <c r="H95">
        <v>0.20953247345103551</v>
      </c>
      <c r="I95">
        <v>400</v>
      </c>
      <c r="J95">
        <v>20</v>
      </c>
      <c r="K95">
        <v>20</v>
      </c>
      <c r="L95">
        <v>31.54</v>
      </c>
      <c r="P95" s="31"/>
      <c r="Q95" s="2" t="s">
        <v>186</v>
      </c>
      <c r="R95" s="31"/>
      <c r="S95" s="31" t="s">
        <v>105</v>
      </c>
      <c r="T95" s="31" t="s">
        <v>106</v>
      </c>
      <c r="U95" s="31"/>
      <c r="V95" s="31"/>
      <c r="W95" s="31" t="s">
        <v>107</v>
      </c>
      <c r="AA95">
        <v>0.65</v>
      </c>
    </row>
    <row r="96" spans="3:27">
      <c r="C96" s="2" t="s">
        <v>173</v>
      </c>
      <c r="D96" s="2" t="s">
        <v>79</v>
      </c>
      <c r="E96" s="2" t="s">
        <v>93</v>
      </c>
      <c r="F96">
        <v>2021</v>
      </c>
      <c r="G96">
        <v>1</v>
      </c>
      <c r="H96">
        <v>0.40482707149082164</v>
      </c>
      <c r="I96">
        <v>400</v>
      </c>
      <c r="J96">
        <v>20</v>
      </c>
      <c r="K96">
        <v>20</v>
      </c>
      <c r="L96">
        <v>31.54</v>
      </c>
      <c r="P96" s="31"/>
      <c r="Q96" s="2" t="s">
        <v>173</v>
      </c>
      <c r="R96" s="31"/>
      <c r="S96" s="31" t="s">
        <v>105</v>
      </c>
      <c r="T96" s="31" t="s">
        <v>106</v>
      </c>
      <c r="U96" s="31"/>
      <c r="V96" s="31"/>
      <c r="W96" s="31" t="s">
        <v>107</v>
      </c>
      <c r="AA96">
        <v>0.65</v>
      </c>
    </row>
    <row r="97" spans="3:27">
      <c r="C97" s="2" t="s">
        <v>187</v>
      </c>
      <c r="D97" s="2" t="s">
        <v>80</v>
      </c>
      <c r="E97" s="2" t="s">
        <v>93</v>
      </c>
      <c r="F97">
        <v>2021</v>
      </c>
      <c r="G97">
        <v>1</v>
      </c>
      <c r="H97">
        <v>0.10296988915481722</v>
      </c>
      <c r="I97">
        <v>400</v>
      </c>
      <c r="J97">
        <v>20</v>
      </c>
      <c r="K97">
        <v>20</v>
      </c>
      <c r="L97">
        <v>31.54</v>
      </c>
      <c r="P97" s="31"/>
      <c r="Q97" s="2" t="s">
        <v>187</v>
      </c>
      <c r="R97" s="31"/>
      <c r="S97" s="31" t="s">
        <v>105</v>
      </c>
      <c r="T97" s="31" t="s">
        <v>106</v>
      </c>
      <c r="U97" s="31"/>
      <c r="V97" s="31"/>
      <c r="W97" s="31" t="s">
        <v>107</v>
      </c>
      <c r="AA97">
        <v>0.65</v>
      </c>
    </row>
    <row r="98" spans="3:27">
      <c r="C98" s="2" t="s">
        <v>150</v>
      </c>
      <c r="D98" s="2" t="s">
        <v>77</v>
      </c>
      <c r="E98" s="2" t="s">
        <v>94</v>
      </c>
      <c r="F98">
        <v>2021</v>
      </c>
      <c r="G98">
        <v>1</v>
      </c>
      <c r="H98">
        <v>0.10117977406146414</v>
      </c>
      <c r="I98">
        <v>400</v>
      </c>
      <c r="J98">
        <v>20</v>
      </c>
      <c r="K98">
        <v>20</v>
      </c>
      <c r="L98">
        <v>31.54</v>
      </c>
      <c r="P98" s="31"/>
      <c r="Q98" s="2" t="s">
        <v>150</v>
      </c>
      <c r="R98" s="31"/>
      <c r="S98" s="31" t="s">
        <v>105</v>
      </c>
      <c r="T98" s="31" t="s">
        <v>106</v>
      </c>
      <c r="U98" s="31"/>
      <c r="V98" s="31"/>
      <c r="W98" s="31" t="s">
        <v>107</v>
      </c>
      <c r="AA98">
        <v>0.65</v>
      </c>
    </row>
    <row r="99" spans="3:27">
      <c r="C99" s="2" t="s">
        <v>188</v>
      </c>
      <c r="D99" s="2" t="s">
        <v>76</v>
      </c>
      <c r="E99" s="2" t="s">
        <v>94</v>
      </c>
      <c r="F99">
        <v>2021</v>
      </c>
      <c r="G99">
        <v>1</v>
      </c>
      <c r="H99">
        <v>0.24860663198917024</v>
      </c>
      <c r="I99">
        <v>400</v>
      </c>
      <c r="J99">
        <v>20</v>
      </c>
      <c r="K99">
        <v>20</v>
      </c>
      <c r="L99">
        <v>31.54</v>
      </c>
      <c r="P99" s="31"/>
      <c r="Q99" s="2" t="s">
        <v>188</v>
      </c>
      <c r="R99" s="31"/>
      <c r="S99" s="31" t="s">
        <v>105</v>
      </c>
      <c r="T99" s="31" t="s">
        <v>106</v>
      </c>
      <c r="U99" s="31"/>
      <c r="V99" s="31"/>
      <c r="W99" s="31" t="s">
        <v>107</v>
      </c>
      <c r="AA99">
        <v>0.65</v>
      </c>
    </row>
    <row r="100" spans="3:27">
      <c r="C100" s="2" t="s">
        <v>189</v>
      </c>
      <c r="D100" s="2" t="s">
        <v>74</v>
      </c>
      <c r="E100" s="2" t="s">
        <v>94</v>
      </c>
      <c r="F100">
        <v>2021</v>
      </c>
      <c r="G100">
        <v>1</v>
      </c>
      <c r="H100">
        <v>8.8560651785726058E-2</v>
      </c>
      <c r="I100">
        <v>400</v>
      </c>
      <c r="J100">
        <v>20</v>
      </c>
      <c r="K100">
        <v>20</v>
      </c>
      <c r="L100">
        <v>31.54</v>
      </c>
      <c r="P100" s="31"/>
      <c r="Q100" s="2" t="s">
        <v>189</v>
      </c>
      <c r="R100" s="31"/>
      <c r="S100" s="31" t="s">
        <v>105</v>
      </c>
      <c r="T100" s="31" t="s">
        <v>106</v>
      </c>
      <c r="U100" s="31"/>
      <c r="V100" s="31"/>
      <c r="W100" s="31" t="s">
        <v>107</v>
      </c>
      <c r="AA100">
        <v>0.65</v>
      </c>
    </row>
    <row r="101" spans="3:27">
      <c r="C101" s="2" t="s">
        <v>190</v>
      </c>
      <c r="D101" s="2" t="s">
        <v>92</v>
      </c>
      <c r="E101" s="2" t="s">
        <v>94</v>
      </c>
      <c r="F101">
        <v>2021</v>
      </c>
      <c r="G101">
        <v>1</v>
      </c>
      <c r="H101">
        <v>0.14392310719876708</v>
      </c>
      <c r="I101">
        <v>400</v>
      </c>
      <c r="J101">
        <v>20</v>
      </c>
      <c r="K101">
        <v>20</v>
      </c>
      <c r="L101">
        <v>31.54</v>
      </c>
      <c r="P101" s="32"/>
      <c r="Q101" s="2" t="s">
        <v>190</v>
      </c>
      <c r="R101" s="33"/>
      <c r="S101" s="32" t="s">
        <v>105</v>
      </c>
      <c r="T101" s="32" t="s">
        <v>106</v>
      </c>
      <c r="U101" s="32"/>
      <c r="V101" s="32"/>
      <c r="W101" s="32" t="s">
        <v>107</v>
      </c>
      <c r="AA101">
        <v>0.65</v>
      </c>
    </row>
    <row r="102" spans="3:27">
      <c r="C102" s="2" t="s">
        <v>174</v>
      </c>
      <c r="D102" s="2" t="s">
        <v>79</v>
      </c>
      <c r="E102" s="2" t="s">
        <v>94</v>
      </c>
      <c r="F102">
        <v>2021</v>
      </c>
      <c r="G102">
        <v>1</v>
      </c>
      <c r="H102">
        <v>0.28126847815747508</v>
      </c>
      <c r="I102">
        <v>400</v>
      </c>
      <c r="J102">
        <v>20</v>
      </c>
      <c r="K102">
        <v>20</v>
      </c>
      <c r="L102">
        <v>31.54</v>
      </c>
      <c r="Q102" s="2" t="s">
        <v>174</v>
      </c>
      <c r="S102" s="32" t="s">
        <v>105</v>
      </c>
      <c r="T102" s="32" t="s">
        <v>106</v>
      </c>
      <c r="U102" s="32"/>
      <c r="V102" s="32"/>
      <c r="W102" s="32" t="s">
        <v>107</v>
      </c>
      <c r="AA102">
        <v>0.65</v>
      </c>
    </row>
    <row r="103" spans="3:27">
      <c r="C103" s="2" t="s">
        <v>191</v>
      </c>
      <c r="D103" s="2" t="s">
        <v>80</v>
      </c>
      <c r="E103" s="2" t="s">
        <v>94</v>
      </c>
      <c r="F103">
        <v>2021</v>
      </c>
      <c r="G103">
        <v>1</v>
      </c>
      <c r="H103">
        <v>9.9999999999999992E-2</v>
      </c>
      <c r="I103">
        <v>400</v>
      </c>
      <c r="J103">
        <v>20</v>
      </c>
      <c r="K103">
        <v>20</v>
      </c>
      <c r="L103">
        <v>31.54</v>
      </c>
      <c r="Q103" s="2" t="s">
        <v>191</v>
      </c>
      <c r="S103" s="32" t="s">
        <v>105</v>
      </c>
      <c r="T103" s="32" t="s">
        <v>106</v>
      </c>
      <c r="U103" s="32"/>
      <c r="V103" s="32"/>
      <c r="W103" s="32" t="s">
        <v>107</v>
      </c>
      <c r="AA103">
        <v>0.65</v>
      </c>
    </row>
    <row r="104" spans="3:27">
      <c r="C104" s="2" t="s">
        <v>151</v>
      </c>
      <c r="D104" s="2" t="s">
        <v>77</v>
      </c>
      <c r="E104" s="2" t="s">
        <v>95</v>
      </c>
      <c r="F104">
        <v>2021</v>
      </c>
      <c r="G104">
        <v>1</v>
      </c>
      <c r="H104">
        <v>9.6459342035770113E-2</v>
      </c>
      <c r="I104">
        <v>400</v>
      </c>
      <c r="J104">
        <v>20</v>
      </c>
      <c r="K104">
        <v>20</v>
      </c>
      <c r="L104">
        <v>31.54</v>
      </c>
      <c r="Q104" s="2" t="s">
        <v>151</v>
      </c>
      <c r="S104" s="32" t="s">
        <v>105</v>
      </c>
      <c r="T104" s="32" t="s">
        <v>106</v>
      </c>
      <c r="U104" s="32"/>
      <c r="V104" s="32"/>
      <c r="W104" s="32" t="s">
        <v>107</v>
      </c>
      <c r="AA104">
        <v>0.65</v>
      </c>
    </row>
    <row r="105" spans="3:27">
      <c r="C105" s="2" t="s">
        <v>192</v>
      </c>
      <c r="D105" s="2" t="s">
        <v>76</v>
      </c>
      <c r="E105" s="2" t="s">
        <v>95</v>
      </c>
      <c r="F105">
        <v>2021</v>
      </c>
      <c r="G105">
        <v>1</v>
      </c>
      <c r="H105">
        <v>0.23828463596827629</v>
      </c>
      <c r="I105">
        <v>400</v>
      </c>
      <c r="J105">
        <v>20</v>
      </c>
      <c r="K105">
        <v>20</v>
      </c>
      <c r="L105">
        <v>31.54</v>
      </c>
      <c r="Q105" s="2" t="s">
        <v>192</v>
      </c>
      <c r="S105" s="32" t="s">
        <v>105</v>
      </c>
      <c r="T105" s="32" t="s">
        <v>106</v>
      </c>
      <c r="U105" s="32"/>
      <c r="V105" s="32"/>
      <c r="W105" s="32" t="s">
        <v>107</v>
      </c>
      <c r="AA105">
        <v>0.65</v>
      </c>
    </row>
    <row r="106" spans="3:27">
      <c r="C106" s="2" t="s">
        <v>193</v>
      </c>
      <c r="D106" s="2" t="s">
        <v>74</v>
      </c>
      <c r="E106" s="2" t="s">
        <v>95</v>
      </c>
      <c r="F106">
        <v>2021</v>
      </c>
      <c r="G106">
        <v>1</v>
      </c>
      <c r="H106">
        <v>9.7086151849994362E-2</v>
      </c>
      <c r="I106">
        <v>400</v>
      </c>
      <c r="J106">
        <v>20</v>
      </c>
      <c r="K106">
        <v>20</v>
      </c>
      <c r="L106">
        <v>31.54</v>
      </c>
      <c r="Q106" s="2" t="s">
        <v>193</v>
      </c>
      <c r="S106" s="32" t="s">
        <v>105</v>
      </c>
      <c r="T106" s="32" t="s">
        <v>106</v>
      </c>
      <c r="U106" s="32"/>
      <c r="V106" s="32"/>
      <c r="W106" s="32" t="s">
        <v>107</v>
      </c>
      <c r="AA106">
        <v>0.65</v>
      </c>
    </row>
    <row r="107" spans="3:27">
      <c r="C107" s="2" t="s">
        <v>194</v>
      </c>
      <c r="D107" s="2" t="s">
        <v>92</v>
      </c>
      <c r="E107" s="2" t="s">
        <v>95</v>
      </c>
      <c r="F107">
        <v>2021</v>
      </c>
      <c r="G107">
        <v>1</v>
      </c>
      <c r="H107">
        <v>0.15635293704824943</v>
      </c>
      <c r="I107">
        <v>400</v>
      </c>
      <c r="J107">
        <v>20</v>
      </c>
      <c r="K107">
        <v>20</v>
      </c>
      <c r="L107">
        <v>31.54</v>
      </c>
      <c r="Q107" s="2" t="s">
        <v>194</v>
      </c>
      <c r="S107" s="32" t="s">
        <v>105</v>
      </c>
      <c r="T107" s="32" t="s">
        <v>106</v>
      </c>
      <c r="U107" s="32"/>
      <c r="V107" s="32"/>
      <c r="W107" s="32" t="s">
        <v>107</v>
      </c>
      <c r="AA107">
        <v>0.65</v>
      </c>
    </row>
    <row r="108" spans="3:27">
      <c r="C108" s="2" t="s">
        <v>175</v>
      </c>
      <c r="D108" s="2" t="s">
        <v>79</v>
      </c>
      <c r="E108" s="2" t="s">
        <v>95</v>
      </c>
      <c r="F108">
        <v>2021</v>
      </c>
      <c r="G108">
        <v>1</v>
      </c>
      <c r="H108">
        <v>0.308140357277919</v>
      </c>
      <c r="I108">
        <v>400</v>
      </c>
      <c r="J108">
        <v>20</v>
      </c>
      <c r="K108">
        <v>20</v>
      </c>
      <c r="L108">
        <v>31.54</v>
      </c>
      <c r="Q108" s="2" t="s">
        <v>175</v>
      </c>
      <c r="S108" s="32" t="s">
        <v>105</v>
      </c>
      <c r="T108" s="32" t="s">
        <v>106</v>
      </c>
      <c r="U108" s="32"/>
      <c r="V108" s="32"/>
      <c r="W108" s="32" t="s">
        <v>107</v>
      </c>
      <c r="AA108">
        <v>0.65</v>
      </c>
    </row>
    <row r="109" spans="3:27">
      <c r="C109" s="2" t="s">
        <v>195</v>
      </c>
      <c r="D109" s="2" t="s">
        <v>80</v>
      </c>
      <c r="E109" s="2" t="s">
        <v>95</v>
      </c>
      <c r="F109">
        <v>2021</v>
      </c>
      <c r="G109">
        <v>1</v>
      </c>
      <c r="H109">
        <v>9.8937055252144648E-2</v>
      </c>
      <c r="I109">
        <v>400</v>
      </c>
      <c r="J109">
        <v>20</v>
      </c>
      <c r="K109">
        <v>20</v>
      </c>
      <c r="L109">
        <v>31.54</v>
      </c>
      <c r="Q109" s="2" t="s">
        <v>195</v>
      </c>
      <c r="S109" s="32" t="s">
        <v>105</v>
      </c>
      <c r="T109" s="32" t="s">
        <v>106</v>
      </c>
      <c r="U109" s="32"/>
      <c r="V109" s="32"/>
      <c r="W109" s="32" t="s">
        <v>107</v>
      </c>
      <c r="AA109">
        <v>0.65</v>
      </c>
    </row>
    <row r="110" spans="3:27">
      <c r="C110" s="2" t="s">
        <v>152</v>
      </c>
      <c r="D110" s="2" t="s">
        <v>77</v>
      </c>
      <c r="E110" s="2" t="s">
        <v>96</v>
      </c>
      <c r="F110">
        <v>2021</v>
      </c>
      <c r="G110">
        <v>1</v>
      </c>
      <c r="H110">
        <v>4.5458517684292529E-2</v>
      </c>
      <c r="I110">
        <v>400</v>
      </c>
      <c r="J110">
        <v>20</v>
      </c>
      <c r="K110">
        <v>20</v>
      </c>
      <c r="L110">
        <v>31.54</v>
      </c>
      <c r="Q110" s="2" t="s">
        <v>152</v>
      </c>
      <c r="S110" s="32" t="s">
        <v>105</v>
      </c>
      <c r="T110" s="32" t="s">
        <v>106</v>
      </c>
      <c r="U110" s="32"/>
      <c r="V110" s="32"/>
      <c r="W110" s="32" t="s">
        <v>107</v>
      </c>
      <c r="AA110">
        <v>0.65</v>
      </c>
    </row>
    <row r="111" spans="3:27">
      <c r="C111" s="2" t="s">
        <v>153</v>
      </c>
      <c r="D111" s="2" t="s">
        <v>77</v>
      </c>
      <c r="E111" s="2" t="s">
        <v>97</v>
      </c>
      <c r="F111">
        <v>2021</v>
      </c>
      <c r="G111">
        <v>1</v>
      </c>
      <c r="H111">
        <v>4.5458517684292529E-2</v>
      </c>
      <c r="I111">
        <v>400</v>
      </c>
      <c r="J111">
        <v>20</v>
      </c>
      <c r="K111">
        <v>20</v>
      </c>
      <c r="L111">
        <v>31.54</v>
      </c>
      <c r="Q111" s="2" t="s">
        <v>153</v>
      </c>
      <c r="S111" s="32" t="s">
        <v>105</v>
      </c>
      <c r="T111" s="32" t="s">
        <v>106</v>
      </c>
      <c r="U111" s="32"/>
      <c r="V111" s="32"/>
      <c r="W111" s="32" t="s">
        <v>107</v>
      </c>
      <c r="AA111">
        <v>0.65</v>
      </c>
    </row>
    <row r="112" spans="3:27">
      <c r="C112" s="2" t="s">
        <v>154</v>
      </c>
      <c r="D112" s="2" t="s">
        <v>77</v>
      </c>
      <c r="E112" s="2" t="s">
        <v>98</v>
      </c>
      <c r="F112">
        <v>2021</v>
      </c>
      <c r="G112">
        <v>1</v>
      </c>
      <c r="H112">
        <v>4.5458517684292529E-2</v>
      </c>
      <c r="I112">
        <v>400</v>
      </c>
      <c r="J112">
        <v>20</v>
      </c>
      <c r="K112">
        <v>20</v>
      </c>
      <c r="L112">
        <v>31.54</v>
      </c>
      <c r="Q112" s="2" t="s">
        <v>154</v>
      </c>
      <c r="S112" s="32" t="s">
        <v>105</v>
      </c>
      <c r="T112" s="32" t="s">
        <v>106</v>
      </c>
      <c r="U112" s="32"/>
      <c r="V112" s="32"/>
      <c r="W112" s="32" t="s">
        <v>107</v>
      </c>
      <c r="AA112">
        <v>0.65</v>
      </c>
    </row>
    <row r="113" spans="3:27">
      <c r="C113" s="2" t="s">
        <v>155</v>
      </c>
      <c r="D113" s="2" t="s">
        <v>77</v>
      </c>
      <c r="E113" s="2" t="s">
        <v>99</v>
      </c>
      <c r="F113">
        <v>2021</v>
      </c>
      <c r="G113">
        <v>1</v>
      </c>
      <c r="H113">
        <v>4.5458517684292529E-2</v>
      </c>
      <c r="I113">
        <v>400</v>
      </c>
      <c r="J113">
        <v>20</v>
      </c>
      <c r="K113">
        <v>20</v>
      </c>
      <c r="L113">
        <v>31.54</v>
      </c>
      <c r="Q113" s="2" t="s">
        <v>155</v>
      </c>
      <c r="S113" s="32" t="s">
        <v>105</v>
      </c>
      <c r="T113" s="32" t="s">
        <v>106</v>
      </c>
      <c r="U113" s="32"/>
      <c r="V113" s="32"/>
      <c r="W113" s="32" t="s">
        <v>107</v>
      </c>
      <c r="AA113">
        <v>0.65</v>
      </c>
    </row>
    <row r="114" spans="3:27">
      <c r="C114" s="2" t="s">
        <v>156</v>
      </c>
      <c r="D114" s="2" t="s">
        <v>77</v>
      </c>
      <c r="E114" s="2" t="s">
        <v>100</v>
      </c>
      <c r="F114">
        <v>2021</v>
      </c>
      <c r="G114">
        <v>1</v>
      </c>
      <c r="H114">
        <v>4.5458517684292529E-2</v>
      </c>
      <c r="I114">
        <v>400</v>
      </c>
      <c r="J114">
        <v>20</v>
      </c>
      <c r="K114">
        <v>20</v>
      </c>
      <c r="L114">
        <v>31.54</v>
      </c>
      <c r="Q114" s="2" t="s">
        <v>156</v>
      </c>
      <c r="S114" s="32" t="s">
        <v>105</v>
      </c>
      <c r="T114" s="32" t="s">
        <v>106</v>
      </c>
      <c r="U114" s="32"/>
      <c r="V114" s="32"/>
      <c r="W114" s="32" t="s">
        <v>107</v>
      </c>
      <c r="AA114">
        <v>0.65</v>
      </c>
    </row>
    <row r="115" spans="3:27">
      <c r="C115" s="2" t="s">
        <v>157</v>
      </c>
      <c r="D115" s="2" t="s">
        <v>77</v>
      </c>
      <c r="E115" s="2" t="s">
        <v>101</v>
      </c>
      <c r="F115">
        <v>2021</v>
      </c>
      <c r="G115">
        <v>1</v>
      </c>
      <c r="H115">
        <v>4.5458517684292529E-2</v>
      </c>
      <c r="I115">
        <v>400</v>
      </c>
      <c r="J115">
        <v>20</v>
      </c>
      <c r="K115">
        <v>20</v>
      </c>
      <c r="L115">
        <v>31.54</v>
      </c>
      <c r="Q115" s="2" t="s">
        <v>157</v>
      </c>
      <c r="S115" s="32" t="s">
        <v>105</v>
      </c>
      <c r="T115" s="32" t="s">
        <v>106</v>
      </c>
      <c r="U115" s="32"/>
      <c r="V115" s="32"/>
      <c r="W115" s="32" t="s">
        <v>107</v>
      </c>
      <c r="AA115">
        <v>0.65</v>
      </c>
    </row>
    <row r="116" spans="3:27">
      <c r="C116" s="2" t="s">
        <v>158</v>
      </c>
      <c r="D116" s="2" t="s">
        <v>77</v>
      </c>
      <c r="E116" s="2" t="s">
        <v>102</v>
      </c>
      <c r="F116">
        <v>2021</v>
      </c>
      <c r="G116">
        <v>1</v>
      </c>
      <c r="H116">
        <v>4.5458517684292529E-2</v>
      </c>
      <c r="I116">
        <v>400</v>
      </c>
      <c r="J116">
        <v>20</v>
      </c>
      <c r="K116">
        <v>20</v>
      </c>
      <c r="L116">
        <v>31.54</v>
      </c>
      <c r="Q116" s="2" t="s">
        <v>158</v>
      </c>
      <c r="S116" s="32" t="s">
        <v>105</v>
      </c>
      <c r="T116" s="32" t="s">
        <v>106</v>
      </c>
      <c r="U116" s="32"/>
      <c r="V116" s="32"/>
      <c r="W116" s="32" t="s">
        <v>107</v>
      </c>
      <c r="AA116">
        <v>0.65</v>
      </c>
    </row>
    <row r="117" spans="3:27">
      <c r="C117" s="2" t="s">
        <v>159</v>
      </c>
      <c r="D117" s="2" t="s">
        <v>77</v>
      </c>
      <c r="E117" s="2" t="s">
        <v>103</v>
      </c>
      <c r="F117">
        <v>2021</v>
      </c>
      <c r="G117">
        <v>1</v>
      </c>
      <c r="H117">
        <v>2.3429999999999999E-2</v>
      </c>
      <c r="I117">
        <v>400</v>
      </c>
      <c r="J117">
        <v>20</v>
      </c>
      <c r="K117">
        <v>20</v>
      </c>
      <c r="L117">
        <v>31.54</v>
      </c>
      <c r="Q117" s="2" t="s">
        <v>159</v>
      </c>
      <c r="S117" s="32" t="s">
        <v>105</v>
      </c>
      <c r="T117" s="32" t="s">
        <v>106</v>
      </c>
      <c r="U117" s="32"/>
      <c r="V117" s="32"/>
      <c r="W117" s="32" t="s">
        <v>107</v>
      </c>
      <c r="AA117">
        <v>0.65</v>
      </c>
    </row>
    <row r="118" spans="3:27">
      <c r="AA118">
        <v>0.65</v>
      </c>
    </row>
    <row r="119" spans="3:27">
      <c r="AA119">
        <v>0.8</v>
      </c>
    </row>
    <row r="120" spans="3:27">
      <c r="AA120">
        <v>0.8</v>
      </c>
    </row>
    <row r="121" spans="3:27">
      <c r="AA121">
        <v>0.8</v>
      </c>
    </row>
    <row r="122" spans="3:27">
      <c r="AA122">
        <v>0.8</v>
      </c>
    </row>
    <row r="123" spans="3:27">
      <c r="AA123">
        <v>0.8</v>
      </c>
    </row>
    <row r="124" spans="3:27">
      <c r="AA124">
        <v>0.8</v>
      </c>
    </row>
    <row r="125" spans="3:27">
      <c r="AA125">
        <v>0.8</v>
      </c>
    </row>
    <row r="126" spans="3:27">
      <c r="AA126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V225"/>
  <sheetViews>
    <sheetView topLeftCell="A13" workbookViewId="0">
      <selection activeCell="B4" sqref="B4:L6"/>
    </sheetView>
  </sheetViews>
  <sheetFormatPr defaultRowHeight="15"/>
  <cols>
    <col min="2" max="2" width="23.85546875" bestFit="1" customWidth="1"/>
    <col min="16" max="16" width="24.85546875" bestFit="1" customWidth="1"/>
    <col min="17" max="17" width="9.28515625" bestFit="1" customWidth="1"/>
  </cols>
  <sheetData>
    <row r="4" spans="2:22">
      <c r="D4" s="10" t="s">
        <v>31</v>
      </c>
      <c r="O4" s="28" t="s">
        <v>32</v>
      </c>
      <c r="P4" s="28"/>
      <c r="Q4" s="36"/>
      <c r="R4" s="36"/>
      <c r="S4" s="36"/>
      <c r="T4" s="36"/>
      <c r="U4" s="36"/>
      <c r="V4" s="36"/>
    </row>
    <row r="5" spans="2:22" ht="26.2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6" t="s">
        <v>29</v>
      </c>
      <c r="K5" s="6" t="s">
        <v>30</v>
      </c>
      <c r="L5" s="26" t="s">
        <v>84</v>
      </c>
      <c r="O5" s="37" t="s">
        <v>33</v>
      </c>
      <c r="P5" s="37" t="s">
        <v>20</v>
      </c>
      <c r="Q5" s="37" t="s">
        <v>35</v>
      </c>
      <c r="R5" s="37" t="s">
        <v>36</v>
      </c>
      <c r="S5" s="37" t="s">
        <v>37</v>
      </c>
      <c r="T5" s="37" t="s">
        <v>38</v>
      </c>
      <c r="U5" s="37" t="s">
        <v>39</v>
      </c>
      <c r="V5" s="37" t="s">
        <v>40</v>
      </c>
    </row>
    <row r="6" spans="2:22">
      <c r="B6" s="34" t="s">
        <v>262</v>
      </c>
      <c r="C6" s="34" t="s">
        <v>196</v>
      </c>
      <c r="D6" s="34" t="s">
        <v>197</v>
      </c>
      <c r="E6">
        <v>2021</v>
      </c>
      <c r="F6">
        <v>0.8</v>
      </c>
      <c r="G6">
        <v>0.1</v>
      </c>
      <c r="H6">
        <v>400</v>
      </c>
      <c r="I6">
        <v>20</v>
      </c>
      <c r="J6">
        <v>10</v>
      </c>
      <c r="K6">
        <v>31.54</v>
      </c>
      <c r="O6" t="s">
        <v>104</v>
      </c>
      <c r="P6" s="34" t="s">
        <v>262</v>
      </c>
      <c r="R6" s="34" t="s">
        <v>105</v>
      </c>
      <c r="S6" s="34" t="s">
        <v>106</v>
      </c>
    </row>
    <row r="7" spans="2:22">
      <c r="B7" s="34" t="s">
        <v>263</v>
      </c>
      <c r="C7" s="34" t="s">
        <v>196</v>
      </c>
      <c r="D7" s="34" t="s">
        <v>198</v>
      </c>
      <c r="E7">
        <v>2021</v>
      </c>
      <c r="F7">
        <v>0.8</v>
      </c>
      <c r="G7">
        <v>0.1</v>
      </c>
      <c r="H7">
        <v>400</v>
      </c>
      <c r="I7">
        <v>20</v>
      </c>
      <c r="J7">
        <v>10</v>
      </c>
      <c r="K7">
        <v>31.54</v>
      </c>
      <c r="P7" s="34" t="s">
        <v>263</v>
      </c>
      <c r="R7" s="34" t="s">
        <v>105</v>
      </c>
      <c r="S7" s="34" t="s">
        <v>106</v>
      </c>
    </row>
    <row r="8" spans="2:22">
      <c r="B8" s="34" t="s">
        <v>264</v>
      </c>
      <c r="C8" s="34" t="s">
        <v>196</v>
      </c>
      <c r="D8" s="34" t="s">
        <v>199</v>
      </c>
      <c r="E8">
        <v>2021</v>
      </c>
      <c r="F8">
        <v>0.8</v>
      </c>
      <c r="G8">
        <v>0.1</v>
      </c>
      <c r="H8">
        <v>400</v>
      </c>
      <c r="I8">
        <v>20</v>
      </c>
      <c r="J8">
        <v>10</v>
      </c>
      <c r="K8">
        <v>31.54</v>
      </c>
      <c r="P8" s="34" t="s">
        <v>264</v>
      </c>
      <c r="R8" s="34" t="s">
        <v>105</v>
      </c>
      <c r="S8" s="34" t="s">
        <v>106</v>
      </c>
    </row>
    <row r="9" spans="2:22">
      <c r="B9" s="34" t="s">
        <v>265</v>
      </c>
      <c r="C9" s="34" t="s">
        <v>196</v>
      </c>
      <c r="D9" s="34" t="s">
        <v>200</v>
      </c>
      <c r="E9">
        <v>2021</v>
      </c>
      <c r="F9">
        <v>0.8</v>
      </c>
      <c r="G9">
        <v>0.1</v>
      </c>
      <c r="H9">
        <v>400</v>
      </c>
      <c r="I9">
        <v>20</v>
      </c>
      <c r="J9">
        <v>10</v>
      </c>
      <c r="K9">
        <v>31.54</v>
      </c>
      <c r="P9" s="34" t="s">
        <v>265</v>
      </c>
      <c r="R9" s="34" t="s">
        <v>105</v>
      </c>
      <c r="S9" s="34" t="s">
        <v>106</v>
      </c>
    </row>
    <row r="10" spans="2:22">
      <c r="B10" s="34" t="s">
        <v>266</v>
      </c>
      <c r="C10" s="34" t="s">
        <v>196</v>
      </c>
      <c r="D10" s="34" t="s">
        <v>201</v>
      </c>
      <c r="E10">
        <v>2021</v>
      </c>
      <c r="F10">
        <v>0.8</v>
      </c>
      <c r="G10">
        <v>0.1</v>
      </c>
      <c r="H10">
        <v>400</v>
      </c>
      <c r="I10">
        <v>20</v>
      </c>
      <c r="J10">
        <v>10</v>
      </c>
      <c r="K10">
        <v>31.54</v>
      </c>
      <c r="P10" s="34" t="s">
        <v>266</v>
      </c>
      <c r="R10" s="34" t="s">
        <v>105</v>
      </c>
      <c r="S10" s="34" t="s">
        <v>106</v>
      </c>
    </row>
    <row r="11" spans="2:22">
      <c r="B11" s="34" t="s">
        <v>267</v>
      </c>
      <c r="C11" s="34" t="s">
        <v>196</v>
      </c>
      <c r="D11" s="34" t="s">
        <v>202</v>
      </c>
      <c r="E11">
        <v>2021</v>
      </c>
      <c r="F11">
        <v>0.8</v>
      </c>
      <c r="G11">
        <v>0.1</v>
      </c>
      <c r="H11">
        <v>400</v>
      </c>
      <c r="I11">
        <v>20</v>
      </c>
      <c r="J11">
        <v>10</v>
      </c>
      <c r="K11">
        <v>31.54</v>
      </c>
      <c r="P11" s="34" t="s">
        <v>267</v>
      </c>
      <c r="R11" s="34" t="s">
        <v>105</v>
      </c>
      <c r="S11" s="34" t="s">
        <v>106</v>
      </c>
    </row>
    <row r="12" spans="2:22">
      <c r="B12" s="34" t="s">
        <v>268</v>
      </c>
      <c r="C12" s="34" t="s">
        <v>196</v>
      </c>
      <c r="D12" s="34" t="s">
        <v>203</v>
      </c>
      <c r="E12">
        <v>2021</v>
      </c>
      <c r="F12">
        <v>0.8</v>
      </c>
      <c r="G12">
        <v>0.1</v>
      </c>
      <c r="H12">
        <v>400</v>
      </c>
      <c r="I12">
        <v>20</v>
      </c>
      <c r="J12">
        <v>10</v>
      </c>
      <c r="K12">
        <v>31.54</v>
      </c>
      <c r="P12" s="34" t="s">
        <v>268</v>
      </c>
      <c r="R12" s="34" t="s">
        <v>105</v>
      </c>
      <c r="S12" s="34" t="s">
        <v>106</v>
      </c>
    </row>
    <row r="13" spans="2:22">
      <c r="B13" s="34" t="s">
        <v>269</v>
      </c>
      <c r="C13" s="34" t="s">
        <v>196</v>
      </c>
      <c r="D13" s="34" t="s">
        <v>204</v>
      </c>
      <c r="E13">
        <v>2021</v>
      </c>
      <c r="F13">
        <v>0.8</v>
      </c>
      <c r="G13">
        <v>0.1</v>
      </c>
      <c r="H13">
        <v>400</v>
      </c>
      <c r="I13">
        <v>20</v>
      </c>
      <c r="J13">
        <v>10</v>
      </c>
      <c r="K13">
        <v>31.54</v>
      </c>
      <c r="P13" s="34" t="s">
        <v>269</v>
      </c>
      <c r="R13" s="34" t="s">
        <v>105</v>
      </c>
      <c r="S13" s="34" t="s">
        <v>106</v>
      </c>
    </row>
    <row r="14" spans="2:22">
      <c r="B14" s="34" t="s">
        <v>270</v>
      </c>
      <c r="C14" s="34" t="s">
        <v>196</v>
      </c>
      <c r="D14" s="34" t="s">
        <v>205</v>
      </c>
      <c r="E14">
        <v>2021</v>
      </c>
      <c r="F14">
        <v>0.8</v>
      </c>
      <c r="G14">
        <v>0.1</v>
      </c>
      <c r="H14">
        <v>400</v>
      </c>
      <c r="I14">
        <v>20</v>
      </c>
      <c r="J14">
        <v>10</v>
      </c>
      <c r="K14">
        <v>31.54</v>
      </c>
      <c r="P14" s="34" t="s">
        <v>270</v>
      </c>
      <c r="R14" s="34" t="s">
        <v>105</v>
      </c>
      <c r="S14" s="34" t="s">
        <v>106</v>
      </c>
    </row>
    <row r="15" spans="2:22">
      <c r="B15" s="34" t="s">
        <v>271</v>
      </c>
      <c r="C15" s="34" t="s">
        <v>196</v>
      </c>
      <c r="D15" s="34" t="s">
        <v>206</v>
      </c>
      <c r="E15">
        <v>2021</v>
      </c>
      <c r="F15">
        <v>0.8</v>
      </c>
      <c r="G15">
        <v>0.1</v>
      </c>
      <c r="H15">
        <v>400</v>
      </c>
      <c r="I15">
        <v>20</v>
      </c>
      <c r="J15">
        <v>10</v>
      </c>
      <c r="K15">
        <v>31.54</v>
      </c>
      <c r="P15" s="34" t="s">
        <v>271</v>
      </c>
      <c r="R15" s="34" t="s">
        <v>105</v>
      </c>
      <c r="S15" s="34" t="s">
        <v>106</v>
      </c>
    </row>
    <row r="16" spans="2:22">
      <c r="B16" s="34" t="s">
        <v>272</v>
      </c>
      <c r="C16" s="34" t="s">
        <v>196</v>
      </c>
      <c r="D16" s="34" t="s">
        <v>207</v>
      </c>
      <c r="E16">
        <v>2021</v>
      </c>
      <c r="F16">
        <v>0.8</v>
      </c>
      <c r="G16">
        <v>0.1</v>
      </c>
      <c r="H16">
        <v>400</v>
      </c>
      <c r="I16">
        <v>20</v>
      </c>
      <c r="J16">
        <v>10</v>
      </c>
      <c r="K16">
        <v>31.54</v>
      </c>
      <c r="P16" s="34" t="s">
        <v>272</v>
      </c>
      <c r="R16" s="34" t="s">
        <v>105</v>
      </c>
      <c r="S16" s="34" t="s">
        <v>106</v>
      </c>
    </row>
    <row r="17" spans="2:19">
      <c r="B17" s="34" t="s">
        <v>273</v>
      </c>
      <c r="C17" s="34" t="s">
        <v>196</v>
      </c>
      <c r="D17" s="34" t="s">
        <v>208</v>
      </c>
      <c r="E17">
        <v>2021</v>
      </c>
      <c r="F17">
        <v>0.8</v>
      </c>
      <c r="G17">
        <v>0.1</v>
      </c>
      <c r="H17">
        <v>400</v>
      </c>
      <c r="I17">
        <v>20</v>
      </c>
      <c r="J17">
        <v>10</v>
      </c>
      <c r="K17">
        <v>31.54</v>
      </c>
      <c r="P17" s="34" t="s">
        <v>273</v>
      </c>
      <c r="R17" s="34" t="s">
        <v>105</v>
      </c>
      <c r="S17" s="34" t="s">
        <v>106</v>
      </c>
    </row>
    <row r="18" spans="2:19">
      <c r="B18" s="34" t="s">
        <v>274</v>
      </c>
      <c r="C18" s="34" t="s">
        <v>196</v>
      </c>
      <c r="D18" s="34" t="s">
        <v>209</v>
      </c>
      <c r="E18">
        <v>2021</v>
      </c>
      <c r="F18">
        <v>0.8</v>
      </c>
      <c r="G18">
        <v>0.1</v>
      </c>
      <c r="H18">
        <v>400</v>
      </c>
      <c r="I18">
        <v>20</v>
      </c>
      <c r="J18">
        <v>10</v>
      </c>
      <c r="K18">
        <v>31.54</v>
      </c>
      <c r="P18" s="34" t="s">
        <v>274</v>
      </c>
      <c r="R18" s="34" t="s">
        <v>105</v>
      </c>
      <c r="S18" s="34" t="s">
        <v>106</v>
      </c>
    </row>
    <row r="19" spans="2:19">
      <c r="B19" s="34" t="s">
        <v>275</v>
      </c>
      <c r="C19" s="34" t="s">
        <v>196</v>
      </c>
      <c r="D19" s="34" t="s">
        <v>210</v>
      </c>
      <c r="E19">
        <v>2021</v>
      </c>
      <c r="F19">
        <v>0.8</v>
      </c>
      <c r="G19">
        <v>0.1</v>
      </c>
      <c r="H19">
        <v>400</v>
      </c>
      <c r="I19">
        <v>20</v>
      </c>
      <c r="J19">
        <v>10</v>
      </c>
      <c r="K19">
        <v>31.54</v>
      </c>
      <c r="P19" s="34" t="s">
        <v>275</v>
      </c>
      <c r="R19" s="34" t="s">
        <v>105</v>
      </c>
      <c r="S19" s="34" t="s">
        <v>106</v>
      </c>
    </row>
    <row r="20" spans="2:19">
      <c r="B20" s="34" t="s">
        <v>276</v>
      </c>
      <c r="C20" s="34" t="s">
        <v>196</v>
      </c>
      <c r="D20" s="34" t="s">
        <v>211</v>
      </c>
      <c r="E20">
        <v>2021</v>
      </c>
      <c r="F20">
        <v>0.8</v>
      </c>
      <c r="G20">
        <v>0.1</v>
      </c>
      <c r="H20">
        <v>400</v>
      </c>
      <c r="I20">
        <v>20</v>
      </c>
      <c r="J20">
        <v>10</v>
      </c>
      <c r="K20">
        <v>31.54</v>
      </c>
      <c r="P20" s="34" t="s">
        <v>276</v>
      </c>
      <c r="R20" s="34" t="s">
        <v>105</v>
      </c>
      <c r="S20" s="34" t="s">
        <v>106</v>
      </c>
    </row>
    <row r="21" spans="2:19">
      <c r="B21" s="34" t="s">
        <v>277</v>
      </c>
      <c r="C21" s="34" t="s">
        <v>196</v>
      </c>
      <c r="D21" s="34" t="s">
        <v>212</v>
      </c>
      <c r="E21">
        <v>2021</v>
      </c>
      <c r="F21">
        <v>0.8</v>
      </c>
      <c r="G21">
        <v>0.1</v>
      </c>
      <c r="H21">
        <v>400</v>
      </c>
      <c r="I21">
        <v>20</v>
      </c>
      <c r="J21">
        <v>10</v>
      </c>
      <c r="K21">
        <v>31.54</v>
      </c>
      <c r="P21" s="34" t="s">
        <v>277</v>
      </c>
      <c r="R21" s="34" t="s">
        <v>105</v>
      </c>
      <c r="S21" s="34" t="s">
        <v>106</v>
      </c>
    </row>
    <row r="22" spans="2:19">
      <c r="B22" s="34" t="s">
        <v>278</v>
      </c>
      <c r="C22" s="34" t="s">
        <v>196</v>
      </c>
      <c r="D22" s="34" t="s">
        <v>213</v>
      </c>
      <c r="E22">
        <v>2021</v>
      </c>
      <c r="F22">
        <v>0.8</v>
      </c>
      <c r="G22">
        <v>0.1</v>
      </c>
      <c r="H22">
        <v>400</v>
      </c>
      <c r="I22">
        <v>20</v>
      </c>
      <c r="J22">
        <v>10</v>
      </c>
      <c r="K22">
        <v>31.54</v>
      </c>
      <c r="P22" s="34" t="s">
        <v>278</v>
      </c>
      <c r="R22" s="34" t="s">
        <v>105</v>
      </c>
      <c r="S22" s="34" t="s">
        <v>106</v>
      </c>
    </row>
    <row r="23" spans="2:19">
      <c r="B23" s="34" t="s">
        <v>279</v>
      </c>
      <c r="C23" s="34" t="s">
        <v>196</v>
      </c>
      <c r="D23" s="34" t="s">
        <v>214</v>
      </c>
      <c r="E23">
        <v>2021</v>
      </c>
      <c r="F23">
        <v>0.8</v>
      </c>
      <c r="G23">
        <v>0.1</v>
      </c>
      <c r="H23">
        <v>400</v>
      </c>
      <c r="I23">
        <v>20</v>
      </c>
      <c r="J23">
        <v>10</v>
      </c>
      <c r="K23">
        <v>31.54</v>
      </c>
      <c r="P23" s="34" t="s">
        <v>279</v>
      </c>
      <c r="R23" s="34" t="s">
        <v>105</v>
      </c>
      <c r="S23" s="34" t="s">
        <v>106</v>
      </c>
    </row>
    <row r="24" spans="2:19">
      <c r="B24" s="34" t="s">
        <v>280</v>
      </c>
      <c r="C24" s="34" t="s">
        <v>196</v>
      </c>
      <c r="D24" s="34" t="s">
        <v>215</v>
      </c>
      <c r="E24">
        <v>2021</v>
      </c>
      <c r="F24">
        <v>0.8</v>
      </c>
      <c r="G24">
        <v>0.1</v>
      </c>
      <c r="H24">
        <v>400</v>
      </c>
      <c r="I24">
        <v>20</v>
      </c>
      <c r="J24">
        <v>10</v>
      </c>
      <c r="K24">
        <v>31.54</v>
      </c>
      <c r="P24" s="34" t="s">
        <v>280</v>
      </c>
      <c r="R24" s="34" t="s">
        <v>105</v>
      </c>
      <c r="S24" s="34" t="s">
        <v>106</v>
      </c>
    </row>
    <row r="25" spans="2:19">
      <c r="B25" s="34" t="s">
        <v>281</v>
      </c>
      <c r="C25" s="34" t="s">
        <v>196</v>
      </c>
      <c r="D25" s="34" t="s">
        <v>216</v>
      </c>
      <c r="E25">
        <v>2021</v>
      </c>
      <c r="F25">
        <v>0.8</v>
      </c>
      <c r="G25">
        <v>0.1</v>
      </c>
      <c r="H25">
        <v>400</v>
      </c>
      <c r="I25">
        <v>20</v>
      </c>
      <c r="J25">
        <v>10</v>
      </c>
      <c r="K25">
        <v>31.54</v>
      </c>
      <c r="P25" s="34" t="s">
        <v>281</v>
      </c>
      <c r="R25" s="34" t="s">
        <v>105</v>
      </c>
      <c r="S25" s="34" t="s">
        <v>106</v>
      </c>
    </row>
    <row r="26" spans="2:19">
      <c r="B26" s="34" t="s">
        <v>282</v>
      </c>
      <c r="C26" s="34" t="s">
        <v>196</v>
      </c>
      <c r="D26" s="34" t="s">
        <v>217</v>
      </c>
      <c r="E26">
        <v>2021</v>
      </c>
      <c r="F26">
        <v>0.8</v>
      </c>
      <c r="G26">
        <v>0.1</v>
      </c>
      <c r="H26">
        <v>400</v>
      </c>
      <c r="I26">
        <v>20</v>
      </c>
      <c r="J26">
        <v>15</v>
      </c>
      <c r="K26" s="35">
        <v>31.54</v>
      </c>
      <c r="P26" s="34" t="s">
        <v>282</v>
      </c>
      <c r="R26" s="34" t="s">
        <v>105</v>
      </c>
      <c r="S26" s="34" t="s">
        <v>106</v>
      </c>
    </row>
    <row r="27" spans="2:19">
      <c r="B27" s="34" t="s">
        <v>322</v>
      </c>
      <c r="C27" s="34" t="s">
        <v>218</v>
      </c>
      <c r="D27" s="34" t="s">
        <v>217</v>
      </c>
      <c r="E27">
        <v>2021</v>
      </c>
      <c r="F27">
        <v>0.8</v>
      </c>
      <c r="G27">
        <v>0.1</v>
      </c>
      <c r="H27">
        <v>400</v>
      </c>
      <c r="I27">
        <v>20</v>
      </c>
      <c r="J27">
        <v>15</v>
      </c>
      <c r="K27" s="35">
        <v>1</v>
      </c>
      <c r="P27" s="34" t="s">
        <v>322</v>
      </c>
      <c r="R27" s="34" t="s">
        <v>105</v>
      </c>
      <c r="S27" s="34" t="s">
        <v>482</v>
      </c>
    </row>
    <row r="28" spans="2:19">
      <c r="B28" s="34" t="s">
        <v>362</v>
      </c>
      <c r="C28" s="34" t="s">
        <v>219</v>
      </c>
      <c r="D28" s="34" t="s">
        <v>217</v>
      </c>
      <c r="E28">
        <v>2021</v>
      </c>
      <c r="F28">
        <v>0.8</v>
      </c>
      <c r="G28">
        <v>0.1</v>
      </c>
      <c r="H28">
        <v>400</v>
      </c>
      <c r="I28">
        <v>20</v>
      </c>
      <c r="J28">
        <v>15</v>
      </c>
      <c r="K28" s="35">
        <v>1</v>
      </c>
      <c r="P28" s="34" t="s">
        <v>362</v>
      </c>
      <c r="R28" s="34" t="s">
        <v>105</v>
      </c>
      <c r="S28" s="34" t="s">
        <v>482</v>
      </c>
    </row>
    <row r="29" spans="2:19">
      <c r="B29" s="34" t="s">
        <v>392</v>
      </c>
      <c r="C29" s="34" t="s">
        <v>220</v>
      </c>
      <c r="D29" s="34" t="s">
        <v>217</v>
      </c>
      <c r="E29">
        <v>2021</v>
      </c>
      <c r="F29">
        <v>0.8</v>
      </c>
      <c r="G29">
        <v>0.1</v>
      </c>
      <c r="H29">
        <v>400</v>
      </c>
      <c r="I29">
        <v>20</v>
      </c>
      <c r="J29">
        <v>15</v>
      </c>
      <c r="K29" s="35">
        <v>1</v>
      </c>
      <c r="P29" s="34" t="s">
        <v>392</v>
      </c>
      <c r="R29" s="34" t="s">
        <v>105</v>
      </c>
      <c r="S29" s="34" t="s">
        <v>482</v>
      </c>
    </row>
    <row r="30" spans="2:19">
      <c r="B30" s="34" t="s">
        <v>422</v>
      </c>
      <c r="C30" s="34" t="s">
        <v>221</v>
      </c>
      <c r="D30" s="34" t="s">
        <v>217</v>
      </c>
      <c r="E30">
        <v>2021</v>
      </c>
      <c r="F30">
        <v>0.8</v>
      </c>
      <c r="G30">
        <v>0.1</v>
      </c>
      <c r="H30">
        <v>400</v>
      </c>
      <c r="I30">
        <v>20</v>
      </c>
      <c r="J30">
        <v>15</v>
      </c>
      <c r="K30" s="35">
        <v>1</v>
      </c>
      <c r="P30" s="34" t="s">
        <v>422</v>
      </c>
      <c r="R30" s="34" t="s">
        <v>105</v>
      </c>
      <c r="S30" s="34" t="s">
        <v>482</v>
      </c>
    </row>
    <row r="31" spans="2:19">
      <c r="B31" s="34" t="s">
        <v>452</v>
      </c>
      <c r="C31" s="34" t="s">
        <v>222</v>
      </c>
      <c r="D31" s="34" t="s">
        <v>217</v>
      </c>
      <c r="E31">
        <v>2021</v>
      </c>
      <c r="F31">
        <v>0.8</v>
      </c>
      <c r="G31">
        <v>0.1</v>
      </c>
      <c r="H31">
        <v>400</v>
      </c>
      <c r="I31">
        <v>20</v>
      </c>
      <c r="J31">
        <v>15</v>
      </c>
      <c r="K31" s="35">
        <v>1</v>
      </c>
      <c r="P31" s="34" t="s">
        <v>452</v>
      </c>
      <c r="R31" s="34" t="s">
        <v>105</v>
      </c>
      <c r="S31" s="34" t="s">
        <v>482</v>
      </c>
    </row>
    <row r="32" spans="2:19">
      <c r="B32" s="34" t="s">
        <v>283</v>
      </c>
      <c r="C32" s="34" t="s">
        <v>196</v>
      </c>
      <c r="D32" s="34" t="s">
        <v>223</v>
      </c>
      <c r="E32">
        <v>2021</v>
      </c>
      <c r="F32">
        <v>0.8</v>
      </c>
      <c r="G32">
        <v>0.1</v>
      </c>
      <c r="H32">
        <v>400</v>
      </c>
      <c r="I32">
        <v>20</v>
      </c>
      <c r="J32">
        <v>15</v>
      </c>
      <c r="K32" s="35">
        <v>31.54</v>
      </c>
      <c r="P32" s="34" t="s">
        <v>283</v>
      </c>
      <c r="R32" s="34" t="s">
        <v>105</v>
      </c>
      <c r="S32" s="34" t="s">
        <v>106</v>
      </c>
    </row>
    <row r="33" spans="2:19">
      <c r="B33" s="34" t="s">
        <v>323</v>
      </c>
      <c r="C33" s="34" t="s">
        <v>218</v>
      </c>
      <c r="D33" s="34" t="s">
        <v>223</v>
      </c>
      <c r="E33">
        <v>2021</v>
      </c>
      <c r="F33">
        <v>0.8</v>
      </c>
      <c r="G33">
        <v>0.1</v>
      </c>
      <c r="H33">
        <v>400</v>
      </c>
      <c r="I33">
        <v>20</v>
      </c>
      <c r="J33">
        <v>15</v>
      </c>
      <c r="K33" s="35">
        <v>1</v>
      </c>
      <c r="P33" s="34" t="s">
        <v>323</v>
      </c>
      <c r="R33" s="34" t="s">
        <v>105</v>
      </c>
      <c r="S33" s="34" t="s">
        <v>482</v>
      </c>
    </row>
    <row r="34" spans="2:19">
      <c r="B34" s="34" t="s">
        <v>363</v>
      </c>
      <c r="C34" s="34" t="s">
        <v>219</v>
      </c>
      <c r="D34" s="34" t="s">
        <v>223</v>
      </c>
      <c r="E34">
        <v>2021</v>
      </c>
      <c r="F34">
        <v>0.8</v>
      </c>
      <c r="G34">
        <v>0.1</v>
      </c>
      <c r="H34">
        <v>400</v>
      </c>
      <c r="I34">
        <v>20</v>
      </c>
      <c r="J34">
        <v>15</v>
      </c>
      <c r="K34" s="35">
        <v>1</v>
      </c>
      <c r="P34" s="34" t="s">
        <v>363</v>
      </c>
      <c r="R34" s="34" t="s">
        <v>105</v>
      </c>
      <c r="S34" s="34" t="s">
        <v>482</v>
      </c>
    </row>
    <row r="35" spans="2:19">
      <c r="B35" s="34" t="s">
        <v>393</v>
      </c>
      <c r="C35" s="34" t="s">
        <v>220</v>
      </c>
      <c r="D35" s="34" t="s">
        <v>223</v>
      </c>
      <c r="E35">
        <v>2021</v>
      </c>
      <c r="F35">
        <v>0.8</v>
      </c>
      <c r="G35">
        <v>0.1</v>
      </c>
      <c r="H35">
        <v>400</v>
      </c>
      <c r="I35">
        <v>20</v>
      </c>
      <c r="J35">
        <v>15</v>
      </c>
      <c r="K35" s="35">
        <v>1</v>
      </c>
      <c r="P35" s="34" t="s">
        <v>393</v>
      </c>
      <c r="R35" s="34" t="s">
        <v>105</v>
      </c>
      <c r="S35" s="34" t="s">
        <v>482</v>
      </c>
    </row>
    <row r="36" spans="2:19">
      <c r="B36" s="34" t="s">
        <v>423</v>
      </c>
      <c r="C36" s="34" t="s">
        <v>221</v>
      </c>
      <c r="D36" s="34" t="s">
        <v>223</v>
      </c>
      <c r="E36">
        <v>2021</v>
      </c>
      <c r="F36">
        <v>0.8</v>
      </c>
      <c r="G36">
        <v>0.1</v>
      </c>
      <c r="H36">
        <v>400</v>
      </c>
      <c r="I36">
        <v>20</v>
      </c>
      <c r="J36">
        <v>15</v>
      </c>
      <c r="K36" s="35">
        <v>1</v>
      </c>
      <c r="P36" s="34" t="s">
        <v>423</v>
      </c>
      <c r="R36" s="34" t="s">
        <v>105</v>
      </c>
      <c r="S36" s="34" t="s">
        <v>482</v>
      </c>
    </row>
    <row r="37" spans="2:19">
      <c r="B37" s="34" t="s">
        <v>453</v>
      </c>
      <c r="C37" s="34" t="s">
        <v>222</v>
      </c>
      <c r="D37" s="34" t="s">
        <v>223</v>
      </c>
      <c r="E37">
        <v>2021</v>
      </c>
      <c r="F37">
        <v>0.8</v>
      </c>
      <c r="G37">
        <v>0.1</v>
      </c>
      <c r="H37">
        <v>400</v>
      </c>
      <c r="I37">
        <v>20</v>
      </c>
      <c r="J37">
        <v>15</v>
      </c>
      <c r="K37" s="35">
        <v>1</v>
      </c>
      <c r="P37" s="34" t="s">
        <v>453</v>
      </c>
      <c r="R37" s="34" t="s">
        <v>105</v>
      </c>
      <c r="S37" s="34" t="s">
        <v>482</v>
      </c>
    </row>
    <row r="38" spans="2:19">
      <c r="B38" s="34" t="s">
        <v>284</v>
      </c>
      <c r="C38" s="34" t="s">
        <v>196</v>
      </c>
      <c r="D38" s="34" t="s">
        <v>224</v>
      </c>
      <c r="E38">
        <v>2021</v>
      </c>
      <c r="F38">
        <v>0.8</v>
      </c>
      <c r="G38">
        <v>0.1</v>
      </c>
      <c r="H38">
        <v>400</v>
      </c>
      <c r="I38">
        <v>20</v>
      </c>
      <c r="J38">
        <v>15</v>
      </c>
      <c r="K38" s="35">
        <v>31.54</v>
      </c>
      <c r="P38" s="34" t="s">
        <v>284</v>
      </c>
      <c r="R38" s="34" t="s">
        <v>105</v>
      </c>
      <c r="S38" s="34" t="s">
        <v>106</v>
      </c>
    </row>
    <row r="39" spans="2:19">
      <c r="B39" s="34" t="s">
        <v>324</v>
      </c>
      <c r="C39" s="34" t="s">
        <v>218</v>
      </c>
      <c r="D39" s="34" t="s">
        <v>224</v>
      </c>
      <c r="E39">
        <v>2021</v>
      </c>
      <c r="F39">
        <v>0.8</v>
      </c>
      <c r="G39">
        <v>0.1</v>
      </c>
      <c r="H39">
        <v>400</v>
      </c>
      <c r="I39">
        <v>20</v>
      </c>
      <c r="J39">
        <v>15</v>
      </c>
      <c r="K39" s="35">
        <v>1</v>
      </c>
      <c r="P39" s="34" t="s">
        <v>324</v>
      </c>
      <c r="R39" s="34" t="s">
        <v>105</v>
      </c>
      <c r="S39" s="34" t="s">
        <v>482</v>
      </c>
    </row>
    <row r="40" spans="2:19">
      <c r="B40" s="34" t="s">
        <v>364</v>
      </c>
      <c r="C40" s="34" t="s">
        <v>219</v>
      </c>
      <c r="D40" s="34" t="s">
        <v>224</v>
      </c>
      <c r="E40">
        <v>2021</v>
      </c>
      <c r="F40">
        <v>0.8</v>
      </c>
      <c r="G40">
        <v>0.1</v>
      </c>
      <c r="H40">
        <v>400</v>
      </c>
      <c r="I40">
        <v>20</v>
      </c>
      <c r="J40">
        <v>15</v>
      </c>
      <c r="K40" s="35">
        <v>1</v>
      </c>
      <c r="P40" s="34" t="s">
        <v>364</v>
      </c>
      <c r="R40" s="34" t="s">
        <v>105</v>
      </c>
      <c r="S40" s="34" t="s">
        <v>482</v>
      </c>
    </row>
    <row r="41" spans="2:19">
      <c r="B41" s="34" t="s">
        <v>394</v>
      </c>
      <c r="C41" s="34" t="s">
        <v>220</v>
      </c>
      <c r="D41" s="34" t="s">
        <v>224</v>
      </c>
      <c r="E41">
        <v>2021</v>
      </c>
      <c r="F41">
        <v>0.8</v>
      </c>
      <c r="G41">
        <v>0.1</v>
      </c>
      <c r="H41">
        <v>400</v>
      </c>
      <c r="I41">
        <v>20</v>
      </c>
      <c r="J41">
        <v>15</v>
      </c>
      <c r="K41" s="35">
        <v>1</v>
      </c>
      <c r="P41" s="34" t="s">
        <v>394</v>
      </c>
      <c r="R41" s="34" t="s">
        <v>105</v>
      </c>
      <c r="S41" s="34" t="s">
        <v>482</v>
      </c>
    </row>
    <row r="42" spans="2:19">
      <c r="B42" s="34" t="s">
        <v>424</v>
      </c>
      <c r="C42" s="34" t="s">
        <v>221</v>
      </c>
      <c r="D42" s="34" t="s">
        <v>224</v>
      </c>
      <c r="E42">
        <v>2021</v>
      </c>
      <c r="F42">
        <v>0.8</v>
      </c>
      <c r="G42">
        <v>0.1</v>
      </c>
      <c r="H42">
        <v>400</v>
      </c>
      <c r="I42">
        <v>20</v>
      </c>
      <c r="J42">
        <v>15</v>
      </c>
      <c r="K42" s="35">
        <v>1</v>
      </c>
      <c r="P42" s="34" t="s">
        <v>424</v>
      </c>
      <c r="R42" s="34" t="s">
        <v>105</v>
      </c>
      <c r="S42" s="34" t="s">
        <v>482</v>
      </c>
    </row>
    <row r="43" spans="2:19">
      <c r="B43" s="34" t="s">
        <v>454</v>
      </c>
      <c r="C43" s="34" t="s">
        <v>222</v>
      </c>
      <c r="D43" s="34" t="s">
        <v>224</v>
      </c>
      <c r="E43">
        <v>2021</v>
      </c>
      <c r="F43">
        <v>0.8</v>
      </c>
      <c r="G43">
        <v>0.1</v>
      </c>
      <c r="H43">
        <v>400</v>
      </c>
      <c r="I43">
        <v>20</v>
      </c>
      <c r="J43">
        <v>15</v>
      </c>
      <c r="K43" s="35">
        <v>1</v>
      </c>
      <c r="P43" s="34" t="s">
        <v>454</v>
      </c>
      <c r="R43" s="34" t="s">
        <v>105</v>
      </c>
      <c r="S43" s="34" t="s">
        <v>482</v>
      </c>
    </row>
    <row r="44" spans="2:19">
      <c r="B44" s="34" t="s">
        <v>285</v>
      </c>
      <c r="C44" s="34" t="s">
        <v>196</v>
      </c>
      <c r="D44" s="34" t="s">
        <v>225</v>
      </c>
      <c r="E44">
        <v>2021</v>
      </c>
      <c r="F44">
        <v>0.8</v>
      </c>
      <c r="G44">
        <v>0.1</v>
      </c>
      <c r="H44">
        <v>400</v>
      </c>
      <c r="I44">
        <v>20</v>
      </c>
      <c r="J44">
        <v>15</v>
      </c>
      <c r="K44" s="35">
        <v>31.54</v>
      </c>
      <c r="P44" s="34" t="s">
        <v>285</v>
      </c>
      <c r="R44" s="34" t="s">
        <v>105</v>
      </c>
      <c r="S44" s="34" t="s">
        <v>106</v>
      </c>
    </row>
    <row r="45" spans="2:19">
      <c r="B45" s="34" t="s">
        <v>325</v>
      </c>
      <c r="C45" s="34" t="s">
        <v>218</v>
      </c>
      <c r="D45" s="34" t="s">
        <v>225</v>
      </c>
      <c r="E45">
        <v>2021</v>
      </c>
      <c r="F45">
        <v>0.8</v>
      </c>
      <c r="G45">
        <v>0.1</v>
      </c>
      <c r="H45">
        <v>400</v>
      </c>
      <c r="I45">
        <v>20</v>
      </c>
      <c r="J45">
        <v>15</v>
      </c>
      <c r="K45" s="35">
        <v>1</v>
      </c>
      <c r="P45" s="34" t="s">
        <v>325</v>
      </c>
      <c r="R45" s="34" t="s">
        <v>105</v>
      </c>
      <c r="S45" s="34" t="s">
        <v>482</v>
      </c>
    </row>
    <row r="46" spans="2:19">
      <c r="B46" s="34" t="s">
        <v>365</v>
      </c>
      <c r="C46" s="34" t="s">
        <v>219</v>
      </c>
      <c r="D46" s="34" t="s">
        <v>225</v>
      </c>
      <c r="E46">
        <v>2021</v>
      </c>
      <c r="F46">
        <v>0.8</v>
      </c>
      <c r="G46">
        <v>0.1</v>
      </c>
      <c r="H46">
        <v>400</v>
      </c>
      <c r="I46">
        <v>20</v>
      </c>
      <c r="J46">
        <v>15</v>
      </c>
      <c r="K46" s="35">
        <v>1</v>
      </c>
      <c r="P46" s="34" t="s">
        <v>365</v>
      </c>
      <c r="R46" s="34" t="s">
        <v>105</v>
      </c>
      <c r="S46" s="34" t="s">
        <v>482</v>
      </c>
    </row>
    <row r="47" spans="2:19">
      <c r="B47" s="34" t="s">
        <v>395</v>
      </c>
      <c r="C47" s="34" t="s">
        <v>220</v>
      </c>
      <c r="D47" s="34" t="s">
        <v>225</v>
      </c>
      <c r="E47">
        <v>2021</v>
      </c>
      <c r="F47">
        <v>0.8</v>
      </c>
      <c r="G47">
        <v>0.1</v>
      </c>
      <c r="H47">
        <v>400</v>
      </c>
      <c r="I47">
        <v>20</v>
      </c>
      <c r="J47">
        <v>15</v>
      </c>
      <c r="K47" s="35">
        <v>1</v>
      </c>
      <c r="P47" s="34" t="s">
        <v>395</v>
      </c>
      <c r="R47" s="34" t="s">
        <v>105</v>
      </c>
      <c r="S47" s="34" t="s">
        <v>482</v>
      </c>
    </row>
    <row r="48" spans="2:19">
      <c r="B48" s="34" t="s">
        <v>425</v>
      </c>
      <c r="C48" s="34" t="s">
        <v>221</v>
      </c>
      <c r="D48" s="34" t="s">
        <v>225</v>
      </c>
      <c r="E48">
        <v>2021</v>
      </c>
      <c r="F48">
        <v>0.8</v>
      </c>
      <c r="G48">
        <v>0.1</v>
      </c>
      <c r="H48">
        <v>400</v>
      </c>
      <c r="I48">
        <v>20</v>
      </c>
      <c r="J48">
        <v>15</v>
      </c>
      <c r="K48" s="35">
        <v>1</v>
      </c>
      <c r="P48" s="34" t="s">
        <v>425</v>
      </c>
      <c r="R48" s="34" t="s">
        <v>105</v>
      </c>
      <c r="S48" s="34" t="s">
        <v>482</v>
      </c>
    </row>
    <row r="49" spans="2:19">
      <c r="B49" s="34" t="s">
        <v>455</v>
      </c>
      <c r="C49" s="34" t="s">
        <v>222</v>
      </c>
      <c r="D49" s="34" t="s">
        <v>225</v>
      </c>
      <c r="E49">
        <v>2021</v>
      </c>
      <c r="F49">
        <v>0.8</v>
      </c>
      <c r="G49">
        <v>0.1</v>
      </c>
      <c r="H49">
        <v>400</v>
      </c>
      <c r="I49">
        <v>20</v>
      </c>
      <c r="J49">
        <v>15</v>
      </c>
      <c r="K49" s="35">
        <v>1</v>
      </c>
      <c r="P49" s="34" t="s">
        <v>455</v>
      </c>
      <c r="R49" s="34" t="s">
        <v>105</v>
      </c>
      <c r="S49" s="34" t="s">
        <v>482</v>
      </c>
    </row>
    <row r="50" spans="2:19">
      <c r="B50" s="34" t="s">
        <v>286</v>
      </c>
      <c r="C50" s="34" t="s">
        <v>196</v>
      </c>
      <c r="D50" s="34" t="s">
        <v>226</v>
      </c>
      <c r="E50">
        <v>2021</v>
      </c>
      <c r="F50">
        <v>0.8</v>
      </c>
      <c r="G50">
        <v>0.1</v>
      </c>
      <c r="H50">
        <v>400</v>
      </c>
      <c r="I50">
        <v>20</v>
      </c>
      <c r="J50">
        <v>15</v>
      </c>
      <c r="K50" s="35">
        <v>31.54</v>
      </c>
      <c r="P50" s="34" t="s">
        <v>286</v>
      </c>
      <c r="R50" s="34" t="s">
        <v>105</v>
      </c>
      <c r="S50" s="34" t="s">
        <v>106</v>
      </c>
    </row>
    <row r="51" spans="2:19">
      <c r="B51" s="34" t="s">
        <v>326</v>
      </c>
      <c r="C51" s="34" t="s">
        <v>218</v>
      </c>
      <c r="D51" s="34" t="s">
        <v>226</v>
      </c>
      <c r="E51">
        <v>2021</v>
      </c>
      <c r="F51">
        <v>0.8</v>
      </c>
      <c r="G51">
        <v>0.1</v>
      </c>
      <c r="H51">
        <v>400</v>
      </c>
      <c r="I51">
        <v>20</v>
      </c>
      <c r="J51">
        <v>15</v>
      </c>
      <c r="K51" s="35">
        <v>1</v>
      </c>
      <c r="P51" s="34" t="s">
        <v>326</v>
      </c>
      <c r="R51" s="34" t="s">
        <v>105</v>
      </c>
      <c r="S51" s="34" t="s">
        <v>482</v>
      </c>
    </row>
    <row r="52" spans="2:19">
      <c r="B52" s="34" t="s">
        <v>366</v>
      </c>
      <c r="C52" s="34" t="s">
        <v>219</v>
      </c>
      <c r="D52" s="34" t="s">
        <v>226</v>
      </c>
      <c r="E52">
        <v>2021</v>
      </c>
      <c r="F52">
        <v>0.8</v>
      </c>
      <c r="G52">
        <v>0.1</v>
      </c>
      <c r="H52">
        <v>400</v>
      </c>
      <c r="I52">
        <v>20</v>
      </c>
      <c r="J52">
        <v>15</v>
      </c>
      <c r="K52" s="35">
        <v>1</v>
      </c>
      <c r="P52" s="34" t="s">
        <v>366</v>
      </c>
      <c r="R52" s="34" t="s">
        <v>105</v>
      </c>
      <c r="S52" s="34" t="s">
        <v>482</v>
      </c>
    </row>
    <row r="53" spans="2:19">
      <c r="B53" s="34" t="s">
        <v>396</v>
      </c>
      <c r="C53" s="34" t="s">
        <v>220</v>
      </c>
      <c r="D53" s="34" t="s">
        <v>226</v>
      </c>
      <c r="E53">
        <v>2021</v>
      </c>
      <c r="F53">
        <v>0.8</v>
      </c>
      <c r="G53">
        <v>0.1</v>
      </c>
      <c r="H53">
        <v>400</v>
      </c>
      <c r="I53">
        <v>20</v>
      </c>
      <c r="J53">
        <v>15</v>
      </c>
      <c r="K53" s="35">
        <v>1</v>
      </c>
      <c r="P53" s="34" t="s">
        <v>396</v>
      </c>
      <c r="R53" s="34" t="s">
        <v>105</v>
      </c>
      <c r="S53" s="34" t="s">
        <v>482</v>
      </c>
    </row>
    <row r="54" spans="2:19">
      <c r="B54" s="34" t="s">
        <v>426</v>
      </c>
      <c r="C54" s="34" t="s">
        <v>221</v>
      </c>
      <c r="D54" s="34" t="s">
        <v>226</v>
      </c>
      <c r="E54">
        <v>2021</v>
      </c>
      <c r="F54">
        <v>0.8</v>
      </c>
      <c r="G54">
        <v>0.1</v>
      </c>
      <c r="H54">
        <v>400</v>
      </c>
      <c r="I54">
        <v>20</v>
      </c>
      <c r="J54">
        <v>15</v>
      </c>
      <c r="K54" s="35">
        <v>1</v>
      </c>
      <c r="P54" s="34" t="s">
        <v>426</v>
      </c>
      <c r="R54" s="34" t="s">
        <v>105</v>
      </c>
      <c r="S54" s="34" t="s">
        <v>482</v>
      </c>
    </row>
    <row r="55" spans="2:19">
      <c r="B55" s="34" t="s">
        <v>456</v>
      </c>
      <c r="C55" s="34" t="s">
        <v>222</v>
      </c>
      <c r="D55" s="34" t="s">
        <v>226</v>
      </c>
      <c r="E55">
        <v>2021</v>
      </c>
      <c r="F55">
        <v>0.8</v>
      </c>
      <c r="G55">
        <v>0.1</v>
      </c>
      <c r="H55">
        <v>400</v>
      </c>
      <c r="I55">
        <v>20</v>
      </c>
      <c r="J55">
        <v>15</v>
      </c>
      <c r="K55" s="35">
        <v>1</v>
      </c>
      <c r="P55" s="34" t="s">
        <v>456</v>
      </c>
      <c r="R55" s="34" t="s">
        <v>105</v>
      </c>
      <c r="S55" s="34" t="s">
        <v>482</v>
      </c>
    </row>
    <row r="56" spans="2:19">
      <c r="B56" s="34" t="s">
        <v>287</v>
      </c>
      <c r="C56" s="34" t="s">
        <v>196</v>
      </c>
      <c r="D56" s="34" t="s">
        <v>227</v>
      </c>
      <c r="E56">
        <v>2021</v>
      </c>
      <c r="F56">
        <v>0.8</v>
      </c>
      <c r="G56">
        <v>0.1</v>
      </c>
      <c r="H56">
        <v>400</v>
      </c>
      <c r="I56">
        <v>20</v>
      </c>
      <c r="J56">
        <v>15</v>
      </c>
      <c r="K56" s="35">
        <v>31.54</v>
      </c>
      <c r="P56" s="34" t="s">
        <v>287</v>
      </c>
      <c r="R56" s="34" t="s">
        <v>105</v>
      </c>
      <c r="S56" s="34" t="s">
        <v>106</v>
      </c>
    </row>
    <row r="57" spans="2:19">
      <c r="B57" s="34" t="s">
        <v>327</v>
      </c>
      <c r="C57" s="34" t="s">
        <v>218</v>
      </c>
      <c r="D57" s="34" t="s">
        <v>227</v>
      </c>
      <c r="E57">
        <v>2021</v>
      </c>
      <c r="F57">
        <v>0.8</v>
      </c>
      <c r="G57">
        <v>0.1</v>
      </c>
      <c r="H57">
        <v>400</v>
      </c>
      <c r="I57">
        <v>20</v>
      </c>
      <c r="J57">
        <v>15</v>
      </c>
      <c r="K57" s="35">
        <v>1</v>
      </c>
      <c r="P57" s="34" t="s">
        <v>327</v>
      </c>
      <c r="R57" s="34" t="s">
        <v>105</v>
      </c>
      <c r="S57" s="34" t="s">
        <v>482</v>
      </c>
    </row>
    <row r="58" spans="2:19">
      <c r="B58" s="34" t="s">
        <v>367</v>
      </c>
      <c r="C58" s="34" t="s">
        <v>219</v>
      </c>
      <c r="D58" s="34" t="s">
        <v>227</v>
      </c>
      <c r="E58">
        <v>2021</v>
      </c>
      <c r="F58">
        <v>0.8</v>
      </c>
      <c r="G58">
        <v>0.1</v>
      </c>
      <c r="H58">
        <v>400</v>
      </c>
      <c r="I58">
        <v>20</v>
      </c>
      <c r="J58">
        <v>15</v>
      </c>
      <c r="K58" s="35">
        <v>1</v>
      </c>
      <c r="P58" s="34" t="s">
        <v>367</v>
      </c>
      <c r="R58" s="34" t="s">
        <v>105</v>
      </c>
      <c r="S58" s="34" t="s">
        <v>482</v>
      </c>
    </row>
    <row r="59" spans="2:19">
      <c r="B59" s="34" t="s">
        <v>397</v>
      </c>
      <c r="C59" s="34" t="s">
        <v>220</v>
      </c>
      <c r="D59" s="34" t="s">
        <v>227</v>
      </c>
      <c r="E59">
        <v>2021</v>
      </c>
      <c r="F59">
        <v>0.8</v>
      </c>
      <c r="G59">
        <v>0.1</v>
      </c>
      <c r="H59">
        <v>400</v>
      </c>
      <c r="I59">
        <v>20</v>
      </c>
      <c r="J59">
        <v>15</v>
      </c>
      <c r="K59" s="35">
        <v>1</v>
      </c>
      <c r="P59" s="34" t="s">
        <v>397</v>
      </c>
      <c r="R59" s="34" t="s">
        <v>105</v>
      </c>
      <c r="S59" s="34" t="s">
        <v>482</v>
      </c>
    </row>
    <row r="60" spans="2:19">
      <c r="B60" s="34" t="s">
        <v>427</v>
      </c>
      <c r="C60" s="34" t="s">
        <v>221</v>
      </c>
      <c r="D60" s="34" t="s">
        <v>227</v>
      </c>
      <c r="E60">
        <v>2021</v>
      </c>
      <c r="F60">
        <v>0.8</v>
      </c>
      <c r="G60">
        <v>0.1</v>
      </c>
      <c r="H60">
        <v>400</v>
      </c>
      <c r="I60">
        <v>20</v>
      </c>
      <c r="J60">
        <v>15</v>
      </c>
      <c r="K60" s="35">
        <v>1</v>
      </c>
      <c r="P60" s="34" t="s">
        <v>427</v>
      </c>
      <c r="R60" s="34" t="s">
        <v>105</v>
      </c>
      <c r="S60" s="34" t="s">
        <v>482</v>
      </c>
    </row>
    <row r="61" spans="2:19">
      <c r="B61" s="34" t="s">
        <v>457</v>
      </c>
      <c r="C61" s="34" t="s">
        <v>222</v>
      </c>
      <c r="D61" s="34" t="s">
        <v>227</v>
      </c>
      <c r="E61">
        <v>2021</v>
      </c>
      <c r="F61">
        <v>0.8</v>
      </c>
      <c r="G61">
        <v>0.1</v>
      </c>
      <c r="H61">
        <v>400</v>
      </c>
      <c r="I61">
        <v>20</v>
      </c>
      <c r="J61">
        <v>15</v>
      </c>
      <c r="K61" s="35">
        <v>1</v>
      </c>
      <c r="P61" s="34" t="s">
        <v>457</v>
      </c>
      <c r="R61" s="34" t="s">
        <v>105</v>
      </c>
      <c r="S61" s="34" t="s">
        <v>482</v>
      </c>
    </row>
    <row r="62" spans="2:19">
      <c r="B62" s="34" t="s">
        <v>288</v>
      </c>
      <c r="C62" s="34" t="s">
        <v>196</v>
      </c>
      <c r="D62" s="34" t="s">
        <v>228</v>
      </c>
      <c r="E62">
        <v>2021</v>
      </c>
      <c r="F62">
        <v>0.8</v>
      </c>
      <c r="G62">
        <v>0.1</v>
      </c>
      <c r="H62">
        <v>400</v>
      </c>
      <c r="I62">
        <v>20</v>
      </c>
      <c r="J62">
        <v>15</v>
      </c>
      <c r="K62" s="35">
        <v>31.54</v>
      </c>
      <c r="P62" s="34" t="s">
        <v>288</v>
      </c>
      <c r="R62" s="34" t="s">
        <v>105</v>
      </c>
      <c r="S62" s="34" t="s">
        <v>106</v>
      </c>
    </row>
    <row r="63" spans="2:19">
      <c r="B63" s="34" t="s">
        <v>328</v>
      </c>
      <c r="C63" s="34" t="s">
        <v>218</v>
      </c>
      <c r="D63" s="34" t="s">
        <v>228</v>
      </c>
      <c r="E63">
        <v>2021</v>
      </c>
      <c r="F63">
        <v>0.8</v>
      </c>
      <c r="G63">
        <v>0.1</v>
      </c>
      <c r="H63">
        <v>400</v>
      </c>
      <c r="I63">
        <v>20</v>
      </c>
      <c r="J63">
        <v>15</v>
      </c>
      <c r="K63" s="35">
        <v>1</v>
      </c>
      <c r="P63" s="34" t="s">
        <v>328</v>
      </c>
      <c r="R63" s="34" t="s">
        <v>105</v>
      </c>
      <c r="S63" s="34" t="s">
        <v>482</v>
      </c>
    </row>
    <row r="64" spans="2:19">
      <c r="B64" s="34" t="s">
        <v>368</v>
      </c>
      <c r="C64" s="34" t="s">
        <v>219</v>
      </c>
      <c r="D64" s="34" t="s">
        <v>228</v>
      </c>
      <c r="E64">
        <v>2021</v>
      </c>
      <c r="F64">
        <v>0.8</v>
      </c>
      <c r="G64">
        <v>0.1</v>
      </c>
      <c r="H64">
        <v>400</v>
      </c>
      <c r="I64">
        <v>20</v>
      </c>
      <c r="J64">
        <v>15</v>
      </c>
      <c r="K64" s="35">
        <v>1</v>
      </c>
      <c r="P64" s="34" t="s">
        <v>368</v>
      </c>
      <c r="R64" s="34" t="s">
        <v>105</v>
      </c>
      <c r="S64" s="34" t="s">
        <v>482</v>
      </c>
    </row>
    <row r="65" spans="2:19">
      <c r="B65" s="34" t="s">
        <v>398</v>
      </c>
      <c r="C65" s="34" t="s">
        <v>220</v>
      </c>
      <c r="D65" s="34" t="s">
        <v>228</v>
      </c>
      <c r="E65">
        <v>2021</v>
      </c>
      <c r="F65">
        <v>0.8</v>
      </c>
      <c r="G65">
        <v>0.1</v>
      </c>
      <c r="H65">
        <v>400</v>
      </c>
      <c r="I65">
        <v>20</v>
      </c>
      <c r="J65">
        <v>15</v>
      </c>
      <c r="K65" s="35">
        <v>1</v>
      </c>
      <c r="P65" s="34" t="s">
        <v>398</v>
      </c>
      <c r="R65" s="34" t="s">
        <v>105</v>
      </c>
      <c r="S65" s="34" t="s">
        <v>482</v>
      </c>
    </row>
    <row r="66" spans="2:19">
      <c r="B66" s="34" t="s">
        <v>428</v>
      </c>
      <c r="C66" s="34" t="s">
        <v>221</v>
      </c>
      <c r="D66" s="34" t="s">
        <v>228</v>
      </c>
      <c r="E66">
        <v>2021</v>
      </c>
      <c r="F66">
        <v>0.8</v>
      </c>
      <c r="G66">
        <v>0.1</v>
      </c>
      <c r="H66">
        <v>400</v>
      </c>
      <c r="I66">
        <v>20</v>
      </c>
      <c r="J66">
        <v>15</v>
      </c>
      <c r="K66" s="35">
        <v>1</v>
      </c>
      <c r="P66" s="34" t="s">
        <v>428</v>
      </c>
      <c r="R66" s="34" t="s">
        <v>105</v>
      </c>
      <c r="S66" s="34" t="s">
        <v>482</v>
      </c>
    </row>
    <row r="67" spans="2:19">
      <c r="B67" s="34" t="s">
        <v>458</v>
      </c>
      <c r="C67" s="34" t="s">
        <v>222</v>
      </c>
      <c r="D67" s="34" t="s">
        <v>228</v>
      </c>
      <c r="E67">
        <v>2021</v>
      </c>
      <c r="F67">
        <v>0.8</v>
      </c>
      <c r="G67">
        <v>0.1</v>
      </c>
      <c r="H67">
        <v>400</v>
      </c>
      <c r="I67">
        <v>20</v>
      </c>
      <c r="J67">
        <v>15</v>
      </c>
      <c r="K67" s="35">
        <v>1</v>
      </c>
      <c r="P67" s="34" t="s">
        <v>458</v>
      </c>
      <c r="R67" s="34" t="s">
        <v>105</v>
      </c>
      <c r="S67" s="34" t="s">
        <v>482</v>
      </c>
    </row>
    <row r="68" spans="2:19">
      <c r="B68" s="34" t="s">
        <v>289</v>
      </c>
      <c r="C68" s="34" t="s">
        <v>196</v>
      </c>
      <c r="D68" s="34" t="s">
        <v>229</v>
      </c>
      <c r="E68">
        <v>2021</v>
      </c>
      <c r="F68">
        <v>0.8</v>
      </c>
      <c r="G68">
        <v>0.1</v>
      </c>
      <c r="H68">
        <v>400</v>
      </c>
      <c r="I68">
        <v>20</v>
      </c>
      <c r="J68">
        <v>15</v>
      </c>
      <c r="K68" s="35">
        <v>31.54</v>
      </c>
      <c r="P68" s="34" t="s">
        <v>289</v>
      </c>
      <c r="R68" s="34" t="s">
        <v>105</v>
      </c>
      <c r="S68" s="34" t="s">
        <v>106</v>
      </c>
    </row>
    <row r="69" spans="2:19">
      <c r="B69" s="34" t="s">
        <v>329</v>
      </c>
      <c r="C69" s="34" t="s">
        <v>218</v>
      </c>
      <c r="D69" s="34" t="s">
        <v>229</v>
      </c>
      <c r="E69">
        <v>2021</v>
      </c>
      <c r="F69">
        <v>0.8</v>
      </c>
      <c r="G69">
        <v>0.1</v>
      </c>
      <c r="H69">
        <v>400</v>
      </c>
      <c r="I69">
        <v>20</v>
      </c>
      <c r="J69">
        <v>15</v>
      </c>
      <c r="K69" s="35">
        <v>1</v>
      </c>
      <c r="P69" s="34" t="s">
        <v>329</v>
      </c>
      <c r="R69" s="34" t="s">
        <v>105</v>
      </c>
      <c r="S69" s="34" t="s">
        <v>482</v>
      </c>
    </row>
    <row r="70" spans="2:19">
      <c r="B70" s="34" t="s">
        <v>369</v>
      </c>
      <c r="C70" s="34" t="s">
        <v>219</v>
      </c>
      <c r="D70" s="34" t="s">
        <v>229</v>
      </c>
      <c r="E70">
        <v>2021</v>
      </c>
      <c r="F70">
        <v>0.8</v>
      </c>
      <c r="G70">
        <v>0.1</v>
      </c>
      <c r="H70">
        <v>400</v>
      </c>
      <c r="I70">
        <v>20</v>
      </c>
      <c r="J70">
        <v>15</v>
      </c>
      <c r="K70" s="35">
        <v>1</v>
      </c>
      <c r="P70" s="34" t="s">
        <v>369</v>
      </c>
      <c r="R70" s="34" t="s">
        <v>105</v>
      </c>
      <c r="S70" s="34" t="s">
        <v>482</v>
      </c>
    </row>
    <row r="71" spans="2:19">
      <c r="B71" s="34" t="s">
        <v>399</v>
      </c>
      <c r="C71" s="34" t="s">
        <v>220</v>
      </c>
      <c r="D71" s="34" t="s">
        <v>229</v>
      </c>
      <c r="E71">
        <v>2021</v>
      </c>
      <c r="F71">
        <v>0.8</v>
      </c>
      <c r="G71">
        <v>0.1</v>
      </c>
      <c r="H71">
        <v>400</v>
      </c>
      <c r="I71">
        <v>20</v>
      </c>
      <c r="J71">
        <v>15</v>
      </c>
      <c r="K71" s="35">
        <v>1</v>
      </c>
      <c r="P71" s="34" t="s">
        <v>399</v>
      </c>
      <c r="R71" s="34" t="s">
        <v>105</v>
      </c>
      <c r="S71" s="34" t="s">
        <v>482</v>
      </c>
    </row>
    <row r="72" spans="2:19">
      <c r="B72" s="34" t="s">
        <v>429</v>
      </c>
      <c r="C72" s="34" t="s">
        <v>221</v>
      </c>
      <c r="D72" s="34" t="s">
        <v>229</v>
      </c>
      <c r="E72">
        <v>2021</v>
      </c>
      <c r="F72">
        <v>0.8</v>
      </c>
      <c r="G72">
        <v>0.1</v>
      </c>
      <c r="H72">
        <v>400</v>
      </c>
      <c r="I72">
        <v>20</v>
      </c>
      <c r="J72">
        <v>15</v>
      </c>
      <c r="K72" s="35">
        <v>1</v>
      </c>
      <c r="P72" s="34" t="s">
        <v>429</v>
      </c>
      <c r="R72" s="34" t="s">
        <v>105</v>
      </c>
      <c r="S72" s="34" t="s">
        <v>482</v>
      </c>
    </row>
    <row r="73" spans="2:19">
      <c r="B73" s="34" t="s">
        <v>459</v>
      </c>
      <c r="C73" s="34" t="s">
        <v>222</v>
      </c>
      <c r="D73" s="34" t="s">
        <v>229</v>
      </c>
      <c r="E73">
        <v>2021</v>
      </c>
      <c r="F73">
        <v>0.8</v>
      </c>
      <c r="G73">
        <v>0.1</v>
      </c>
      <c r="H73">
        <v>400</v>
      </c>
      <c r="I73">
        <v>20</v>
      </c>
      <c r="J73">
        <v>15</v>
      </c>
      <c r="K73" s="35">
        <v>1</v>
      </c>
      <c r="P73" s="34" t="s">
        <v>459</v>
      </c>
      <c r="R73" s="34" t="s">
        <v>105</v>
      </c>
      <c r="S73" s="34" t="s">
        <v>482</v>
      </c>
    </row>
    <row r="74" spans="2:19">
      <c r="B74" s="34" t="s">
        <v>290</v>
      </c>
      <c r="C74" s="34" t="s">
        <v>196</v>
      </c>
      <c r="D74" s="34" t="s">
        <v>230</v>
      </c>
      <c r="E74">
        <v>2021</v>
      </c>
      <c r="F74">
        <v>0.8</v>
      </c>
      <c r="G74">
        <v>0.1</v>
      </c>
      <c r="H74">
        <v>400</v>
      </c>
      <c r="I74">
        <v>20</v>
      </c>
      <c r="J74">
        <v>15</v>
      </c>
      <c r="K74" s="35">
        <v>31.54</v>
      </c>
      <c r="P74" s="34" t="s">
        <v>290</v>
      </c>
      <c r="R74" s="34" t="s">
        <v>105</v>
      </c>
      <c r="S74" s="34" t="s">
        <v>106</v>
      </c>
    </row>
    <row r="75" spans="2:19">
      <c r="B75" s="34" t="s">
        <v>330</v>
      </c>
      <c r="C75" s="34" t="s">
        <v>218</v>
      </c>
      <c r="D75" s="34" t="s">
        <v>230</v>
      </c>
      <c r="E75">
        <v>2021</v>
      </c>
      <c r="F75">
        <v>0.8</v>
      </c>
      <c r="G75">
        <v>0.1</v>
      </c>
      <c r="H75">
        <v>400</v>
      </c>
      <c r="I75">
        <v>20</v>
      </c>
      <c r="J75">
        <v>15</v>
      </c>
      <c r="K75" s="35">
        <v>1</v>
      </c>
      <c r="P75" s="34" t="s">
        <v>330</v>
      </c>
      <c r="R75" s="34" t="s">
        <v>105</v>
      </c>
      <c r="S75" s="34" t="s">
        <v>482</v>
      </c>
    </row>
    <row r="76" spans="2:19">
      <c r="B76" s="34" t="s">
        <v>370</v>
      </c>
      <c r="C76" s="34" t="s">
        <v>219</v>
      </c>
      <c r="D76" s="34" t="s">
        <v>230</v>
      </c>
      <c r="E76">
        <v>2021</v>
      </c>
      <c r="F76">
        <v>0.8</v>
      </c>
      <c r="G76">
        <v>0.1</v>
      </c>
      <c r="H76">
        <v>400</v>
      </c>
      <c r="I76">
        <v>20</v>
      </c>
      <c r="J76">
        <v>15</v>
      </c>
      <c r="K76" s="35">
        <v>1</v>
      </c>
      <c r="P76" s="34" t="s">
        <v>370</v>
      </c>
      <c r="R76" s="34" t="s">
        <v>105</v>
      </c>
      <c r="S76" s="34" t="s">
        <v>482</v>
      </c>
    </row>
    <row r="77" spans="2:19">
      <c r="B77" s="34" t="s">
        <v>400</v>
      </c>
      <c r="C77" s="34" t="s">
        <v>220</v>
      </c>
      <c r="D77" s="34" t="s">
        <v>230</v>
      </c>
      <c r="E77">
        <v>2021</v>
      </c>
      <c r="F77">
        <v>0.8</v>
      </c>
      <c r="G77">
        <v>0.1</v>
      </c>
      <c r="H77">
        <v>400</v>
      </c>
      <c r="I77">
        <v>20</v>
      </c>
      <c r="J77">
        <v>15</v>
      </c>
      <c r="K77" s="35">
        <v>1</v>
      </c>
      <c r="P77" s="34" t="s">
        <v>400</v>
      </c>
      <c r="R77" s="34" t="s">
        <v>105</v>
      </c>
      <c r="S77" s="34" t="s">
        <v>482</v>
      </c>
    </row>
    <row r="78" spans="2:19">
      <c r="B78" s="34" t="s">
        <v>430</v>
      </c>
      <c r="C78" s="34" t="s">
        <v>221</v>
      </c>
      <c r="D78" s="34" t="s">
        <v>230</v>
      </c>
      <c r="E78">
        <v>2021</v>
      </c>
      <c r="F78">
        <v>0.8</v>
      </c>
      <c r="G78">
        <v>0.1</v>
      </c>
      <c r="H78">
        <v>400</v>
      </c>
      <c r="I78">
        <v>20</v>
      </c>
      <c r="J78">
        <v>15</v>
      </c>
      <c r="K78" s="35">
        <v>1</v>
      </c>
      <c r="P78" s="34" t="s">
        <v>430</v>
      </c>
      <c r="R78" s="34" t="s">
        <v>105</v>
      </c>
      <c r="S78" s="34" t="s">
        <v>482</v>
      </c>
    </row>
    <row r="79" spans="2:19">
      <c r="B79" s="34" t="s">
        <v>460</v>
      </c>
      <c r="C79" s="34" t="s">
        <v>222</v>
      </c>
      <c r="D79" s="34" t="s">
        <v>230</v>
      </c>
      <c r="E79">
        <v>2021</v>
      </c>
      <c r="F79">
        <v>0.8</v>
      </c>
      <c r="G79">
        <v>0.1</v>
      </c>
      <c r="H79">
        <v>400</v>
      </c>
      <c r="I79">
        <v>20</v>
      </c>
      <c r="J79">
        <v>15</v>
      </c>
      <c r="K79" s="35">
        <v>1</v>
      </c>
      <c r="P79" s="34" t="s">
        <v>460</v>
      </c>
      <c r="R79" s="34" t="s">
        <v>105</v>
      </c>
      <c r="S79" s="34" t="s">
        <v>482</v>
      </c>
    </row>
    <row r="80" spans="2:19">
      <c r="B80" s="34" t="s">
        <v>291</v>
      </c>
      <c r="C80" s="34" t="s">
        <v>196</v>
      </c>
      <c r="D80" s="34" t="s">
        <v>231</v>
      </c>
      <c r="E80">
        <v>2021</v>
      </c>
      <c r="F80">
        <v>0.8</v>
      </c>
      <c r="G80">
        <v>0.1</v>
      </c>
      <c r="H80">
        <v>400</v>
      </c>
      <c r="I80">
        <v>20</v>
      </c>
      <c r="J80">
        <v>15</v>
      </c>
      <c r="K80" s="35">
        <v>31.54</v>
      </c>
      <c r="P80" s="34" t="s">
        <v>291</v>
      </c>
      <c r="R80" s="34" t="s">
        <v>105</v>
      </c>
      <c r="S80" s="34" t="s">
        <v>106</v>
      </c>
    </row>
    <row r="81" spans="2:19">
      <c r="B81" s="34" t="s">
        <v>331</v>
      </c>
      <c r="C81" s="34" t="s">
        <v>218</v>
      </c>
      <c r="D81" s="34" t="s">
        <v>231</v>
      </c>
      <c r="E81">
        <v>2021</v>
      </c>
      <c r="F81">
        <v>0.8</v>
      </c>
      <c r="G81">
        <v>0.1</v>
      </c>
      <c r="H81">
        <v>400</v>
      </c>
      <c r="I81">
        <v>20</v>
      </c>
      <c r="J81">
        <v>15</v>
      </c>
      <c r="K81" s="35">
        <v>1</v>
      </c>
      <c r="P81" s="34" t="s">
        <v>331</v>
      </c>
      <c r="R81" s="34" t="s">
        <v>105</v>
      </c>
      <c r="S81" s="34" t="s">
        <v>482</v>
      </c>
    </row>
    <row r="82" spans="2:19">
      <c r="B82" s="34" t="s">
        <v>371</v>
      </c>
      <c r="C82" s="34" t="s">
        <v>219</v>
      </c>
      <c r="D82" s="34" t="s">
        <v>231</v>
      </c>
      <c r="E82">
        <v>2021</v>
      </c>
      <c r="F82">
        <v>0.8</v>
      </c>
      <c r="G82">
        <v>0.1</v>
      </c>
      <c r="H82">
        <v>400</v>
      </c>
      <c r="I82">
        <v>20</v>
      </c>
      <c r="J82">
        <v>15</v>
      </c>
      <c r="K82" s="35">
        <v>1</v>
      </c>
      <c r="P82" s="34" t="s">
        <v>371</v>
      </c>
      <c r="R82" s="34" t="s">
        <v>105</v>
      </c>
      <c r="S82" s="34" t="s">
        <v>482</v>
      </c>
    </row>
    <row r="83" spans="2:19">
      <c r="B83" s="34" t="s">
        <v>401</v>
      </c>
      <c r="C83" s="34" t="s">
        <v>220</v>
      </c>
      <c r="D83" s="34" t="s">
        <v>231</v>
      </c>
      <c r="E83">
        <v>2021</v>
      </c>
      <c r="F83">
        <v>0.8</v>
      </c>
      <c r="G83">
        <v>0.1</v>
      </c>
      <c r="H83">
        <v>400</v>
      </c>
      <c r="I83">
        <v>20</v>
      </c>
      <c r="J83">
        <v>15</v>
      </c>
      <c r="K83" s="35">
        <v>1</v>
      </c>
      <c r="P83" s="34" t="s">
        <v>401</v>
      </c>
      <c r="R83" s="34" t="s">
        <v>105</v>
      </c>
      <c r="S83" s="34" t="s">
        <v>482</v>
      </c>
    </row>
    <row r="84" spans="2:19">
      <c r="B84" s="34" t="s">
        <v>431</v>
      </c>
      <c r="C84" s="34" t="s">
        <v>221</v>
      </c>
      <c r="D84" s="34" t="s">
        <v>231</v>
      </c>
      <c r="E84">
        <v>2021</v>
      </c>
      <c r="F84">
        <v>0.8</v>
      </c>
      <c r="G84">
        <v>0.1</v>
      </c>
      <c r="H84">
        <v>400</v>
      </c>
      <c r="I84">
        <v>20</v>
      </c>
      <c r="J84">
        <v>15</v>
      </c>
      <c r="K84" s="35">
        <v>1</v>
      </c>
      <c r="P84" s="34" t="s">
        <v>431</v>
      </c>
      <c r="R84" s="34" t="s">
        <v>105</v>
      </c>
      <c r="S84" s="34" t="s">
        <v>482</v>
      </c>
    </row>
    <row r="85" spans="2:19">
      <c r="B85" s="34" t="s">
        <v>461</v>
      </c>
      <c r="C85" s="34" t="s">
        <v>222</v>
      </c>
      <c r="D85" s="34" t="s">
        <v>231</v>
      </c>
      <c r="E85">
        <v>2021</v>
      </c>
      <c r="F85">
        <v>0.8</v>
      </c>
      <c r="G85">
        <v>0.1</v>
      </c>
      <c r="H85">
        <v>400</v>
      </c>
      <c r="I85">
        <v>20</v>
      </c>
      <c r="J85">
        <v>15</v>
      </c>
      <c r="K85" s="35">
        <v>1</v>
      </c>
      <c r="P85" s="34" t="s">
        <v>461</v>
      </c>
      <c r="R85" s="34" t="s">
        <v>105</v>
      </c>
      <c r="S85" s="34" t="s">
        <v>482</v>
      </c>
    </row>
    <row r="86" spans="2:19">
      <c r="B86" s="34" t="s">
        <v>292</v>
      </c>
      <c r="C86" s="34" t="s">
        <v>196</v>
      </c>
      <c r="D86" s="34" t="s">
        <v>232</v>
      </c>
      <c r="E86">
        <v>2021</v>
      </c>
      <c r="F86">
        <v>0.8</v>
      </c>
      <c r="G86">
        <v>0.1</v>
      </c>
      <c r="H86">
        <v>400</v>
      </c>
      <c r="I86">
        <v>20</v>
      </c>
      <c r="J86">
        <v>15</v>
      </c>
      <c r="K86" s="35">
        <v>31.54</v>
      </c>
      <c r="P86" s="34" t="s">
        <v>292</v>
      </c>
      <c r="R86" s="34" t="s">
        <v>105</v>
      </c>
      <c r="S86" s="34" t="s">
        <v>106</v>
      </c>
    </row>
    <row r="87" spans="2:19">
      <c r="B87" s="34" t="s">
        <v>332</v>
      </c>
      <c r="C87" s="34" t="s">
        <v>218</v>
      </c>
      <c r="D87" s="34" t="s">
        <v>232</v>
      </c>
      <c r="E87">
        <v>2021</v>
      </c>
      <c r="F87">
        <v>0.8</v>
      </c>
      <c r="G87">
        <v>0.1</v>
      </c>
      <c r="H87">
        <v>400</v>
      </c>
      <c r="I87">
        <v>20</v>
      </c>
      <c r="J87">
        <v>15</v>
      </c>
      <c r="K87" s="35">
        <v>1</v>
      </c>
      <c r="P87" s="34" t="s">
        <v>332</v>
      </c>
      <c r="R87" s="34" t="s">
        <v>105</v>
      </c>
      <c r="S87" s="34" t="s">
        <v>482</v>
      </c>
    </row>
    <row r="88" spans="2:19">
      <c r="B88" s="34" t="s">
        <v>372</v>
      </c>
      <c r="C88" s="34" t="s">
        <v>219</v>
      </c>
      <c r="D88" s="34" t="s">
        <v>232</v>
      </c>
      <c r="E88">
        <v>2021</v>
      </c>
      <c r="F88">
        <v>0.8</v>
      </c>
      <c r="G88">
        <v>0.1</v>
      </c>
      <c r="H88">
        <v>400</v>
      </c>
      <c r="I88">
        <v>20</v>
      </c>
      <c r="J88">
        <v>15</v>
      </c>
      <c r="K88" s="35">
        <v>1</v>
      </c>
      <c r="P88" s="34" t="s">
        <v>372</v>
      </c>
      <c r="R88" s="34" t="s">
        <v>105</v>
      </c>
      <c r="S88" s="34" t="s">
        <v>482</v>
      </c>
    </row>
    <row r="89" spans="2:19">
      <c r="B89" s="34" t="s">
        <v>402</v>
      </c>
      <c r="C89" s="34" t="s">
        <v>220</v>
      </c>
      <c r="D89" s="34" t="s">
        <v>232</v>
      </c>
      <c r="E89">
        <v>2021</v>
      </c>
      <c r="F89">
        <v>0.8</v>
      </c>
      <c r="G89">
        <v>0.1</v>
      </c>
      <c r="H89">
        <v>400</v>
      </c>
      <c r="I89">
        <v>20</v>
      </c>
      <c r="J89">
        <v>15</v>
      </c>
      <c r="K89" s="35">
        <v>1</v>
      </c>
      <c r="P89" s="34" t="s">
        <v>402</v>
      </c>
      <c r="R89" s="34" t="s">
        <v>105</v>
      </c>
      <c r="S89" s="34" t="s">
        <v>482</v>
      </c>
    </row>
    <row r="90" spans="2:19">
      <c r="B90" s="34" t="s">
        <v>432</v>
      </c>
      <c r="C90" s="34" t="s">
        <v>221</v>
      </c>
      <c r="D90" s="34" t="s">
        <v>232</v>
      </c>
      <c r="E90">
        <v>2021</v>
      </c>
      <c r="F90">
        <v>0.8</v>
      </c>
      <c r="G90">
        <v>0.1</v>
      </c>
      <c r="H90">
        <v>400</v>
      </c>
      <c r="I90">
        <v>20</v>
      </c>
      <c r="J90">
        <v>15</v>
      </c>
      <c r="K90" s="35">
        <v>1</v>
      </c>
      <c r="P90" s="34" t="s">
        <v>432</v>
      </c>
      <c r="R90" s="34" t="s">
        <v>105</v>
      </c>
      <c r="S90" s="34" t="s">
        <v>482</v>
      </c>
    </row>
    <row r="91" spans="2:19">
      <c r="B91" s="34" t="s">
        <v>462</v>
      </c>
      <c r="C91" s="34" t="s">
        <v>222</v>
      </c>
      <c r="D91" s="34" t="s">
        <v>232</v>
      </c>
      <c r="E91">
        <v>2021</v>
      </c>
      <c r="F91">
        <v>0.8</v>
      </c>
      <c r="G91">
        <v>0.1</v>
      </c>
      <c r="H91">
        <v>400</v>
      </c>
      <c r="I91">
        <v>20</v>
      </c>
      <c r="J91">
        <v>15</v>
      </c>
      <c r="K91" s="35">
        <v>1</v>
      </c>
      <c r="P91" s="34" t="s">
        <v>462</v>
      </c>
      <c r="R91" s="34" t="s">
        <v>105</v>
      </c>
      <c r="S91" s="34" t="s">
        <v>482</v>
      </c>
    </row>
    <row r="92" spans="2:19">
      <c r="B92" s="34" t="s">
        <v>293</v>
      </c>
      <c r="C92" s="34" t="s">
        <v>196</v>
      </c>
      <c r="D92" s="34" t="s">
        <v>233</v>
      </c>
      <c r="E92">
        <v>2021</v>
      </c>
      <c r="F92">
        <v>0.8</v>
      </c>
      <c r="G92">
        <v>0.1</v>
      </c>
      <c r="H92">
        <v>400</v>
      </c>
      <c r="I92">
        <v>20</v>
      </c>
      <c r="J92">
        <v>15</v>
      </c>
      <c r="K92" s="35">
        <v>31.54</v>
      </c>
      <c r="P92" s="34" t="s">
        <v>293</v>
      </c>
      <c r="R92" s="34" t="s">
        <v>105</v>
      </c>
      <c r="S92" s="34" t="s">
        <v>106</v>
      </c>
    </row>
    <row r="93" spans="2:19">
      <c r="B93" s="34" t="s">
        <v>333</v>
      </c>
      <c r="C93" s="34" t="s">
        <v>218</v>
      </c>
      <c r="D93" s="34" t="s">
        <v>233</v>
      </c>
      <c r="E93">
        <v>2021</v>
      </c>
      <c r="F93">
        <v>0.8</v>
      </c>
      <c r="G93">
        <v>0.1</v>
      </c>
      <c r="H93">
        <v>400</v>
      </c>
      <c r="I93">
        <v>20</v>
      </c>
      <c r="J93">
        <v>15</v>
      </c>
      <c r="K93" s="35">
        <v>1</v>
      </c>
      <c r="P93" s="34" t="s">
        <v>333</v>
      </c>
      <c r="R93" s="34" t="s">
        <v>105</v>
      </c>
      <c r="S93" s="34" t="s">
        <v>482</v>
      </c>
    </row>
    <row r="94" spans="2:19">
      <c r="B94" s="34" t="s">
        <v>373</v>
      </c>
      <c r="C94" s="34" t="s">
        <v>219</v>
      </c>
      <c r="D94" s="34" t="s">
        <v>233</v>
      </c>
      <c r="E94">
        <v>2021</v>
      </c>
      <c r="F94">
        <v>0.8</v>
      </c>
      <c r="G94">
        <v>0.1</v>
      </c>
      <c r="H94">
        <v>400</v>
      </c>
      <c r="I94">
        <v>20</v>
      </c>
      <c r="J94">
        <v>15</v>
      </c>
      <c r="K94" s="35">
        <v>1</v>
      </c>
      <c r="P94" s="34" t="s">
        <v>373</v>
      </c>
      <c r="R94" s="34" t="s">
        <v>105</v>
      </c>
      <c r="S94" s="34" t="s">
        <v>482</v>
      </c>
    </row>
    <row r="95" spans="2:19">
      <c r="B95" s="34" t="s">
        <v>403</v>
      </c>
      <c r="C95" s="34" t="s">
        <v>220</v>
      </c>
      <c r="D95" s="34" t="s">
        <v>233</v>
      </c>
      <c r="E95">
        <v>2021</v>
      </c>
      <c r="F95">
        <v>0.8</v>
      </c>
      <c r="G95">
        <v>0.1</v>
      </c>
      <c r="H95">
        <v>400</v>
      </c>
      <c r="I95">
        <v>20</v>
      </c>
      <c r="J95">
        <v>15</v>
      </c>
      <c r="K95" s="35">
        <v>1</v>
      </c>
      <c r="P95" s="34" t="s">
        <v>403</v>
      </c>
      <c r="R95" s="34" t="s">
        <v>105</v>
      </c>
      <c r="S95" s="34" t="s">
        <v>482</v>
      </c>
    </row>
    <row r="96" spans="2:19">
      <c r="B96" s="34" t="s">
        <v>433</v>
      </c>
      <c r="C96" s="34" t="s">
        <v>221</v>
      </c>
      <c r="D96" s="34" t="s">
        <v>233</v>
      </c>
      <c r="E96">
        <v>2021</v>
      </c>
      <c r="F96">
        <v>0.8</v>
      </c>
      <c r="G96">
        <v>0.1</v>
      </c>
      <c r="H96">
        <v>400</v>
      </c>
      <c r="I96">
        <v>20</v>
      </c>
      <c r="J96">
        <v>15</v>
      </c>
      <c r="K96" s="35">
        <v>1</v>
      </c>
      <c r="P96" s="34" t="s">
        <v>433</v>
      </c>
      <c r="R96" s="34" t="s">
        <v>105</v>
      </c>
      <c r="S96" s="34" t="s">
        <v>482</v>
      </c>
    </row>
    <row r="97" spans="2:19">
      <c r="B97" s="34" t="s">
        <v>463</v>
      </c>
      <c r="C97" s="34" t="s">
        <v>222</v>
      </c>
      <c r="D97" s="34" t="s">
        <v>233</v>
      </c>
      <c r="E97">
        <v>2021</v>
      </c>
      <c r="F97">
        <v>0.8</v>
      </c>
      <c r="G97">
        <v>0.1</v>
      </c>
      <c r="H97">
        <v>400</v>
      </c>
      <c r="I97">
        <v>20</v>
      </c>
      <c r="J97">
        <v>15</v>
      </c>
      <c r="K97" s="35">
        <v>1</v>
      </c>
      <c r="P97" s="34" t="s">
        <v>463</v>
      </c>
      <c r="R97" s="34" t="s">
        <v>105</v>
      </c>
      <c r="S97" s="34" t="s">
        <v>482</v>
      </c>
    </row>
    <row r="98" spans="2:19">
      <c r="B98" s="34" t="s">
        <v>294</v>
      </c>
      <c r="C98" s="34" t="s">
        <v>196</v>
      </c>
      <c r="D98" s="34" t="s">
        <v>234</v>
      </c>
      <c r="E98">
        <v>2021</v>
      </c>
      <c r="F98">
        <v>0.8</v>
      </c>
      <c r="G98">
        <v>0.1</v>
      </c>
      <c r="H98">
        <v>400</v>
      </c>
      <c r="I98">
        <v>20</v>
      </c>
      <c r="J98">
        <v>15</v>
      </c>
      <c r="K98" s="35">
        <v>31.54</v>
      </c>
      <c r="P98" s="34" t="s">
        <v>294</v>
      </c>
      <c r="R98" s="34" t="s">
        <v>105</v>
      </c>
      <c r="S98" s="34" t="s">
        <v>106</v>
      </c>
    </row>
    <row r="99" spans="2:19">
      <c r="B99" s="34" t="s">
        <v>334</v>
      </c>
      <c r="C99" s="34" t="s">
        <v>218</v>
      </c>
      <c r="D99" s="34" t="s">
        <v>234</v>
      </c>
      <c r="E99">
        <v>2021</v>
      </c>
      <c r="F99">
        <v>0.8</v>
      </c>
      <c r="G99">
        <v>0.1</v>
      </c>
      <c r="H99">
        <v>400</v>
      </c>
      <c r="I99">
        <v>20</v>
      </c>
      <c r="J99">
        <v>15</v>
      </c>
      <c r="K99" s="35">
        <v>1</v>
      </c>
      <c r="P99" s="34" t="s">
        <v>334</v>
      </c>
      <c r="R99" s="34" t="s">
        <v>105</v>
      </c>
      <c r="S99" s="34" t="s">
        <v>482</v>
      </c>
    </row>
    <row r="100" spans="2:19">
      <c r="B100" s="34" t="s">
        <v>374</v>
      </c>
      <c r="C100" s="34" t="s">
        <v>219</v>
      </c>
      <c r="D100" s="34" t="s">
        <v>234</v>
      </c>
      <c r="E100">
        <v>2021</v>
      </c>
      <c r="F100">
        <v>0.8</v>
      </c>
      <c r="G100">
        <v>0.1</v>
      </c>
      <c r="H100">
        <v>400</v>
      </c>
      <c r="I100">
        <v>20</v>
      </c>
      <c r="J100">
        <v>15</v>
      </c>
      <c r="K100" s="35">
        <v>1</v>
      </c>
      <c r="P100" s="34" t="s">
        <v>374</v>
      </c>
      <c r="R100" s="34" t="s">
        <v>105</v>
      </c>
      <c r="S100" s="34" t="s">
        <v>482</v>
      </c>
    </row>
    <row r="101" spans="2:19">
      <c r="B101" s="34" t="s">
        <v>404</v>
      </c>
      <c r="C101" s="34" t="s">
        <v>220</v>
      </c>
      <c r="D101" s="34" t="s">
        <v>234</v>
      </c>
      <c r="E101">
        <v>2021</v>
      </c>
      <c r="F101">
        <v>0.8</v>
      </c>
      <c r="G101">
        <v>0.1</v>
      </c>
      <c r="H101">
        <v>400</v>
      </c>
      <c r="I101">
        <v>20</v>
      </c>
      <c r="J101">
        <v>15</v>
      </c>
      <c r="K101" s="35">
        <v>1</v>
      </c>
      <c r="P101" s="34" t="s">
        <v>404</v>
      </c>
      <c r="R101" s="34" t="s">
        <v>105</v>
      </c>
      <c r="S101" s="34" t="s">
        <v>482</v>
      </c>
    </row>
    <row r="102" spans="2:19">
      <c r="B102" s="34" t="s">
        <v>434</v>
      </c>
      <c r="C102" s="34" t="s">
        <v>221</v>
      </c>
      <c r="D102" s="34" t="s">
        <v>234</v>
      </c>
      <c r="E102">
        <v>2021</v>
      </c>
      <c r="F102">
        <v>0.8</v>
      </c>
      <c r="G102">
        <v>0.1</v>
      </c>
      <c r="H102">
        <v>400</v>
      </c>
      <c r="I102">
        <v>20</v>
      </c>
      <c r="J102">
        <v>15</v>
      </c>
      <c r="K102" s="35">
        <v>1</v>
      </c>
      <c r="P102" s="34" t="s">
        <v>434</v>
      </c>
      <c r="R102" s="34" t="s">
        <v>105</v>
      </c>
      <c r="S102" s="34" t="s">
        <v>482</v>
      </c>
    </row>
    <row r="103" spans="2:19">
      <c r="B103" s="34" t="s">
        <v>464</v>
      </c>
      <c r="C103" s="34" t="s">
        <v>222</v>
      </c>
      <c r="D103" s="34" t="s">
        <v>234</v>
      </c>
      <c r="E103">
        <v>2021</v>
      </c>
      <c r="F103">
        <v>0.8</v>
      </c>
      <c r="G103">
        <v>0.1</v>
      </c>
      <c r="H103">
        <v>400</v>
      </c>
      <c r="I103">
        <v>20</v>
      </c>
      <c r="J103">
        <v>15</v>
      </c>
      <c r="K103" s="35">
        <v>1</v>
      </c>
      <c r="P103" s="34" t="s">
        <v>464</v>
      </c>
      <c r="R103" s="34" t="s">
        <v>105</v>
      </c>
      <c r="S103" s="34" t="s">
        <v>482</v>
      </c>
    </row>
    <row r="104" spans="2:19">
      <c r="B104" s="34" t="s">
        <v>295</v>
      </c>
      <c r="C104" s="34" t="s">
        <v>196</v>
      </c>
      <c r="D104" s="34" t="s">
        <v>235</v>
      </c>
      <c r="E104">
        <v>2021</v>
      </c>
      <c r="F104">
        <v>0.8</v>
      </c>
      <c r="G104">
        <v>0.1</v>
      </c>
      <c r="H104">
        <v>400</v>
      </c>
      <c r="I104">
        <v>20</v>
      </c>
      <c r="J104">
        <v>15</v>
      </c>
      <c r="K104" s="35">
        <v>31.54</v>
      </c>
      <c r="P104" s="34" t="s">
        <v>295</v>
      </c>
      <c r="R104" s="34" t="s">
        <v>105</v>
      </c>
      <c r="S104" s="34" t="s">
        <v>106</v>
      </c>
    </row>
    <row r="105" spans="2:19">
      <c r="B105" s="34" t="s">
        <v>335</v>
      </c>
      <c r="C105" s="34" t="s">
        <v>218</v>
      </c>
      <c r="D105" s="34" t="s">
        <v>235</v>
      </c>
      <c r="E105">
        <v>2021</v>
      </c>
      <c r="F105">
        <v>0.8</v>
      </c>
      <c r="G105">
        <v>0.1</v>
      </c>
      <c r="H105">
        <v>400</v>
      </c>
      <c r="I105">
        <v>20</v>
      </c>
      <c r="J105">
        <v>15</v>
      </c>
      <c r="K105" s="35">
        <v>1</v>
      </c>
      <c r="P105" s="34" t="s">
        <v>335</v>
      </c>
      <c r="R105" s="34" t="s">
        <v>105</v>
      </c>
      <c r="S105" s="34" t="s">
        <v>482</v>
      </c>
    </row>
    <row r="106" spans="2:19">
      <c r="B106" s="34" t="s">
        <v>375</v>
      </c>
      <c r="C106" s="34" t="s">
        <v>219</v>
      </c>
      <c r="D106" s="34" t="s">
        <v>235</v>
      </c>
      <c r="E106">
        <v>2021</v>
      </c>
      <c r="F106">
        <v>0.8</v>
      </c>
      <c r="G106">
        <v>0.1</v>
      </c>
      <c r="H106">
        <v>400</v>
      </c>
      <c r="I106">
        <v>20</v>
      </c>
      <c r="J106">
        <v>15</v>
      </c>
      <c r="K106" s="35">
        <v>1</v>
      </c>
      <c r="P106" s="34" t="s">
        <v>375</v>
      </c>
      <c r="R106" s="34" t="s">
        <v>105</v>
      </c>
      <c r="S106" s="34" t="s">
        <v>482</v>
      </c>
    </row>
    <row r="107" spans="2:19">
      <c r="B107" s="34" t="s">
        <v>405</v>
      </c>
      <c r="C107" s="34" t="s">
        <v>220</v>
      </c>
      <c r="D107" s="34" t="s">
        <v>235</v>
      </c>
      <c r="E107">
        <v>2021</v>
      </c>
      <c r="F107">
        <v>0.8</v>
      </c>
      <c r="G107">
        <v>0.1</v>
      </c>
      <c r="H107">
        <v>400</v>
      </c>
      <c r="I107">
        <v>20</v>
      </c>
      <c r="J107">
        <v>15</v>
      </c>
      <c r="K107" s="35">
        <v>1</v>
      </c>
      <c r="P107" s="34" t="s">
        <v>405</v>
      </c>
      <c r="R107" s="34" t="s">
        <v>105</v>
      </c>
      <c r="S107" s="34" t="s">
        <v>482</v>
      </c>
    </row>
    <row r="108" spans="2:19">
      <c r="B108" s="34" t="s">
        <v>435</v>
      </c>
      <c r="C108" s="34" t="s">
        <v>221</v>
      </c>
      <c r="D108" s="34" t="s">
        <v>235</v>
      </c>
      <c r="E108">
        <v>2021</v>
      </c>
      <c r="F108">
        <v>0.8</v>
      </c>
      <c r="G108">
        <v>0.1</v>
      </c>
      <c r="H108">
        <v>400</v>
      </c>
      <c r="I108">
        <v>20</v>
      </c>
      <c r="J108">
        <v>15</v>
      </c>
      <c r="K108" s="35">
        <v>1</v>
      </c>
      <c r="P108" s="34" t="s">
        <v>435</v>
      </c>
      <c r="R108" s="34" t="s">
        <v>105</v>
      </c>
      <c r="S108" s="34" t="s">
        <v>482</v>
      </c>
    </row>
    <row r="109" spans="2:19">
      <c r="B109" s="34" t="s">
        <v>465</v>
      </c>
      <c r="C109" s="34" t="s">
        <v>222</v>
      </c>
      <c r="D109" s="34" t="s">
        <v>235</v>
      </c>
      <c r="E109">
        <v>2021</v>
      </c>
      <c r="F109">
        <v>0.8</v>
      </c>
      <c r="G109">
        <v>0.1</v>
      </c>
      <c r="H109">
        <v>400</v>
      </c>
      <c r="I109">
        <v>20</v>
      </c>
      <c r="J109">
        <v>15</v>
      </c>
      <c r="K109" s="35">
        <v>1</v>
      </c>
      <c r="P109" s="34" t="s">
        <v>465</v>
      </c>
      <c r="R109" s="34" t="s">
        <v>105</v>
      </c>
      <c r="S109" s="34" t="s">
        <v>482</v>
      </c>
    </row>
    <row r="110" spans="2:19">
      <c r="B110" s="34" t="s">
        <v>296</v>
      </c>
      <c r="C110" s="34" t="s">
        <v>196</v>
      </c>
      <c r="D110" s="34" t="s">
        <v>236</v>
      </c>
      <c r="E110">
        <v>2021</v>
      </c>
      <c r="F110">
        <v>0.8</v>
      </c>
      <c r="G110">
        <v>0.1</v>
      </c>
      <c r="H110">
        <v>400</v>
      </c>
      <c r="I110">
        <v>20</v>
      </c>
      <c r="J110">
        <v>15</v>
      </c>
      <c r="K110" s="35">
        <v>31.54</v>
      </c>
      <c r="P110" s="34" t="s">
        <v>296</v>
      </c>
      <c r="R110" s="34" t="s">
        <v>105</v>
      </c>
      <c r="S110" s="34" t="s">
        <v>106</v>
      </c>
    </row>
    <row r="111" spans="2:19">
      <c r="B111" s="34" t="s">
        <v>336</v>
      </c>
      <c r="C111" s="34" t="s">
        <v>218</v>
      </c>
      <c r="D111" s="34" t="s">
        <v>236</v>
      </c>
      <c r="E111">
        <v>2021</v>
      </c>
      <c r="F111">
        <v>0.8</v>
      </c>
      <c r="G111">
        <v>0.1</v>
      </c>
      <c r="H111">
        <v>400</v>
      </c>
      <c r="I111">
        <v>20</v>
      </c>
      <c r="J111">
        <v>15</v>
      </c>
      <c r="K111" s="35">
        <v>1</v>
      </c>
      <c r="P111" s="34" t="s">
        <v>336</v>
      </c>
      <c r="R111" s="34" t="s">
        <v>105</v>
      </c>
      <c r="S111" s="34" t="s">
        <v>482</v>
      </c>
    </row>
    <row r="112" spans="2:19">
      <c r="B112" s="34" t="s">
        <v>376</v>
      </c>
      <c r="C112" s="34" t="s">
        <v>219</v>
      </c>
      <c r="D112" s="34" t="s">
        <v>236</v>
      </c>
      <c r="E112">
        <v>2021</v>
      </c>
      <c r="F112">
        <v>0.8</v>
      </c>
      <c r="G112">
        <v>0.1</v>
      </c>
      <c r="H112">
        <v>400</v>
      </c>
      <c r="I112">
        <v>20</v>
      </c>
      <c r="J112">
        <v>15</v>
      </c>
      <c r="K112" s="35">
        <v>1</v>
      </c>
      <c r="P112" s="34" t="s">
        <v>376</v>
      </c>
      <c r="R112" s="34" t="s">
        <v>105</v>
      </c>
      <c r="S112" s="34" t="s">
        <v>482</v>
      </c>
    </row>
    <row r="113" spans="2:19">
      <c r="B113" s="34" t="s">
        <v>406</v>
      </c>
      <c r="C113" s="34" t="s">
        <v>220</v>
      </c>
      <c r="D113" s="34" t="s">
        <v>236</v>
      </c>
      <c r="E113">
        <v>2021</v>
      </c>
      <c r="F113">
        <v>0.8</v>
      </c>
      <c r="G113">
        <v>0.1</v>
      </c>
      <c r="H113">
        <v>400</v>
      </c>
      <c r="I113">
        <v>20</v>
      </c>
      <c r="J113">
        <v>15</v>
      </c>
      <c r="K113" s="35">
        <v>1</v>
      </c>
      <c r="P113" s="34" t="s">
        <v>406</v>
      </c>
      <c r="R113" s="34" t="s">
        <v>105</v>
      </c>
      <c r="S113" s="34" t="s">
        <v>482</v>
      </c>
    </row>
    <row r="114" spans="2:19">
      <c r="B114" s="34" t="s">
        <v>436</v>
      </c>
      <c r="C114" s="34" t="s">
        <v>221</v>
      </c>
      <c r="D114" s="34" t="s">
        <v>236</v>
      </c>
      <c r="E114">
        <v>2021</v>
      </c>
      <c r="F114">
        <v>0.8</v>
      </c>
      <c r="G114">
        <v>0.1</v>
      </c>
      <c r="H114">
        <v>400</v>
      </c>
      <c r="I114">
        <v>20</v>
      </c>
      <c r="J114">
        <v>15</v>
      </c>
      <c r="K114" s="35">
        <v>1</v>
      </c>
      <c r="P114" s="34" t="s">
        <v>436</v>
      </c>
      <c r="R114" s="34" t="s">
        <v>105</v>
      </c>
      <c r="S114" s="34" t="s">
        <v>482</v>
      </c>
    </row>
    <row r="115" spans="2:19">
      <c r="B115" s="34" t="s">
        <v>466</v>
      </c>
      <c r="C115" s="34" t="s">
        <v>222</v>
      </c>
      <c r="D115" s="34" t="s">
        <v>236</v>
      </c>
      <c r="E115">
        <v>2021</v>
      </c>
      <c r="F115">
        <v>0.8</v>
      </c>
      <c r="G115">
        <v>0.1</v>
      </c>
      <c r="H115">
        <v>400</v>
      </c>
      <c r="I115">
        <v>20</v>
      </c>
      <c r="J115">
        <v>15</v>
      </c>
      <c r="K115" s="35">
        <v>1</v>
      </c>
      <c r="P115" s="34" t="s">
        <v>466</v>
      </c>
      <c r="R115" s="34" t="s">
        <v>105</v>
      </c>
      <c r="S115" s="34" t="s">
        <v>482</v>
      </c>
    </row>
    <row r="116" spans="2:19">
      <c r="B116" s="34" t="s">
        <v>297</v>
      </c>
      <c r="C116" s="34" t="s">
        <v>196</v>
      </c>
      <c r="D116" s="34" t="s">
        <v>237</v>
      </c>
      <c r="E116">
        <v>2021</v>
      </c>
      <c r="F116">
        <v>0.8</v>
      </c>
      <c r="G116">
        <v>0.1</v>
      </c>
      <c r="H116">
        <v>400</v>
      </c>
      <c r="I116">
        <v>20</v>
      </c>
      <c r="J116">
        <v>15</v>
      </c>
      <c r="K116" s="35">
        <v>31.54</v>
      </c>
      <c r="P116" s="34" t="s">
        <v>297</v>
      </c>
      <c r="R116" s="34" t="s">
        <v>105</v>
      </c>
      <c r="S116" s="34" t="s">
        <v>106</v>
      </c>
    </row>
    <row r="117" spans="2:19">
      <c r="B117" s="34" t="s">
        <v>337</v>
      </c>
      <c r="C117" s="34" t="s">
        <v>218</v>
      </c>
      <c r="D117" s="34" t="s">
        <v>237</v>
      </c>
      <c r="E117">
        <v>2021</v>
      </c>
      <c r="F117">
        <v>0.8</v>
      </c>
      <c r="G117">
        <v>0.1</v>
      </c>
      <c r="H117">
        <v>400</v>
      </c>
      <c r="I117">
        <v>20</v>
      </c>
      <c r="J117">
        <v>15</v>
      </c>
      <c r="K117" s="35">
        <v>1</v>
      </c>
      <c r="P117" s="34" t="s">
        <v>337</v>
      </c>
      <c r="R117" s="34" t="s">
        <v>105</v>
      </c>
      <c r="S117" s="34" t="s">
        <v>482</v>
      </c>
    </row>
    <row r="118" spans="2:19">
      <c r="B118" s="34" t="s">
        <v>377</v>
      </c>
      <c r="C118" s="34" t="s">
        <v>219</v>
      </c>
      <c r="D118" s="34" t="s">
        <v>237</v>
      </c>
      <c r="E118">
        <v>2021</v>
      </c>
      <c r="F118">
        <v>0.8</v>
      </c>
      <c r="G118">
        <v>0.1</v>
      </c>
      <c r="H118">
        <v>400</v>
      </c>
      <c r="I118">
        <v>20</v>
      </c>
      <c r="J118">
        <v>15</v>
      </c>
      <c r="K118" s="35">
        <v>1</v>
      </c>
      <c r="P118" s="34" t="s">
        <v>377</v>
      </c>
      <c r="R118" s="34" t="s">
        <v>105</v>
      </c>
      <c r="S118" s="34" t="s">
        <v>482</v>
      </c>
    </row>
    <row r="119" spans="2:19">
      <c r="B119" s="34" t="s">
        <v>407</v>
      </c>
      <c r="C119" s="34" t="s">
        <v>220</v>
      </c>
      <c r="D119" s="34" t="s">
        <v>237</v>
      </c>
      <c r="E119">
        <v>2021</v>
      </c>
      <c r="F119">
        <v>0.8</v>
      </c>
      <c r="G119">
        <v>0.1</v>
      </c>
      <c r="H119">
        <v>400</v>
      </c>
      <c r="I119">
        <v>20</v>
      </c>
      <c r="J119">
        <v>15</v>
      </c>
      <c r="K119" s="35">
        <v>1</v>
      </c>
      <c r="P119" s="34" t="s">
        <v>407</v>
      </c>
      <c r="R119" s="34" t="s">
        <v>105</v>
      </c>
      <c r="S119" s="34" t="s">
        <v>482</v>
      </c>
    </row>
    <row r="120" spans="2:19">
      <c r="B120" s="34" t="s">
        <v>437</v>
      </c>
      <c r="C120" s="34" t="s">
        <v>221</v>
      </c>
      <c r="D120" s="34" t="s">
        <v>237</v>
      </c>
      <c r="E120">
        <v>2021</v>
      </c>
      <c r="F120">
        <v>0.8</v>
      </c>
      <c r="G120">
        <v>0.1</v>
      </c>
      <c r="H120">
        <v>400</v>
      </c>
      <c r="I120">
        <v>20</v>
      </c>
      <c r="J120">
        <v>15</v>
      </c>
      <c r="K120" s="35">
        <v>1</v>
      </c>
      <c r="P120" s="34" t="s">
        <v>437</v>
      </c>
      <c r="R120" s="34" t="s">
        <v>105</v>
      </c>
      <c r="S120" s="34" t="s">
        <v>482</v>
      </c>
    </row>
    <row r="121" spans="2:19">
      <c r="B121" s="34" t="s">
        <v>467</v>
      </c>
      <c r="C121" s="34" t="s">
        <v>222</v>
      </c>
      <c r="D121" s="34" t="s">
        <v>237</v>
      </c>
      <c r="E121">
        <v>2021</v>
      </c>
      <c r="F121">
        <v>0.8</v>
      </c>
      <c r="G121">
        <v>0.1</v>
      </c>
      <c r="H121">
        <v>400</v>
      </c>
      <c r="I121">
        <v>20</v>
      </c>
      <c r="J121">
        <v>15</v>
      </c>
      <c r="K121" s="35">
        <v>1</v>
      </c>
      <c r="P121" s="34" t="s">
        <v>467</v>
      </c>
      <c r="R121" s="34" t="s">
        <v>105</v>
      </c>
      <c r="S121" s="34" t="s">
        <v>482</v>
      </c>
    </row>
    <row r="122" spans="2:19">
      <c r="B122" s="34" t="s">
        <v>298</v>
      </c>
      <c r="C122" s="34" t="s">
        <v>196</v>
      </c>
      <c r="D122" s="34" t="s">
        <v>238</v>
      </c>
      <c r="E122">
        <v>2021</v>
      </c>
      <c r="F122">
        <v>0.8</v>
      </c>
      <c r="G122">
        <v>0.1</v>
      </c>
      <c r="H122">
        <v>400</v>
      </c>
      <c r="I122">
        <v>20</v>
      </c>
      <c r="J122">
        <v>15</v>
      </c>
      <c r="K122" s="35">
        <v>31.54</v>
      </c>
      <c r="P122" s="34" t="s">
        <v>298</v>
      </c>
      <c r="R122" s="34" t="s">
        <v>105</v>
      </c>
      <c r="S122" s="34" t="s">
        <v>106</v>
      </c>
    </row>
    <row r="123" spans="2:19">
      <c r="B123" s="34" t="s">
        <v>338</v>
      </c>
      <c r="C123" s="34" t="s">
        <v>218</v>
      </c>
      <c r="D123" s="34" t="s">
        <v>238</v>
      </c>
      <c r="E123">
        <v>2021</v>
      </c>
      <c r="F123">
        <v>0.8</v>
      </c>
      <c r="G123">
        <v>0.1</v>
      </c>
      <c r="H123">
        <v>400</v>
      </c>
      <c r="I123">
        <v>20</v>
      </c>
      <c r="J123">
        <v>15</v>
      </c>
      <c r="K123" s="35">
        <v>1</v>
      </c>
      <c r="P123" s="34" t="s">
        <v>338</v>
      </c>
      <c r="R123" s="34" t="s">
        <v>105</v>
      </c>
      <c r="S123" s="34" t="s">
        <v>482</v>
      </c>
    </row>
    <row r="124" spans="2:19">
      <c r="B124" s="34" t="s">
        <v>378</v>
      </c>
      <c r="C124" s="34" t="s">
        <v>219</v>
      </c>
      <c r="D124" s="34" t="s">
        <v>238</v>
      </c>
      <c r="E124">
        <v>2021</v>
      </c>
      <c r="F124">
        <v>0.8</v>
      </c>
      <c r="G124">
        <v>0.1</v>
      </c>
      <c r="H124">
        <v>400</v>
      </c>
      <c r="I124">
        <v>20</v>
      </c>
      <c r="J124">
        <v>15</v>
      </c>
      <c r="K124" s="35">
        <v>1</v>
      </c>
      <c r="P124" s="34" t="s">
        <v>378</v>
      </c>
      <c r="R124" s="34" t="s">
        <v>105</v>
      </c>
      <c r="S124" s="34" t="s">
        <v>482</v>
      </c>
    </row>
    <row r="125" spans="2:19">
      <c r="B125" s="34" t="s">
        <v>408</v>
      </c>
      <c r="C125" s="34" t="s">
        <v>220</v>
      </c>
      <c r="D125" s="34" t="s">
        <v>238</v>
      </c>
      <c r="E125">
        <v>2021</v>
      </c>
      <c r="F125">
        <v>0.8</v>
      </c>
      <c r="G125">
        <v>0.1</v>
      </c>
      <c r="H125">
        <v>400</v>
      </c>
      <c r="I125">
        <v>20</v>
      </c>
      <c r="J125">
        <v>15</v>
      </c>
      <c r="K125" s="35">
        <v>1</v>
      </c>
      <c r="P125" s="34" t="s">
        <v>408</v>
      </c>
      <c r="R125" s="34" t="s">
        <v>105</v>
      </c>
      <c r="S125" s="34" t="s">
        <v>482</v>
      </c>
    </row>
    <row r="126" spans="2:19">
      <c r="B126" s="34" t="s">
        <v>438</v>
      </c>
      <c r="C126" s="34" t="s">
        <v>221</v>
      </c>
      <c r="D126" s="34" t="s">
        <v>238</v>
      </c>
      <c r="E126">
        <v>2021</v>
      </c>
      <c r="F126">
        <v>0.8</v>
      </c>
      <c r="G126">
        <v>0.1</v>
      </c>
      <c r="H126">
        <v>400</v>
      </c>
      <c r="I126">
        <v>20</v>
      </c>
      <c r="J126">
        <v>15</v>
      </c>
      <c r="K126" s="35">
        <v>1</v>
      </c>
      <c r="P126" s="34" t="s">
        <v>438</v>
      </c>
      <c r="R126" s="34" t="s">
        <v>105</v>
      </c>
      <c r="S126" s="34" t="s">
        <v>482</v>
      </c>
    </row>
    <row r="127" spans="2:19">
      <c r="B127" s="34" t="s">
        <v>468</v>
      </c>
      <c r="C127" s="34" t="s">
        <v>222</v>
      </c>
      <c r="D127" s="34" t="s">
        <v>238</v>
      </c>
      <c r="E127">
        <v>2021</v>
      </c>
      <c r="F127">
        <v>0.8</v>
      </c>
      <c r="G127">
        <v>0.1</v>
      </c>
      <c r="H127">
        <v>400</v>
      </c>
      <c r="I127">
        <v>20</v>
      </c>
      <c r="J127">
        <v>15</v>
      </c>
      <c r="K127" s="35">
        <v>1</v>
      </c>
      <c r="P127" s="34" t="s">
        <v>468</v>
      </c>
      <c r="R127" s="34" t="s">
        <v>105</v>
      </c>
      <c r="S127" s="34" t="s">
        <v>482</v>
      </c>
    </row>
    <row r="128" spans="2:19">
      <c r="B128" s="34" t="s">
        <v>299</v>
      </c>
      <c r="C128" s="34" t="s">
        <v>196</v>
      </c>
      <c r="D128" s="34" t="s">
        <v>239</v>
      </c>
      <c r="E128">
        <v>2021</v>
      </c>
      <c r="F128">
        <v>0.8</v>
      </c>
      <c r="G128">
        <v>0.1</v>
      </c>
      <c r="H128">
        <v>400</v>
      </c>
      <c r="I128">
        <v>20</v>
      </c>
      <c r="J128">
        <v>15</v>
      </c>
      <c r="K128" s="35">
        <v>31.54</v>
      </c>
      <c r="P128" s="34" t="s">
        <v>299</v>
      </c>
      <c r="R128" s="34" t="s">
        <v>105</v>
      </c>
      <c r="S128" s="34" t="s">
        <v>106</v>
      </c>
    </row>
    <row r="129" spans="2:19">
      <c r="B129" s="34" t="s">
        <v>339</v>
      </c>
      <c r="C129" s="34" t="s">
        <v>218</v>
      </c>
      <c r="D129" s="34" t="s">
        <v>239</v>
      </c>
      <c r="E129">
        <v>2021</v>
      </c>
      <c r="F129">
        <v>0.8</v>
      </c>
      <c r="G129">
        <v>0.1</v>
      </c>
      <c r="H129">
        <v>400</v>
      </c>
      <c r="I129">
        <v>20</v>
      </c>
      <c r="J129">
        <v>15</v>
      </c>
      <c r="K129" s="35">
        <v>1</v>
      </c>
      <c r="P129" s="34" t="s">
        <v>339</v>
      </c>
      <c r="R129" s="34" t="s">
        <v>105</v>
      </c>
      <c r="S129" s="34" t="s">
        <v>482</v>
      </c>
    </row>
    <row r="130" spans="2:19">
      <c r="B130" s="34" t="s">
        <v>379</v>
      </c>
      <c r="C130" s="34" t="s">
        <v>219</v>
      </c>
      <c r="D130" s="34" t="s">
        <v>239</v>
      </c>
      <c r="E130">
        <v>2021</v>
      </c>
      <c r="F130">
        <v>0.8</v>
      </c>
      <c r="G130">
        <v>0.1</v>
      </c>
      <c r="H130">
        <v>400</v>
      </c>
      <c r="I130">
        <v>20</v>
      </c>
      <c r="J130">
        <v>15</v>
      </c>
      <c r="K130" s="35">
        <v>1</v>
      </c>
      <c r="P130" s="34" t="s">
        <v>379</v>
      </c>
      <c r="R130" s="34" t="s">
        <v>105</v>
      </c>
      <c r="S130" s="34" t="s">
        <v>482</v>
      </c>
    </row>
    <row r="131" spans="2:19">
      <c r="B131" s="34" t="s">
        <v>409</v>
      </c>
      <c r="C131" s="34" t="s">
        <v>220</v>
      </c>
      <c r="D131" s="34" t="s">
        <v>239</v>
      </c>
      <c r="E131">
        <v>2021</v>
      </c>
      <c r="F131">
        <v>0.8</v>
      </c>
      <c r="G131">
        <v>0.1</v>
      </c>
      <c r="H131">
        <v>400</v>
      </c>
      <c r="I131">
        <v>20</v>
      </c>
      <c r="J131">
        <v>15</v>
      </c>
      <c r="K131" s="35">
        <v>1</v>
      </c>
      <c r="P131" s="34" t="s">
        <v>409</v>
      </c>
      <c r="R131" s="34" t="s">
        <v>105</v>
      </c>
      <c r="S131" s="34" t="s">
        <v>482</v>
      </c>
    </row>
    <row r="132" spans="2:19">
      <c r="B132" s="34" t="s">
        <v>439</v>
      </c>
      <c r="C132" s="34" t="s">
        <v>221</v>
      </c>
      <c r="D132" s="34" t="s">
        <v>239</v>
      </c>
      <c r="E132">
        <v>2021</v>
      </c>
      <c r="F132">
        <v>0.8</v>
      </c>
      <c r="G132">
        <v>0.1</v>
      </c>
      <c r="H132">
        <v>400</v>
      </c>
      <c r="I132">
        <v>20</v>
      </c>
      <c r="J132">
        <v>15</v>
      </c>
      <c r="K132" s="35">
        <v>1</v>
      </c>
      <c r="P132" s="34" t="s">
        <v>439</v>
      </c>
      <c r="R132" s="34" t="s">
        <v>105</v>
      </c>
      <c r="S132" s="34" t="s">
        <v>482</v>
      </c>
    </row>
    <row r="133" spans="2:19">
      <c r="B133" s="34" t="s">
        <v>469</v>
      </c>
      <c r="C133" s="34" t="s">
        <v>222</v>
      </c>
      <c r="D133" s="34" t="s">
        <v>239</v>
      </c>
      <c r="E133">
        <v>2021</v>
      </c>
      <c r="F133">
        <v>0.8</v>
      </c>
      <c r="G133">
        <v>0.1</v>
      </c>
      <c r="H133">
        <v>400</v>
      </c>
      <c r="I133">
        <v>20</v>
      </c>
      <c r="J133">
        <v>15</v>
      </c>
      <c r="K133" s="35">
        <v>1</v>
      </c>
      <c r="P133" s="34" t="s">
        <v>469</v>
      </c>
      <c r="R133" s="34" t="s">
        <v>105</v>
      </c>
      <c r="S133" s="34" t="s">
        <v>482</v>
      </c>
    </row>
    <row r="134" spans="2:19">
      <c r="B134" s="34" t="s">
        <v>300</v>
      </c>
      <c r="C134" s="34" t="s">
        <v>196</v>
      </c>
      <c r="D134" s="34" t="s">
        <v>240</v>
      </c>
      <c r="E134">
        <v>2021</v>
      </c>
      <c r="F134">
        <v>0.8</v>
      </c>
      <c r="G134">
        <v>0.1</v>
      </c>
      <c r="H134">
        <v>400</v>
      </c>
      <c r="I134">
        <v>20</v>
      </c>
      <c r="J134">
        <v>15</v>
      </c>
      <c r="K134" s="35">
        <v>31.54</v>
      </c>
      <c r="P134" s="34" t="s">
        <v>300</v>
      </c>
      <c r="R134" s="34" t="s">
        <v>105</v>
      </c>
      <c r="S134" s="34" t="s">
        <v>106</v>
      </c>
    </row>
    <row r="135" spans="2:19">
      <c r="B135" s="34" t="s">
        <v>340</v>
      </c>
      <c r="C135" s="34" t="s">
        <v>218</v>
      </c>
      <c r="D135" s="34" t="s">
        <v>240</v>
      </c>
      <c r="E135">
        <v>2021</v>
      </c>
      <c r="F135">
        <v>0.8</v>
      </c>
      <c r="G135">
        <v>0.1</v>
      </c>
      <c r="H135">
        <v>400</v>
      </c>
      <c r="I135">
        <v>20</v>
      </c>
      <c r="J135">
        <v>15</v>
      </c>
      <c r="K135" s="35">
        <v>1</v>
      </c>
      <c r="P135" s="34" t="s">
        <v>340</v>
      </c>
      <c r="R135" s="34" t="s">
        <v>105</v>
      </c>
      <c r="S135" s="34" t="s">
        <v>482</v>
      </c>
    </row>
    <row r="136" spans="2:19">
      <c r="B136" s="34" t="s">
        <v>380</v>
      </c>
      <c r="C136" s="34" t="s">
        <v>219</v>
      </c>
      <c r="D136" s="34" t="s">
        <v>240</v>
      </c>
      <c r="E136">
        <v>2021</v>
      </c>
      <c r="F136">
        <v>0.8</v>
      </c>
      <c r="G136">
        <v>0.1</v>
      </c>
      <c r="H136">
        <v>400</v>
      </c>
      <c r="I136">
        <v>20</v>
      </c>
      <c r="J136">
        <v>15</v>
      </c>
      <c r="K136" s="35">
        <v>1</v>
      </c>
      <c r="P136" s="34" t="s">
        <v>380</v>
      </c>
      <c r="R136" s="34" t="s">
        <v>105</v>
      </c>
      <c r="S136" s="34" t="s">
        <v>482</v>
      </c>
    </row>
    <row r="137" spans="2:19">
      <c r="B137" s="34" t="s">
        <v>410</v>
      </c>
      <c r="C137" s="34" t="s">
        <v>220</v>
      </c>
      <c r="D137" s="34" t="s">
        <v>240</v>
      </c>
      <c r="E137">
        <v>2021</v>
      </c>
      <c r="F137">
        <v>0.8</v>
      </c>
      <c r="G137">
        <v>0.1</v>
      </c>
      <c r="H137">
        <v>400</v>
      </c>
      <c r="I137">
        <v>20</v>
      </c>
      <c r="J137">
        <v>15</v>
      </c>
      <c r="K137" s="35">
        <v>1</v>
      </c>
      <c r="P137" s="34" t="s">
        <v>410</v>
      </c>
      <c r="R137" s="34" t="s">
        <v>105</v>
      </c>
      <c r="S137" s="34" t="s">
        <v>482</v>
      </c>
    </row>
    <row r="138" spans="2:19">
      <c r="B138" s="34" t="s">
        <v>440</v>
      </c>
      <c r="C138" s="34" t="s">
        <v>221</v>
      </c>
      <c r="D138" s="34" t="s">
        <v>240</v>
      </c>
      <c r="E138">
        <v>2021</v>
      </c>
      <c r="F138">
        <v>0.8</v>
      </c>
      <c r="G138">
        <v>0.1</v>
      </c>
      <c r="H138">
        <v>400</v>
      </c>
      <c r="I138">
        <v>20</v>
      </c>
      <c r="J138">
        <v>15</v>
      </c>
      <c r="K138" s="35">
        <v>1</v>
      </c>
      <c r="P138" s="34" t="s">
        <v>440</v>
      </c>
      <c r="R138" s="34" t="s">
        <v>105</v>
      </c>
      <c r="S138" s="34" t="s">
        <v>482</v>
      </c>
    </row>
    <row r="139" spans="2:19">
      <c r="B139" s="34" t="s">
        <v>470</v>
      </c>
      <c r="C139" s="34" t="s">
        <v>222</v>
      </c>
      <c r="D139" s="34" t="s">
        <v>240</v>
      </c>
      <c r="E139">
        <v>2021</v>
      </c>
      <c r="F139">
        <v>0.8</v>
      </c>
      <c r="G139">
        <v>0.1</v>
      </c>
      <c r="H139">
        <v>400</v>
      </c>
      <c r="I139">
        <v>20</v>
      </c>
      <c r="J139">
        <v>15</v>
      </c>
      <c r="K139" s="35">
        <v>1</v>
      </c>
      <c r="P139" s="34" t="s">
        <v>470</v>
      </c>
      <c r="R139" s="34" t="s">
        <v>105</v>
      </c>
      <c r="S139" s="34" t="s">
        <v>482</v>
      </c>
    </row>
    <row r="140" spans="2:19">
      <c r="B140" s="34" t="s">
        <v>301</v>
      </c>
      <c r="C140" s="34" t="s">
        <v>196</v>
      </c>
      <c r="D140" s="34" t="s">
        <v>241</v>
      </c>
      <c r="E140">
        <v>2021</v>
      </c>
      <c r="F140">
        <v>0.8</v>
      </c>
      <c r="G140">
        <v>0.1</v>
      </c>
      <c r="H140">
        <v>400</v>
      </c>
      <c r="I140">
        <v>20</v>
      </c>
      <c r="J140">
        <v>15</v>
      </c>
      <c r="K140" s="35">
        <v>31.54</v>
      </c>
      <c r="P140" s="34" t="s">
        <v>301</v>
      </c>
      <c r="R140" s="34" t="s">
        <v>105</v>
      </c>
      <c r="S140" s="34" t="s">
        <v>106</v>
      </c>
    </row>
    <row r="141" spans="2:19">
      <c r="B141" s="34" t="s">
        <v>341</v>
      </c>
      <c r="C141" s="34" t="s">
        <v>218</v>
      </c>
      <c r="D141" s="34" t="s">
        <v>241</v>
      </c>
      <c r="E141">
        <v>2021</v>
      </c>
      <c r="F141">
        <v>0.8</v>
      </c>
      <c r="G141">
        <v>0.1</v>
      </c>
      <c r="H141">
        <v>400</v>
      </c>
      <c r="I141">
        <v>20</v>
      </c>
      <c r="J141">
        <v>15</v>
      </c>
      <c r="K141" s="35">
        <v>1</v>
      </c>
      <c r="P141" s="34" t="s">
        <v>341</v>
      </c>
      <c r="R141" s="34" t="s">
        <v>105</v>
      </c>
      <c r="S141" s="34" t="s">
        <v>482</v>
      </c>
    </row>
    <row r="142" spans="2:19">
      <c r="B142" s="34" t="s">
        <v>381</v>
      </c>
      <c r="C142" s="34" t="s">
        <v>219</v>
      </c>
      <c r="D142" s="34" t="s">
        <v>241</v>
      </c>
      <c r="E142">
        <v>2021</v>
      </c>
      <c r="F142">
        <v>0.8</v>
      </c>
      <c r="G142">
        <v>0.1</v>
      </c>
      <c r="H142">
        <v>400</v>
      </c>
      <c r="I142">
        <v>20</v>
      </c>
      <c r="J142">
        <v>15</v>
      </c>
      <c r="K142" s="35">
        <v>1</v>
      </c>
      <c r="P142" s="34" t="s">
        <v>381</v>
      </c>
      <c r="R142" s="34" t="s">
        <v>105</v>
      </c>
      <c r="S142" s="34" t="s">
        <v>482</v>
      </c>
    </row>
    <row r="143" spans="2:19">
      <c r="B143" s="34" t="s">
        <v>411</v>
      </c>
      <c r="C143" s="34" t="s">
        <v>220</v>
      </c>
      <c r="D143" s="34" t="s">
        <v>241</v>
      </c>
      <c r="E143">
        <v>2021</v>
      </c>
      <c r="F143">
        <v>0.8</v>
      </c>
      <c r="G143">
        <v>0.1</v>
      </c>
      <c r="H143">
        <v>400</v>
      </c>
      <c r="I143">
        <v>20</v>
      </c>
      <c r="J143">
        <v>15</v>
      </c>
      <c r="K143" s="35">
        <v>1</v>
      </c>
      <c r="P143" s="34" t="s">
        <v>411</v>
      </c>
      <c r="R143" s="34" t="s">
        <v>105</v>
      </c>
      <c r="S143" s="34" t="s">
        <v>482</v>
      </c>
    </row>
    <row r="144" spans="2:19">
      <c r="B144" s="34" t="s">
        <v>441</v>
      </c>
      <c r="C144" s="34" t="s">
        <v>221</v>
      </c>
      <c r="D144" s="34" t="s">
        <v>241</v>
      </c>
      <c r="E144">
        <v>2021</v>
      </c>
      <c r="F144">
        <v>0.8</v>
      </c>
      <c r="G144">
        <v>0.1</v>
      </c>
      <c r="H144">
        <v>400</v>
      </c>
      <c r="I144">
        <v>20</v>
      </c>
      <c r="J144">
        <v>15</v>
      </c>
      <c r="K144" s="35">
        <v>1</v>
      </c>
      <c r="P144" s="34" t="s">
        <v>441</v>
      </c>
      <c r="R144" s="34" t="s">
        <v>105</v>
      </c>
      <c r="S144" s="34" t="s">
        <v>482</v>
      </c>
    </row>
    <row r="145" spans="2:19">
      <c r="B145" s="34" t="s">
        <v>471</v>
      </c>
      <c r="C145" s="34" t="s">
        <v>222</v>
      </c>
      <c r="D145" s="34" t="s">
        <v>241</v>
      </c>
      <c r="E145">
        <v>2021</v>
      </c>
      <c r="F145">
        <v>0.8</v>
      </c>
      <c r="G145">
        <v>0.1</v>
      </c>
      <c r="H145">
        <v>400</v>
      </c>
      <c r="I145">
        <v>20</v>
      </c>
      <c r="J145">
        <v>15</v>
      </c>
      <c r="K145" s="35">
        <v>1</v>
      </c>
      <c r="P145" s="34" t="s">
        <v>471</v>
      </c>
      <c r="R145" s="34" t="s">
        <v>105</v>
      </c>
      <c r="S145" s="34" t="s">
        <v>482</v>
      </c>
    </row>
    <row r="146" spans="2:19">
      <c r="B146" s="34" t="s">
        <v>302</v>
      </c>
      <c r="C146" s="34" t="s">
        <v>196</v>
      </c>
      <c r="D146" s="34" t="s">
        <v>242</v>
      </c>
      <c r="E146">
        <v>2021</v>
      </c>
      <c r="F146">
        <v>0.8</v>
      </c>
      <c r="G146">
        <v>0.15</v>
      </c>
      <c r="H146">
        <v>400</v>
      </c>
      <c r="I146">
        <v>20</v>
      </c>
      <c r="J146">
        <v>15</v>
      </c>
      <c r="K146" s="35">
        <v>31.54</v>
      </c>
      <c r="P146" s="34" t="s">
        <v>302</v>
      </c>
      <c r="R146" s="34" t="s">
        <v>105</v>
      </c>
      <c r="S146" s="34" t="s">
        <v>106</v>
      </c>
    </row>
    <row r="147" spans="2:19">
      <c r="B147" s="34" t="s">
        <v>342</v>
      </c>
      <c r="C147" s="34" t="s">
        <v>218</v>
      </c>
      <c r="D147" s="34" t="s">
        <v>242</v>
      </c>
      <c r="E147">
        <v>2021</v>
      </c>
      <c r="F147">
        <v>0.8</v>
      </c>
      <c r="G147">
        <v>0.15</v>
      </c>
      <c r="H147">
        <v>400</v>
      </c>
      <c r="I147">
        <v>20</v>
      </c>
      <c r="J147">
        <v>15</v>
      </c>
      <c r="K147" s="35">
        <v>1</v>
      </c>
      <c r="P147" s="34" t="s">
        <v>342</v>
      </c>
      <c r="R147" s="34" t="s">
        <v>105</v>
      </c>
      <c r="S147" s="34" t="s">
        <v>482</v>
      </c>
    </row>
    <row r="148" spans="2:19">
      <c r="B148" s="34" t="s">
        <v>382</v>
      </c>
      <c r="C148" s="34" t="s">
        <v>219</v>
      </c>
      <c r="D148" s="34" t="s">
        <v>242</v>
      </c>
      <c r="E148">
        <v>2021</v>
      </c>
      <c r="F148">
        <v>0.8</v>
      </c>
      <c r="G148">
        <v>0.15</v>
      </c>
      <c r="H148">
        <v>400</v>
      </c>
      <c r="I148">
        <v>20</v>
      </c>
      <c r="J148">
        <v>15</v>
      </c>
      <c r="K148" s="35">
        <v>1</v>
      </c>
      <c r="P148" s="34" t="s">
        <v>382</v>
      </c>
      <c r="R148" s="34" t="s">
        <v>105</v>
      </c>
      <c r="S148" s="34" t="s">
        <v>482</v>
      </c>
    </row>
    <row r="149" spans="2:19">
      <c r="B149" s="34" t="s">
        <v>412</v>
      </c>
      <c r="C149" s="34" t="s">
        <v>220</v>
      </c>
      <c r="D149" s="34" t="s">
        <v>242</v>
      </c>
      <c r="E149">
        <v>2021</v>
      </c>
      <c r="F149">
        <v>0.8</v>
      </c>
      <c r="G149">
        <v>0.15</v>
      </c>
      <c r="H149">
        <v>400</v>
      </c>
      <c r="I149">
        <v>20</v>
      </c>
      <c r="J149">
        <v>15</v>
      </c>
      <c r="K149" s="35">
        <v>1</v>
      </c>
      <c r="P149" s="34" t="s">
        <v>412</v>
      </c>
      <c r="R149" s="34" t="s">
        <v>105</v>
      </c>
      <c r="S149" s="34" t="s">
        <v>482</v>
      </c>
    </row>
    <row r="150" spans="2:19">
      <c r="B150" s="34" t="s">
        <v>442</v>
      </c>
      <c r="C150" s="34" t="s">
        <v>221</v>
      </c>
      <c r="D150" s="34" t="s">
        <v>242</v>
      </c>
      <c r="E150">
        <v>2021</v>
      </c>
      <c r="F150">
        <v>0.8</v>
      </c>
      <c r="G150">
        <v>0.15</v>
      </c>
      <c r="H150">
        <v>400</v>
      </c>
      <c r="I150">
        <v>20</v>
      </c>
      <c r="J150">
        <v>15</v>
      </c>
      <c r="K150" s="35">
        <v>1</v>
      </c>
      <c r="P150" s="34" t="s">
        <v>442</v>
      </c>
      <c r="R150" s="34" t="s">
        <v>105</v>
      </c>
      <c r="S150" s="34" t="s">
        <v>482</v>
      </c>
    </row>
    <row r="151" spans="2:19">
      <c r="B151" s="34" t="s">
        <v>472</v>
      </c>
      <c r="C151" s="34" t="s">
        <v>222</v>
      </c>
      <c r="D151" s="34" t="s">
        <v>242</v>
      </c>
      <c r="E151">
        <v>2021</v>
      </c>
      <c r="F151">
        <v>0.8</v>
      </c>
      <c r="G151">
        <v>0.15</v>
      </c>
      <c r="H151">
        <v>400</v>
      </c>
      <c r="I151">
        <v>20</v>
      </c>
      <c r="J151">
        <v>15</v>
      </c>
      <c r="K151" s="35">
        <v>1</v>
      </c>
      <c r="P151" s="34" t="s">
        <v>472</v>
      </c>
      <c r="R151" s="34" t="s">
        <v>105</v>
      </c>
      <c r="S151" s="34" t="s">
        <v>482</v>
      </c>
    </row>
    <row r="152" spans="2:19">
      <c r="B152" s="34" t="s">
        <v>303</v>
      </c>
      <c r="C152" s="34" t="s">
        <v>196</v>
      </c>
      <c r="D152" s="34" t="s">
        <v>243</v>
      </c>
      <c r="E152">
        <v>2021</v>
      </c>
      <c r="F152">
        <v>0.8</v>
      </c>
      <c r="G152">
        <v>0.15</v>
      </c>
      <c r="H152">
        <v>400</v>
      </c>
      <c r="I152">
        <v>20</v>
      </c>
      <c r="J152">
        <v>15</v>
      </c>
      <c r="K152" s="35">
        <v>31.54</v>
      </c>
      <c r="P152" s="34" t="s">
        <v>303</v>
      </c>
      <c r="R152" s="34" t="s">
        <v>105</v>
      </c>
      <c r="S152" s="34" t="s">
        <v>106</v>
      </c>
    </row>
    <row r="153" spans="2:19">
      <c r="B153" s="34" t="s">
        <v>343</v>
      </c>
      <c r="C153" s="34" t="s">
        <v>218</v>
      </c>
      <c r="D153" s="34" t="s">
        <v>243</v>
      </c>
      <c r="E153">
        <v>2021</v>
      </c>
      <c r="F153">
        <v>0.8</v>
      </c>
      <c r="G153">
        <v>0.15</v>
      </c>
      <c r="H153">
        <v>400</v>
      </c>
      <c r="I153">
        <v>20</v>
      </c>
      <c r="J153">
        <v>15</v>
      </c>
      <c r="K153" s="35">
        <v>1</v>
      </c>
      <c r="P153" s="34" t="s">
        <v>343</v>
      </c>
      <c r="R153" s="34" t="s">
        <v>105</v>
      </c>
      <c r="S153" s="34" t="s">
        <v>482</v>
      </c>
    </row>
    <row r="154" spans="2:19">
      <c r="B154" s="34" t="s">
        <v>383</v>
      </c>
      <c r="C154" s="34" t="s">
        <v>219</v>
      </c>
      <c r="D154" s="34" t="s">
        <v>243</v>
      </c>
      <c r="E154">
        <v>2021</v>
      </c>
      <c r="F154">
        <v>0.8</v>
      </c>
      <c r="G154">
        <v>0.15</v>
      </c>
      <c r="H154">
        <v>400</v>
      </c>
      <c r="I154">
        <v>20</v>
      </c>
      <c r="J154">
        <v>15</v>
      </c>
      <c r="K154" s="35">
        <v>1</v>
      </c>
      <c r="P154" s="34" t="s">
        <v>383</v>
      </c>
      <c r="R154" s="34" t="s">
        <v>105</v>
      </c>
      <c r="S154" s="34" t="s">
        <v>482</v>
      </c>
    </row>
    <row r="155" spans="2:19">
      <c r="B155" s="34" t="s">
        <v>413</v>
      </c>
      <c r="C155" s="34" t="s">
        <v>220</v>
      </c>
      <c r="D155" s="34" t="s">
        <v>243</v>
      </c>
      <c r="E155">
        <v>2021</v>
      </c>
      <c r="F155">
        <v>0.8</v>
      </c>
      <c r="G155">
        <v>0.15</v>
      </c>
      <c r="H155">
        <v>400</v>
      </c>
      <c r="I155">
        <v>20</v>
      </c>
      <c r="J155">
        <v>15</v>
      </c>
      <c r="K155" s="35">
        <v>1</v>
      </c>
      <c r="P155" s="34" t="s">
        <v>413</v>
      </c>
      <c r="R155" s="34" t="s">
        <v>105</v>
      </c>
      <c r="S155" s="34" t="s">
        <v>482</v>
      </c>
    </row>
    <row r="156" spans="2:19">
      <c r="B156" s="34" t="s">
        <v>443</v>
      </c>
      <c r="C156" s="34" t="s">
        <v>221</v>
      </c>
      <c r="D156" s="34" t="s">
        <v>243</v>
      </c>
      <c r="E156">
        <v>2021</v>
      </c>
      <c r="F156">
        <v>0.8</v>
      </c>
      <c r="G156">
        <v>0.15</v>
      </c>
      <c r="H156">
        <v>400</v>
      </c>
      <c r="I156">
        <v>20</v>
      </c>
      <c r="J156">
        <v>15</v>
      </c>
      <c r="K156" s="35">
        <v>1</v>
      </c>
      <c r="P156" s="34" t="s">
        <v>443</v>
      </c>
      <c r="R156" s="34" t="s">
        <v>105</v>
      </c>
      <c r="S156" s="34" t="s">
        <v>482</v>
      </c>
    </row>
    <row r="157" spans="2:19">
      <c r="B157" s="34" t="s">
        <v>473</v>
      </c>
      <c r="C157" s="34" t="s">
        <v>222</v>
      </c>
      <c r="D157" s="34" t="s">
        <v>243</v>
      </c>
      <c r="E157">
        <v>2021</v>
      </c>
      <c r="F157">
        <v>0.8</v>
      </c>
      <c r="G157">
        <v>0.15</v>
      </c>
      <c r="H157">
        <v>400</v>
      </c>
      <c r="I157">
        <v>20</v>
      </c>
      <c r="J157">
        <v>15</v>
      </c>
      <c r="K157" s="35">
        <v>1</v>
      </c>
      <c r="P157" s="34" t="s">
        <v>473</v>
      </c>
      <c r="R157" s="34" t="s">
        <v>105</v>
      </c>
      <c r="S157" s="34" t="s">
        <v>482</v>
      </c>
    </row>
    <row r="158" spans="2:19">
      <c r="B158" s="34" t="s">
        <v>304</v>
      </c>
      <c r="C158" s="34" t="s">
        <v>196</v>
      </c>
      <c r="D158" s="34" t="s">
        <v>244</v>
      </c>
      <c r="E158">
        <v>2021</v>
      </c>
      <c r="F158">
        <v>0.8</v>
      </c>
      <c r="G158">
        <v>0.15</v>
      </c>
      <c r="H158">
        <v>400</v>
      </c>
      <c r="I158">
        <v>20</v>
      </c>
      <c r="J158">
        <v>15</v>
      </c>
      <c r="K158" s="35">
        <v>31.54</v>
      </c>
      <c r="P158" s="34" t="s">
        <v>304</v>
      </c>
      <c r="R158" s="34" t="s">
        <v>105</v>
      </c>
      <c r="S158" s="34" t="s">
        <v>106</v>
      </c>
    </row>
    <row r="159" spans="2:19">
      <c r="B159" s="34" t="s">
        <v>344</v>
      </c>
      <c r="C159" s="34" t="s">
        <v>218</v>
      </c>
      <c r="D159" s="34" t="s">
        <v>244</v>
      </c>
      <c r="E159">
        <v>2021</v>
      </c>
      <c r="F159">
        <v>0.8</v>
      </c>
      <c r="G159">
        <v>0.15</v>
      </c>
      <c r="H159">
        <v>400</v>
      </c>
      <c r="I159">
        <v>20</v>
      </c>
      <c r="J159">
        <v>15</v>
      </c>
      <c r="K159" s="35">
        <v>1</v>
      </c>
      <c r="P159" s="34" t="s">
        <v>344</v>
      </c>
      <c r="R159" s="34" t="s">
        <v>105</v>
      </c>
      <c r="S159" s="34" t="s">
        <v>482</v>
      </c>
    </row>
    <row r="160" spans="2:19">
      <c r="B160" s="34" t="s">
        <v>384</v>
      </c>
      <c r="C160" s="34" t="s">
        <v>219</v>
      </c>
      <c r="D160" s="34" t="s">
        <v>244</v>
      </c>
      <c r="E160">
        <v>2021</v>
      </c>
      <c r="F160">
        <v>0.8</v>
      </c>
      <c r="G160">
        <v>0.15</v>
      </c>
      <c r="H160">
        <v>400</v>
      </c>
      <c r="I160">
        <v>20</v>
      </c>
      <c r="J160">
        <v>15</v>
      </c>
      <c r="K160" s="35">
        <v>1</v>
      </c>
      <c r="P160" s="34" t="s">
        <v>384</v>
      </c>
      <c r="R160" s="34" t="s">
        <v>105</v>
      </c>
      <c r="S160" s="34" t="s">
        <v>482</v>
      </c>
    </row>
    <row r="161" spans="2:19">
      <c r="B161" s="34" t="s">
        <v>414</v>
      </c>
      <c r="C161" s="34" t="s">
        <v>220</v>
      </c>
      <c r="D161" s="34" t="s">
        <v>244</v>
      </c>
      <c r="E161">
        <v>2021</v>
      </c>
      <c r="F161">
        <v>0.8</v>
      </c>
      <c r="G161">
        <v>0.15</v>
      </c>
      <c r="H161">
        <v>400</v>
      </c>
      <c r="I161">
        <v>20</v>
      </c>
      <c r="J161">
        <v>15</v>
      </c>
      <c r="K161" s="35">
        <v>1</v>
      </c>
      <c r="P161" s="34" t="s">
        <v>414</v>
      </c>
      <c r="R161" s="34" t="s">
        <v>105</v>
      </c>
      <c r="S161" s="34" t="s">
        <v>482</v>
      </c>
    </row>
    <row r="162" spans="2:19">
      <c r="B162" s="34" t="s">
        <v>444</v>
      </c>
      <c r="C162" s="34" t="s">
        <v>221</v>
      </c>
      <c r="D162" s="34" t="s">
        <v>244</v>
      </c>
      <c r="E162">
        <v>2021</v>
      </c>
      <c r="F162">
        <v>0.8</v>
      </c>
      <c r="G162">
        <v>0.15</v>
      </c>
      <c r="H162">
        <v>400</v>
      </c>
      <c r="I162">
        <v>20</v>
      </c>
      <c r="J162">
        <v>15</v>
      </c>
      <c r="K162" s="35">
        <v>1</v>
      </c>
      <c r="P162" s="34" t="s">
        <v>444</v>
      </c>
      <c r="R162" s="34" t="s">
        <v>105</v>
      </c>
      <c r="S162" s="34" t="s">
        <v>482</v>
      </c>
    </row>
    <row r="163" spans="2:19">
      <c r="B163" s="34" t="s">
        <v>474</v>
      </c>
      <c r="C163" s="34" t="s">
        <v>222</v>
      </c>
      <c r="D163" s="34" t="s">
        <v>244</v>
      </c>
      <c r="E163">
        <v>2021</v>
      </c>
      <c r="F163">
        <v>0.8</v>
      </c>
      <c r="G163">
        <v>0.15</v>
      </c>
      <c r="H163">
        <v>400</v>
      </c>
      <c r="I163">
        <v>20</v>
      </c>
      <c r="J163">
        <v>15</v>
      </c>
      <c r="K163" s="35">
        <v>1</v>
      </c>
      <c r="P163" s="34" t="s">
        <v>474</v>
      </c>
      <c r="R163" s="34" t="s">
        <v>105</v>
      </c>
      <c r="S163" s="34" t="s">
        <v>482</v>
      </c>
    </row>
    <row r="164" spans="2:19">
      <c r="B164" s="34" t="s">
        <v>305</v>
      </c>
      <c r="C164" s="34" t="s">
        <v>196</v>
      </c>
      <c r="D164" s="34" t="s">
        <v>245</v>
      </c>
      <c r="E164">
        <v>2021</v>
      </c>
      <c r="F164">
        <v>0.8</v>
      </c>
      <c r="G164">
        <v>0.15</v>
      </c>
      <c r="H164">
        <v>400</v>
      </c>
      <c r="I164">
        <v>20</v>
      </c>
      <c r="J164">
        <v>15</v>
      </c>
      <c r="K164" s="35">
        <v>31.54</v>
      </c>
      <c r="P164" s="34" t="s">
        <v>305</v>
      </c>
      <c r="R164" s="34" t="s">
        <v>105</v>
      </c>
      <c r="S164" s="34" t="s">
        <v>106</v>
      </c>
    </row>
    <row r="165" spans="2:19">
      <c r="B165" s="34" t="s">
        <v>345</v>
      </c>
      <c r="C165" s="34" t="s">
        <v>218</v>
      </c>
      <c r="D165" s="34" t="s">
        <v>245</v>
      </c>
      <c r="E165">
        <v>2021</v>
      </c>
      <c r="F165">
        <v>0.8</v>
      </c>
      <c r="G165">
        <v>0.15</v>
      </c>
      <c r="H165">
        <v>400</v>
      </c>
      <c r="I165">
        <v>20</v>
      </c>
      <c r="J165">
        <v>15</v>
      </c>
      <c r="K165" s="35">
        <v>1</v>
      </c>
      <c r="P165" s="34" t="s">
        <v>345</v>
      </c>
      <c r="R165" s="34" t="s">
        <v>105</v>
      </c>
      <c r="S165" s="34" t="s">
        <v>482</v>
      </c>
    </row>
    <row r="166" spans="2:19">
      <c r="B166" s="34" t="s">
        <v>385</v>
      </c>
      <c r="C166" s="34" t="s">
        <v>219</v>
      </c>
      <c r="D166" s="34" t="s">
        <v>245</v>
      </c>
      <c r="E166">
        <v>2021</v>
      </c>
      <c r="F166">
        <v>0.8</v>
      </c>
      <c r="G166">
        <v>0.15</v>
      </c>
      <c r="H166">
        <v>400</v>
      </c>
      <c r="I166">
        <v>20</v>
      </c>
      <c r="J166">
        <v>15</v>
      </c>
      <c r="K166" s="35">
        <v>1</v>
      </c>
      <c r="P166" s="34" t="s">
        <v>385</v>
      </c>
      <c r="R166" s="34" t="s">
        <v>105</v>
      </c>
      <c r="S166" s="34" t="s">
        <v>482</v>
      </c>
    </row>
    <row r="167" spans="2:19">
      <c r="B167" s="34" t="s">
        <v>415</v>
      </c>
      <c r="C167" s="34" t="s">
        <v>220</v>
      </c>
      <c r="D167" s="34" t="s">
        <v>245</v>
      </c>
      <c r="E167">
        <v>2021</v>
      </c>
      <c r="F167">
        <v>0.8</v>
      </c>
      <c r="G167">
        <v>0.15</v>
      </c>
      <c r="H167">
        <v>400</v>
      </c>
      <c r="I167">
        <v>20</v>
      </c>
      <c r="J167">
        <v>15</v>
      </c>
      <c r="K167" s="35">
        <v>1</v>
      </c>
      <c r="P167" s="34" t="s">
        <v>415</v>
      </c>
      <c r="R167" s="34" t="s">
        <v>105</v>
      </c>
      <c r="S167" s="34" t="s">
        <v>482</v>
      </c>
    </row>
    <row r="168" spans="2:19">
      <c r="B168" s="34" t="s">
        <v>445</v>
      </c>
      <c r="C168" s="34" t="s">
        <v>221</v>
      </c>
      <c r="D168" s="34" t="s">
        <v>245</v>
      </c>
      <c r="E168">
        <v>2021</v>
      </c>
      <c r="F168">
        <v>0.8</v>
      </c>
      <c r="G168">
        <v>0.15</v>
      </c>
      <c r="H168">
        <v>400</v>
      </c>
      <c r="I168">
        <v>20</v>
      </c>
      <c r="J168">
        <v>15</v>
      </c>
      <c r="K168" s="35">
        <v>1</v>
      </c>
      <c r="P168" s="34" t="s">
        <v>445</v>
      </c>
      <c r="R168" s="34" t="s">
        <v>105</v>
      </c>
      <c r="S168" s="34" t="s">
        <v>482</v>
      </c>
    </row>
    <row r="169" spans="2:19">
      <c r="B169" s="34" t="s">
        <v>475</v>
      </c>
      <c r="C169" s="34" t="s">
        <v>222</v>
      </c>
      <c r="D169" s="34" t="s">
        <v>245</v>
      </c>
      <c r="E169">
        <v>2021</v>
      </c>
      <c r="F169">
        <v>0.8</v>
      </c>
      <c r="G169">
        <v>0.15</v>
      </c>
      <c r="H169">
        <v>400</v>
      </c>
      <c r="I169">
        <v>20</v>
      </c>
      <c r="J169">
        <v>15</v>
      </c>
      <c r="K169" s="35">
        <v>1</v>
      </c>
      <c r="P169" s="34" t="s">
        <v>475</v>
      </c>
      <c r="R169" s="34" t="s">
        <v>105</v>
      </c>
      <c r="S169" s="34" t="s">
        <v>482</v>
      </c>
    </row>
    <row r="170" spans="2:19">
      <c r="B170" s="34" t="s">
        <v>306</v>
      </c>
      <c r="C170" s="34" t="s">
        <v>196</v>
      </c>
      <c r="D170" s="34" t="s">
        <v>246</v>
      </c>
      <c r="E170">
        <v>2021</v>
      </c>
      <c r="F170">
        <v>0.8</v>
      </c>
      <c r="G170">
        <v>0.15</v>
      </c>
      <c r="H170">
        <v>400</v>
      </c>
      <c r="I170">
        <v>20</v>
      </c>
      <c r="J170">
        <v>15</v>
      </c>
      <c r="K170" s="35">
        <v>31.54</v>
      </c>
      <c r="P170" s="34" t="s">
        <v>306</v>
      </c>
      <c r="R170" s="34" t="s">
        <v>105</v>
      </c>
      <c r="S170" s="34" t="s">
        <v>106</v>
      </c>
    </row>
    <row r="171" spans="2:19">
      <c r="B171" s="34" t="s">
        <v>346</v>
      </c>
      <c r="C171" s="34" t="s">
        <v>218</v>
      </c>
      <c r="D171" s="34" t="s">
        <v>246</v>
      </c>
      <c r="E171">
        <v>2021</v>
      </c>
      <c r="F171">
        <v>0.8</v>
      </c>
      <c r="G171">
        <v>0.15</v>
      </c>
      <c r="H171">
        <v>400</v>
      </c>
      <c r="I171">
        <v>20</v>
      </c>
      <c r="J171">
        <v>15</v>
      </c>
      <c r="K171" s="35">
        <v>1</v>
      </c>
      <c r="P171" s="34" t="s">
        <v>346</v>
      </c>
      <c r="R171" s="34" t="s">
        <v>105</v>
      </c>
      <c r="S171" s="34" t="s">
        <v>482</v>
      </c>
    </row>
    <row r="172" spans="2:19">
      <c r="B172" s="34" t="s">
        <v>386</v>
      </c>
      <c r="C172" s="34" t="s">
        <v>219</v>
      </c>
      <c r="D172" s="34" t="s">
        <v>246</v>
      </c>
      <c r="E172">
        <v>2021</v>
      </c>
      <c r="F172">
        <v>0.8</v>
      </c>
      <c r="G172">
        <v>0.15</v>
      </c>
      <c r="H172">
        <v>400</v>
      </c>
      <c r="I172">
        <v>20</v>
      </c>
      <c r="J172">
        <v>15</v>
      </c>
      <c r="K172" s="35">
        <v>1</v>
      </c>
      <c r="P172" s="34" t="s">
        <v>386</v>
      </c>
      <c r="R172" s="34" t="s">
        <v>105</v>
      </c>
      <c r="S172" s="34" t="s">
        <v>482</v>
      </c>
    </row>
    <row r="173" spans="2:19">
      <c r="B173" s="34" t="s">
        <v>416</v>
      </c>
      <c r="C173" s="34" t="s">
        <v>220</v>
      </c>
      <c r="D173" s="34" t="s">
        <v>246</v>
      </c>
      <c r="E173">
        <v>2021</v>
      </c>
      <c r="F173">
        <v>0.8</v>
      </c>
      <c r="G173">
        <v>0.15</v>
      </c>
      <c r="H173">
        <v>400</v>
      </c>
      <c r="I173">
        <v>20</v>
      </c>
      <c r="J173">
        <v>15</v>
      </c>
      <c r="K173" s="35">
        <v>1</v>
      </c>
      <c r="P173" s="34" t="s">
        <v>416</v>
      </c>
      <c r="R173" s="34" t="s">
        <v>105</v>
      </c>
      <c r="S173" s="34" t="s">
        <v>482</v>
      </c>
    </row>
    <row r="174" spans="2:19">
      <c r="B174" s="34" t="s">
        <v>446</v>
      </c>
      <c r="C174" s="34" t="s">
        <v>221</v>
      </c>
      <c r="D174" s="34" t="s">
        <v>246</v>
      </c>
      <c r="E174">
        <v>2021</v>
      </c>
      <c r="F174">
        <v>0.8</v>
      </c>
      <c r="G174">
        <v>0.15</v>
      </c>
      <c r="H174">
        <v>400</v>
      </c>
      <c r="I174">
        <v>20</v>
      </c>
      <c r="J174">
        <v>15</v>
      </c>
      <c r="K174" s="35">
        <v>1</v>
      </c>
      <c r="P174" s="34" t="s">
        <v>446</v>
      </c>
      <c r="R174" s="34" t="s">
        <v>105</v>
      </c>
      <c r="S174" s="34" t="s">
        <v>482</v>
      </c>
    </row>
    <row r="175" spans="2:19">
      <c r="B175" s="34" t="s">
        <v>476</v>
      </c>
      <c r="C175" s="34" t="s">
        <v>222</v>
      </c>
      <c r="D175" s="34" t="s">
        <v>246</v>
      </c>
      <c r="E175">
        <v>2021</v>
      </c>
      <c r="F175">
        <v>0.8</v>
      </c>
      <c r="G175">
        <v>0.15</v>
      </c>
      <c r="H175">
        <v>400</v>
      </c>
      <c r="I175">
        <v>20</v>
      </c>
      <c r="J175">
        <v>15</v>
      </c>
      <c r="K175" s="35">
        <v>1</v>
      </c>
      <c r="P175" s="34" t="s">
        <v>476</v>
      </c>
      <c r="R175" s="34" t="s">
        <v>105</v>
      </c>
      <c r="S175" s="34" t="s">
        <v>482</v>
      </c>
    </row>
    <row r="176" spans="2:19">
      <c r="B176" s="34" t="s">
        <v>307</v>
      </c>
      <c r="C176" s="34" t="s">
        <v>196</v>
      </c>
      <c r="D176" s="34" t="s">
        <v>247</v>
      </c>
      <c r="E176">
        <v>2021</v>
      </c>
      <c r="F176">
        <v>0.8</v>
      </c>
      <c r="G176">
        <v>0.15</v>
      </c>
      <c r="H176">
        <v>400</v>
      </c>
      <c r="I176">
        <v>20</v>
      </c>
      <c r="J176">
        <v>15</v>
      </c>
      <c r="K176" s="35">
        <v>31.54</v>
      </c>
      <c r="P176" s="34" t="s">
        <v>307</v>
      </c>
      <c r="R176" s="34" t="s">
        <v>105</v>
      </c>
      <c r="S176" s="34" t="s">
        <v>106</v>
      </c>
    </row>
    <row r="177" spans="2:19">
      <c r="B177" s="34" t="s">
        <v>347</v>
      </c>
      <c r="C177" s="34" t="s">
        <v>218</v>
      </c>
      <c r="D177" s="34" t="s">
        <v>247</v>
      </c>
      <c r="E177">
        <v>2021</v>
      </c>
      <c r="F177">
        <v>0.8</v>
      </c>
      <c r="G177">
        <v>0.15</v>
      </c>
      <c r="H177">
        <v>400</v>
      </c>
      <c r="I177">
        <v>20</v>
      </c>
      <c r="J177">
        <v>15</v>
      </c>
      <c r="K177" s="35">
        <v>1</v>
      </c>
      <c r="P177" s="34" t="s">
        <v>347</v>
      </c>
      <c r="R177" s="34" t="s">
        <v>105</v>
      </c>
      <c r="S177" s="34" t="s">
        <v>482</v>
      </c>
    </row>
    <row r="178" spans="2:19">
      <c r="B178" s="34" t="s">
        <v>387</v>
      </c>
      <c r="C178" s="34" t="s">
        <v>219</v>
      </c>
      <c r="D178" s="34" t="s">
        <v>247</v>
      </c>
      <c r="E178">
        <v>2021</v>
      </c>
      <c r="F178">
        <v>0.8</v>
      </c>
      <c r="G178">
        <v>0.15</v>
      </c>
      <c r="H178">
        <v>400</v>
      </c>
      <c r="I178">
        <v>20</v>
      </c>
      <c r="J178">
        <v>15</v>
      </c>
      <c r="K178" s="35">
        <v>1</v>
      </c>
      <c r="P178" s="34" t="s">
        <v>387</v>
      </c>
      <c r="R178" s="34" t="s">
        <v>105</v>
      </c>
      <c r="S178" s="34" t="s">
        <v>482</v>
      </c>
    </row>
    <row r="179" spans="2:19">
      <c r="B179" s="34" t="s">
        <v>417</v>
      </c>
      <c r="C179" s="34" t="s">
        <v>220</v>
      </c>
      <c r="D179" s="34" t="s">
        <v>247</v>
      </c>
      <c r="E179">
        <v>2021</v>
      </c>
      <c r="F179">
        <v>0.8</v>
      </c>
      <c r="G179">
        <v>0.15</v>
      </c>
      <c r="H179">
        <v>400</v>
      </c>
      <c r="I179">
        <v>20</v>
      </c>
      <c r="J179">
        <v>15</v>
      </c>
      <c r="K179" s="35">
        <v>1</v>
      </c>
      <c r="P179" s="34" t="s">
        <v>417</v>
      </c>
      <c r="R179" s="34" t="s">
        <v>105</v>
      </c>
      <c r="S179" s="34" t="s">
        <v>482</v>
      </c>
    </row>
    <row r="180" spans="2:19">
      <c r="B180" s="34" t="s">
        <v>447</v>
      </c>
      <c r="C180" s="34" t="s">
        <v>221</v>
      </c>
      <c r="D180" s="34" t="s">
        <v>247</v>
      </c>
      <c r="E180">
        <v>2021</v>
      </c>
      <c r="F180">
        <v>0.8</v>
      </c>
      <c r="G180">
        <v>0.15</v>
      </c>
      <c r="H180">
        <v>400</v>
      </c>
      <c r="I180">
        <v>20</v>
      </c>
      <c r="J180">
        <v>15</v>
      </c>
      <c r="K180" s="35">
        <v>1</v>
      </c>
      <c r="P180" s="34" t="s">
        <v>447</v>
      </c>
      <c r="R180" s="34" t="s">
        <v>105</v>
      </c>
      <c r="S180" s="34" t="s">
        <v>482</v>
      </c>
    </row>
    <row r="181" spans="2:19">
      <c r="B181" s="34" t="s">
        <v>477</v>
      </c>
      <c r="C181" s="34" t="s">
        <v>222</v>
      </c>
      <c r="D181" s="34" t="s">
        <v>247</v>
      </c>
      <c r="E181">
        <v>2021</v>
      </c>
      <c r="F181">
        <v>0.8</v>
      </c>
      <c r="G181">
        <v>0.15</v>
      </c>
      <c r="H181">
        <v>400</v>
      </c>
      <c r="I181">
        <v>20</v>
      </c>
      <c r="J181">
        <v>15</v>
      </c>
      <c r="K181" s="35">
        <v>1</v>
      </c>
      <c r="P181" s="34" t="s">
        <v>477</v>
      </c>
      <c r="R181" s="34" t="s">
        <v>105</v>
      </c>
      <c r="S181" s="34" t="s">
        <v>482</v>
      </c>
    </row>
    <row r="182" spans="2:19">
      <c r="B182" s="34" t="s">
        <v>308</v>
      </c>
      <c r="C182" s="34" t="s">
        <v>196</v>
      </c>
      <c r="D182" s="34" t="s">
        <v>248</v>
      </c>
      <c r="E182">
        <v>2021</v>
      </c>
      <c r="F182">
        <v>0.8</v>
      </c>
      <c r="G182">
        <v>0.15</v>
      </c>
      <c r="H182">
        <v>400</v>
      </c>
      <c r="I182">
        <v>20</v>
      </c>
      <c r="J182">
        <v>15</v>
      </c>
      <c r="K182" s="35">
        <v>31.54</v>
      </c>
      <c r="P182" s="34" t="s">
        <v>308</v>
      </c>
      <c r="R182" s="34" t="s">
        <v>105</v>
      </c>
      <c r="S182" s="34" t="s">
        <v>106</v>
      </c>
    </row>
    <row r="183" spans="2:19">
      <c r="B183" s="34" t="s">
        <v>348</v>
      </c>
      <c r="C183" s="34" t="s">
        <v>218</v>
      </c>
      <c r="D183" s="34" t="s">
        <v>248</v>
      </c>
      <c r="E183">
        <v>2021</v>
      </c>
      <c r="F183">
        <v>0.8</v>
      </c>
      <c r="G183">
        <v>0.15</v>
      </c>
      <c r="H183">
        <v>400</v>
      </c>
      <c r="I183">
        <v>20</v>
      </c>
      <c r="J183">
        <v>15</v>
      </c>
      <c r="K183" s="35">
        <v>1</v>
      </c>
      <c r="P183" s="34" t="s">
        <v>348</v>
      </c>
      <c r="R183" s="34" t="s">
        <v>105</v>
      </c>
      <c r="S183" s="34" t="s">
        <v>482</v>
      </c>
    </row>
    <row r="184" spans="2:19">
      <c r="B184" s="34" t="s">
        <v>388</v>
      </c>
      <c r="C184" s="34" t="s">
        <v>219</v>
      </c>
      <c r="D184" s="34" t="s">
        <v>248</v>
      </c>
      <c r="E184">
        <v>2021</v>
      </c>
      <c r="F184">
        <v>0.8</v>
      </c>
      <c r="G184">
        <v>0.15</v>
      </c>
      <c r="H184">
        <v>400</v>
      </c>
      <c r="I184">
        <v>20</v>
      </c>
      <c r="J184">
        <v>15</v>
      </c>
      <c r="K184" s="35">
        <v>1</v>
      </c>
      <c r="P184" s="34" t="s">
        <v>388</v>
      </c>
      <c r="R184" s="34" t="s">
        <v>105</v>
      </c>
      <c r="S184" s="34" t="s">
        <v>482</v>
      </c>
    </row>
    <row r="185" spans="2:19">
      <c r="B185" s="34" t="s">
        <v>418</v>
      </c>
      <c r="C185" s="34" t="s">
        <v>220</v>
      </c>
      <c r="D185" s="34" t="s">
        <v>248</v>
      </c>
      <c r="E185">
        <v>2021</v>
      </c>
      <c r="F185">
        <v>0.8</v>
      </c>
      <c r="G185">
        <v>0.15</v>
      </c>
      <c r="H185">
        <v>400</v>
      </c>
      <c r="I185">
        <v>20</v>
      </c>
      <c r="J185">
        <v>15</v>
      </c>
      <c r="K185" s="35">
        <v>1</v>
      </c>
      <c r="P185" s="34" t="s">
        <v>418</v>
      </c>
      <c r="R185" s="34" t="s">
        <v>105</v>
      </c>
      <c r="S185" s="34" t="s">
        <v>482</v>
      </c>
    </row>
    <row r="186" spans="2:19">
      <c r="B186" s="34" t="s">
        <v>448</v>
      </c>
      <c r="C186" s="34" t="s">
        <v>221</v>
      </c>
      <c r="D186" s="34" t="s">
        <v>248</v>
      </c>
      <c r="E186">
        <v>2021</v>
      </c>
      <c r="F186">
        <v>0.8</v>
      </c>
      <c r="G186">
        <v>0.15</v>
      </c>
      <c r="H186">
        <v>400</v>
      </c>
      <c r="I186">
        <v>20</v>
      </c>
      <c r="J186">
        <v>15</v>
      </c>
      <c r="K186" s="35">
        <v>1</v>
      </c>
      <c r="P186" s="34" t="s">
        <v>448</v>
      </c>
      <c r="R186" s="34" t="s">
        <v>105</v>
      </c>
      <c r="S186" s="34" t="s">
        <v>482</v>
      </c>
    </row>
    <row r="187" spans="2:19">
      <c r="B187" s="34" t="s">
        <v>478</v>
      </c>
      <c r="C187" s="34" t="s">
        <v>222</v>
      </c>
      <c r="D187" s="34" t="s">
        <v>248</v>
      </c>
      <c r="E187">
        <v>2021</v>
      </c>
      <c r="F187">
        <v>0.8</v>
      </c>
      <c r="G187">
        <v>0.15</v>
      </c>
      <c r="H187">
        <v>400</v>
      </c>
      <c r="I187">
        <v>20</v>
      </c>
      <c r="J187">
        <v>15</v>
      </c>
      <c r="K187" s="35">
        <v>1</v>
      </c>
      <c r="P187" s="34" t="s">
        <v>478</v>
      </c>
      <c r="R187" s="34" t="s">
        <v>105</v>
      </c>
      <c r="S187" s="34" t="s">
        <v>482</v>
      </c>
    </row>
    <row r="188" spans="2:19">
      <c r="B188" s="34" t="s">
        <v>309</v>
      </c>
      <c r="C188" s="34" t="s">
        <v>196</v>
      </c>
      <c r="D188" s="34" t="s">
        <v>249</v>
      </c>
      <c r="E188">
        <v>2021</v>
      </c>
      <c r="F188">
        <v>0.8</v>
      </c>
      <c r="G188">
        <v>0.15</v>
      </c>
      <c r="H188">
        <v>400</v>
      </c>
      <c r="I188">
        <v>20</v>
      </c>
      <c r="J188">
        <v>15</v>
      </c>
      <c r="K188" s="35">
        <v>31.54</v>
      </c>
      <c r="P188" s="34" t="s">
        <v>309</v>
      </c>
      <c r="R188" s="34" t="s">
        <v>105</v>
      </c>
      <c r="S188" s="34" t="s">
        <v>106</v>
      </c>
    </row>
    <row r="189" spans="2:19">
      <c r="B189" s="34" t="s">
        <v>349</v>
      </c>
      <c r="C189" s="34" t="s">
        <v>218</v>
      </c>
      <c r="D189" s="34" t="s">
        <v>249</v>
      </c>
      <c r="E189">
        <v>2021</v>
      </c>
      <c r="F189">
        <v>0.8</v>
      </c>
      <c r="G189">
        <v>0.15</v>
      </c>
      <c r="H189">
        <v>400</v>
      </c>
      <c r="I189">
        <v>20</v>
      </c>
      <c r="J189">
        <v>15</v>
      </c>
      <c r="K189" s="35">
        <v>1</v>
      </c>
      <c r="P189" s="34" t="s">
        <v>349</v>
      </c>
      <c r="R189" s="34" t="s">
        <v>105</v>
      </c>
      <c r="S189" s="34" t="s">
        <v>482</v>
      </c>
    </row>
    <row r="190" spans="2:19">
      <c r="B190" s="34" t="s">
        <v>389</v>
      </c>
      <c r="C190" s="34" t="s">
        <v>219</v>
      </c>
      <c r="D190" s="34" t="s">
        <v>249</v>
      </c>
      <c r="E190">
        <v>2021</v>
      </c>
      <c r="F190">
        <v>0.8</v>
      </c>
      <c r="G190">
        <v>0.15</v>
      </c>
      <c r="H190">
        <v>400</v>
      </c>
      <c r="I190">
        <v>20</v>
      </c>
      <c r="J190">
        <v>15</v>
      </c>
      <c r="K190" s="35">
        <v>1</v>
      </c>
      <c r="P190" s="34" t="s">
        <v>389</v>
      </c>
      <c r="R190" s="34" t="s">
        <v>105</v>
      </c>
      <c r="S190" s="34" t="s">
        <v>482</v>
      </c>
    </row>
    <row r="191" spans="2:19">
      <c r="B191" s="34" t="s">
        <v>419</v>
      </c>
      <c r="C191" s="34" t="s">
        <v>220</v>
      </c>
      <c r="D191" s="34" t="s">
        <v>249</v>
      </c>
      <c r="E191">
        <v>2021</v>
      </c>
      <c r="F191">
        <v>0.8</v>
      </c>
      <c r="G191">
        <v>0.15</v>
      </c>
      <c r="H191">
        <v>400</v>
      </c>
      <c r="I191">
        <v>20</v>
      </c>
      <c r="J191">
        <v>15</v>
      </c>
      <c r="K191" s="35">
        <v>1</v>
      </c>
      <c r="P191" s="34" t="s">
        <v>419</v>
      </c>
      <c r="R191" s="34" t="s">
        <v>105</v>
      </c>
      <c r="S191" s="34" t="s">
        <v>482</v>
      </c>
    </row>
    <row r="192" spans="2:19">
      <c r="B192" s="34" t="s">
        <v>449</v>
      </c>
      <c r="C192" s="34" t="s">
        <v>221</v>
      </c>
      <c r="D192" s="34" t="s">
        <v>249</v>
      </c>
      <c r="E192">
        <v>2021</v>
      </c>
      <c r="F192">
        <v>0.8</v>
      </c>
      <c r="G192">
        <v>0.15</v>
      </c>
      <c r="H192">
        <v>400</v>
      </c>
      <c r="I192">
        <v>20</v>
      </c>
      <c r="J192">
        <v>15</v>
      </c>
      <c r="K192" s="35">
        <v>1</v>
      </c>
      <c r="P192" s="34" t="s">
        <v>449</v>
      </c>
      <c r="R192" s="34" t="s">
        <v>105</v>
      </c>
      <c r="S192" s="34" t="s">
        <v>482</v>
      </c>
    </row>
    <row r="193" spans="2:19">
      <c r="B193" s="34" t="s">
        <v>479</v>
      </c>
      <c r="C193" s="34" t="s">
        <v>222</v>
      </c>
      <c r="D193" s="34" t="s">
        <v>249</v>
      </c>
      <c r="E193">
        <v>2021</v>
      </c>
      <c r="F193">
        <v>0.8</v>
      </c>
      <c r="G193">
        <v>0.15</v>
      </c>
      <c r="H193">
        <v>400</v>
      </c>
      <c r="I193">
        <v>20</v>
      </c>
      <c r="J193">
        <v>15</v>
      </c>
      <c r="K193" s="35">
        <v>1</v>
      </c>
      <c r="P193" s="34" t="s">
        <v>479</v>
      </c>
      <c r="R193" s="34" t="s">
        <v>105</v>
      </c>
      <c r="S193" s="34" t="s">
        <v>482</v>
      </c>
    </row>
    <row r="194" spans="2:19">
      <c r="B194" s="34" t="s">
        <v>310</v>
      </c>
      <c r="C194" s="34" t="s">
        <v>196</v>
      </c>
      <c r="D194" s="34" t="s">
        <v>250</v>
      </c>
      <c r="E194">
        <v>2021</v>
      </c>
      <c r="F194">
        <v>0.8</v>
      </c>
      <c r="G194">
        <v>0.15</v>
      </c>
      <c r="H194">
        <v>400</v>
      </c>
      <c r="I194">
        <v>20</v>
      </c>
      <c r="J194">
        <v>15</v>
      </c>
      <c r="K194" s="35">
        <v>31.54</v>
      </c>
      <c r="P194" s="34" t="s">
        <v>310</v>
      </c>
      <c r="R194" s="34" t="s">
        <v>105</v>
      </c>
      <c r="S194" s="34" t="s">
        <v>106</v>
      </c>
    </row>
    <row r="195" spans="2:19">
      <c r="B195" s="34" t="s">
        <v>350</v>
      </c>
      <c r="C195" s="34" t="s">
        <v>218</v>
      </c>
      <c r="D195" s="34" t="s">
        <v>250</v>
      </c>
      <c r="E195">
        <v>2021</v>
      </c>
      <c r="F195">
        <v>0.8</v>
      </c>
      <c r="G195">
        <v>0.15</v>
      </c>
      <c r="H195">
        <v>400</v>
      </c>
      <c r="I195">
        <v>20</v>
      </c>
      <c r="J195">
        <v>15</v>
      </c>
      <c r="K195" s="35">
        <v>1</v>
      </c>
      <c r="P195" s="34" t="s">
        <v>350</v>
      </c>
      <c r="R195" s="34" t="s">
        <v>105</v>
      </c>
      <c r="S195" s="34" t="s">
        <v>482</v>
      </c>
    </row>
    <row r="196" spans="2:19">
      <c r="B196" s="34" t="s">
        <v>390</v>
      </c>
      <c r="C196" s="34" t="s">
        <v>219</v>
      </c>
      <c r="D196" s="34" t="s">
        <v>250</v>
      </c>
      <c r="E196">
        <v>2021</v>
      </c>
      <c r="F196">
        <v>0.8</v>
      </c>
      <c r="G196">
        <v>0.15</v>
      </c>
      <c r="H196">
        <v>400</v>
      </c>
      <c r="I196">
        <v>20</v>
      </c>
      <c r="J196">
        <v>15</v>
      </c>
      <c r="K196" s="35">
        <v>1</v>
      </c>
      <c r="P196" s="34" t="s">
        <v>390</v>
      </c>
      <c r="R196" s="34" t="s">
        <v>105</v>
      </c>
      <c r="S196" s="34" t="s">
        <v>482</v>
      </c>
    </row>
    <row r="197" spans="2:19">
      <c r="B197" s="34" t="s">
        <v>420</v>
      </c>
      <c r="C197" s="34" t="s">
        <v>220</v>
      </c>
      <c r="D197" s="34" t="s">
        <v>250</v>
      </c>
      <c r="E197">
        <v>2021</v>
      </c>
      <c r="F197">
        <v>0.8</v>
      </c>
      <c r="G197">
        <v>0.15</v>
      </c>
      <c r="H197">
        <v>400</v>
      </c>
      <c r="I197">
        <v>20</v>
      </c>
      <c r="J197">
        <v>15</v>
      </c>
      <c r="K197" s="35">
        <v>1</v>
      </c>
      <c r="P197" s="34" t="s">
        <v>420</v>
      </c>
      <c r="R197" s="34" t="s">
        <v>105</v>
      </c>
      <c r="S197" s="34" t="s">
        <v>482</v>
      </c>
    </row>
    <row r="198" spans="2:19">
      <c r="B198" s="34" t="s">
        <v>450</v>
      </c>
      <c r="C198" s="34" t="s">
        <v>221</v>
      </c>
      <c r="D198" s="34" t="s">
        <v>250</v>
      </c>
      <c r="E198">
        <v>2021</v>
      </c>
      <c r="F198">
        <v>0.8</v>
      </c>
      <c r="G198">
        <v>0.15</v>
      </c>
      <c r="H198">
        <v>400</v>
      </c>
      <c r="I198">
        <v>20</v>
      </c>
      <c r="J198">
        <v>15</v>
      </c>
      <c r="K198" s="35">
        <v>1</v>
      </c>
      <c r="P198" s="34" t="s">
        <v>450</v>
      </c>
      <c r="R198" s="34" t="s">
        <v>105</v>
      </c>
      <c r="S198" s="34" t="s">
        <v>482</v>
      </c>
    </row>
    <row r="199" spans="2:19">
      <c r="B199" s="34" t="s">
        <v>480</v>
      </c>
      <c r="C199" s="34" t="s">
        <v>222</v>
      </c>
      <c r="D199" s="34" t="s">
        <v>250</v>
      </c>
      <c r="E199">
        <v>2021</v>
      </c>
      <c r="F199">
        <v>0.8</v>
      </c>
      <c r="G199">
        <v>0.15</v>
      </c>
      <c r="H199">
        <v>400</v>
      </c>
      <c r="I199">
        <v>20</v>
      </c>
      <c r="J199">
        <v>15</v>
      </c>
      <c r="K199" s="35">
        <v>1</v>
      </c>
      <c r="P199" s="34" t="s">
        <v>480</v>
      </c>
      <c r="R199" s="34" t="s">
        <v>105</v>
      </c>
      <c r="S199" s="34" t="s">
        <v>482</v>
      </c>
    </row>
    <row r="200" spans="2:19">
      <c r="B200" s="34" t="s">
        <v>311</v>
      </c>
      <c r="C200" s="34" t="s">
        <v>196</v>
      </c>
      <c r="D200" s="34" t="s">
        <v>251</v>
      </c>
      <c r="E200">
        <v>2021</v>
      </c>
      <c r="F200">
        <v>0.8</v>
      </c>
      <c r="G200">
        <v>0.15</v>
      </c>
      <c r="H200">
        <v>400</v>
      </c>
      <c r="I200">
        <v>20</v>
      </c>
      <c r="J200">
        <v>15</v>
      </c>
      <c r="K200" s="35">
        <v>31.54</v>
      </c>
      <c r="P200" s="34" t="s">
        <v>311</v>
      </c>
      <c r="R200" s="34" t="s">
        <v>105</v>
      </c>
      <c r="S200" s="34" t="s">
        <v>106</v>
      </c>
    </row>
    <row r="201" spans="2:19">
      <c r="B201" s="34" t="s">
        <v>351</v>
      </c>
      <c r="C201" s="34" t="s">
        <v>218</v>
      </c>
      <c r="D201" s="34" t="s">
        <v>251</v>
      </c>
      <c r="E201">
        <v>2021</v>
      </c>
      <c r="F201">
        <v>0.8</v>
      </c>
      <c r="G201">
        <v>0.15</v>
      </c>
      <c r="H201">
        <v>400</v>
      </c>
      <c r="I201">
        <v>20</v>
      </c>
      <c r="J201">
        <v>15</v>
      </c>
      <c r="K201" s="35">
        <v>1</v>
      </c>
      <c r="P201" s="34" t="s">
        <v>351</v>
      </c>
      <c r="R201" s="34" t="s">
        <v>105</v>
      </c>
      <c r="S201" s="34" t="s">
        <v>482</v>
      </c>
    </row>
    <row r="202" spans="2:19">
      <c r="B202" s="34" t="s">
        <v>391</v>
      </c>
      <c r="C202" s="34" t="s">
        <v>219</v>
      </c>
      <c r="D202" s="34" t="s">
        <v>251</v>
      </c>
      <c r="E202">
        <v>2021</v>
      </c>
      <c r="F202">
        <v>0.8</v>
      </c>
      <c r="G202">
        <v>0.15</v>
      </c>
      <c r="H202">
        <v>400</v>
      </c>
      <c r="I202">
        <v>20</v>
      </c>
      <c r="J202">
        <v>15</v>
      </c>
      <c r="K202" s="35">
        <v>1</v>
      </c>
      <c r="P202" s="34" t="s">
        <v>391</v>
      </c>
      <c r="R202" s="34" t="s">
        <v>105</v>
      </c>
      <c r="S202" s="34" t="s">
        <v>482</v>
      </c>
    </row>
    <row r="203" spans="2:19">
      <c r="B203" s="34" t="s">
        <v>421</v>
      </c>
      <c r="C203" s="34" t="s">
        <v>220</v>
      </c>
      <c r="D203" s="34" t="s">
        <v>251</v>
      </c>
      <c r="E203">
        <v>2021</v>
      </c>
      <c r="F203">
        <v>0.8</v>
      </c>
      <c r="G203">
        <v>0.15</v>
      </c>
      <c r="H203">
        <v>400</v>
      </c>
      <c r="I203">
        <v>20</v>
      </c>
      <c r="J203">
        <v>15</v>
      </c>
      <c r="K203" s="35">
        <v>1</v>
      </c>
      <c r="P203" s="34" t="s">
        <v>421</v>
      </c>
      <c r="R203" s="34" t="s">
        <v>105</v>
      </c>
      <c r="S203" s="34" t="s">
        <v>482</v>
      </c>
    </row>
    <row r="204" spans="2:19">
      <c r="B204" s="34" t="s">
        <v>451</v>
      </c>
      <c r="C204" s="34" t="s">
        <v>221</v>
      </c>
      <c r="D204" s="34" t="s">
        <v>251</v>
      </c>
      <c r="E204">
        <v>2021</v>
      </c>
      <c r="F204">
        <v>0.8</v>
      </c>
      <c r="G204">
        <v>0.15</v>
      </c>
      <c r="H204">
        <v>400</v>
      </c>
      <c r="I204">
        <v>20</v>
      </c>
      <c r="J204">
        <v>15</v>
      </c>
      <c r="K204" s="35">
        <v>1</v>
      </c>
      <c r="P204" s="34" t="s">
        <v>451</v>
      </c>
      <c r="R204" s="34" t="s">
        <v>105</v>
      </c>
      <c r="S204" s="34" t="s">
        <v>482</v>
      </c>
    </row>
    <row r="205" spans="2:19">
      <c r="B205" s="34" t="s">
        <v>481</v>
      </c>
      <c r="C205" s="34" t="s">
        <v>222</v>
      </c>
      <c r="D205" s="34" t="s">
        <v>251</v>
      </c>
      <c r="E205">
        <v>2021</v>
      </c>
      <c r="F205">
        <v>0.8</v>
      </c>
      <c r="G205">
        <v>0.15</v>
      </c>
      <c r="H205">
        <v>400</v>
      </c>
      <c r="I205">
        <v>20</v>
      </c>
      <c r="J205">
        <v>15</v>
      </c>
      <c r="K205" s="35">
        <v>1</v>
      </c>
      <c r="P205" s="34" t="s">
        <v>481</v>
      </c>
      <c r="R205" s="34" t="s">
        <v>105</v>
      </c>
      <c r="S205" s="34" t="s">
        <v>482</v>
      </c>
    </row>
    <row r="206" spans="2:19">
      <c r="B206" s="34" t="s">
        <v>312</v>
      </c>
      <c r="C206" s="34" t="s">
        <v>196</v>
      </c>
      <c r="D206" s="34" t="s">
        <v>252</v>
      </c>
      <c r="E206">
        <v>2021</v>
      </c>
      <c r="F206">
        <v>0.8</v>
      </c>
      <c r="G206">
        <v>0.1</v>
      </c>
      <c r="H206">
        <v>400</v>
      </c>
      <c r="I206">
        <v>20</v>
      </c>
      <c r="J206">
        <v>10</v>
      </c>
      <c r="K206" s="35">
        <v>31.54</v>
      </c>
      <c r="P206" s="34" t="s">
        <v>312</v>
      </c>
      <c r="R206" s="34" t="s">
        <v>105</v>
      </c>
      <c r="S206" s="34" t="s">
        <v>106</v>
      </c>
    </row>
    <row r="207" spans="2:19">
      <c r="B207" s="34" t="s">
        <v>352</v>
      </c>
      <c r="C207" s="34" t="s">
        <v>218</v>
      </c>
      <c r="D207" s="34" t="s">
        <v>252</v>
      </c>
      <c r="E207">
        <v>2021</v>
      </c>
      <c r="F207">
        <v>0.8</v>
      </c>
      <c r="G207">
        <v>0.1</v>
      </c>
      <c r="H207">
        <v>400</v>
      </c>
      <c r="I207">
        <v>20</v>
      </c>
      <c r="J207">
        <v>10</v>
      </c>
      <c r="K207" s="35">
        <v>1</v>
      </c>
      <c r="P207" s="34" t="s">
        <v>352</v>
      </c>
      <c r="R207" s="34" t="s">
        <v>105</v>
      </c>
      <c r="S207" s="34" t="s">
        <v>482</v>
      </c>
    </row>
    <row r="208" spans="2:19">
      <c r="B208" s="34" t="s">
        <v>313</v>
      </c>
      <c r="C208" s="34" t="s">
        <v>196</v>
      </c>
      <c r="D208" s="34" t="s">
        <v>253</v>
      </c>
      <c r="E208">
        <v>2021</v>
      </c>
      <c r="F208">
        <v>0.8</v>
      </c>
      <c r="G208">
        <v>0.1</v>
      </c>
      <c r="H208">
        <v>400</v>
      </c>
      <c r="I208">
        <v>20</v>
      </c>
      <c r="J208">
        <v>10</v>
      </c>
      <c r="K208" s="35">
        <v>31.54</v>
      </c>
      <c r="P208" s="34" t="s">
        <v>313</v>
      </c>
      <c r="R208" s="34" t="s">
        <v>105</v>
      </c>
      <c r="S208" s="34" t="s">
        <v>106</v>
      </c>
    </row>
    <row r="209" spans="2:19">
      <c r="B209" s="34" t="s">
        <v>353</v>
      </c>
      <c r="C209" s="34" t="s">
        <v>218</v>
      </c>
      <c r="D209" s="34" t="s">
        <v>253</v>
      </c>
      <c r="E209">
        <v>2021</v>
      </c>
      <c r="F209">
        <v>0.8</v>
      </c>
      <c r="G209">
        <v>0.1</v>
      </c>
      <c r="H209">
        <v>400</v>
      </c>
      <c r="I209">
        <v>20</v>
      </c>
      <c r="J209">
        <v>10</v>
      </c>
      <c r="K209" s="35">
        <v>1</v>
      </c>
      <c r="P209" s="34" t="s">
        <v>353</v>
      </c>
      <c r="R209" s="34" t="s">
        <v>105</v>
      </c>
      <c r="S209" s="34" t="s">
        <v>482</v>
      </c>
    </row>
    <row r="210" spans="2:19">
      <c r="B210" s="34" t="s">
        <v>314</v>
      </c>
      <c r="C210" s="34" t="s">
        <v>196</v>
      </c>
      <c r="D210" s="34" t="s">
        <v>254</v>
      </c>
      <c r="E210">
        <v>2021</v>
      </c>
      <c r="F210">
        <v>0.8</v>
      </c>
      <c r="G210">
        <v>0.1</v>
      </c>
      <c r="H210">
        <v>400</v>
      </c>
      <c r="I210">
        <v>20</v>
      </c>
      <c r="J210">
        <v>10</v>
      </c>
      <c r="K210" s="35">
        <v>31.54</v>
      </c>
      <c r="P210" s="34" t="s">
        <v>314</v>
      </c>
      <c r="R210" s="34" t="s">
        <v>105</v>
      </c>
      <c r="S210" s="34" t="s">
        <v>106</v>
      </c>
    </row>
    <row r="211" spans="2:19">
      <c r="B211" s="34" t="s">
        <v>354</v>
      </c>
      <c r="C211" s="34" t="s">
        <v>218</v>
      </c>
      <c r="D211" s="34" t="s">
        <v>254</v>
      </c>
      <c r="E211">
        <v>2021</v>
      </c>
      <c r="F211">
        <v>0.8</v>
      </c>
      <c r="G211">
        <v>0.1</v>
      </c>
      <c r="H211">
        <v>400</v>
      </c>
      <c r="I211">
        <v>20</v>
      </c>
      <c r="J211">
        <v>10</v>
      </c>
      <c r="K211" s="35">
        <v>1</v>
      </c>
      <c r="P211" s="34" t="s">
        <v>354</v>
      </c>
      <c r="R211" s="34" t="s">
        <v>105</v>
      </c>
      <c r="S211" s="34" t="s">
        <v>482</v>
      </c>
    </row>
    <row r="212" spans="2:19">
      <c r="B212" s="34" t="s">
        <v>315</v>
      </c>
      <c r="C212" s="34" t="s">
        <v>196</v>
      </c>
      <c r="D212" s="34" t="s">
        <v>255</v>
      </c>
      <c r="E212">
        <v>2021</v>
      </c>
      <c r="F212">
        <v>0.8</v>
      </c>
      <c r="G212">
        <v>0.1</v>
      </c>
      <c r="H212">
        <v>400</v>
      </c>
      <c r="I212">
        <v>20</v>
      </c>
      <c r="J212">
        <v>10</v>
      </c>
      <c r="K212" s="35">
        <v>31.54</v>
      </c>
      <c r="P212" s="34" t="s">
        <v>315</v>
      </c>
      <c r="R212" s="34" t="s">
        <v>105</v>
      </c>
      <c r="S212" s="34" t="s">
        <v>106</v>
      </c>
    </row>
    <row r="213" spans="2:19">
      <c r="B213" s="34" t="s">
        <v>355</v>
      </c>
      <c r="C213" s="34" t="s">
        <v>218</v>
      </c>
      <c r="D213" s="34" t="s">
        <v>255</v>
      </c>
      <c r="E213">
        <v>2021</v>
      </c>
      <c r="F213">
        <v>0.8</v>
      </c>
      <c r="G213">
        <v>0.1</v>
      </c>
      <c r="H213">
        <v>400</v>
      </c>
      <c r="I213">
        <v>20</v>
      </c>
      <c r="J213">
        <v>10</v>
      </c>
      <c r="K213" s="35">
        <v>1</v>
      </c>
      <c r="P213" s="34" t="s">
        <v>355</v>
      </c>
      <c r="R213" s="34" t="s">
        <v>105</v>
      </c>
      <c r="S213" s="34" t="s">
        <v>482</v>
      </c>
    </row>
    <row r="214" spans="2:19">
      <c r="B214" s="34" t="s">
        <v>316</v>
      </c>
      <c r="C214" s="34" t="s">
        <v>196</v>
      </c>
      <c r="D214" s="34" t="s">
        <v>256</v>
      </c>
      <c r="E214">
        <v>2021</v>
      </c>
      <c r="F214">
        <v>0.8</v>
      </c>
      <c r="G214">
        <v>0.1</v>
      </c>
      <c r="H214">
        <v>400</v>
      </c>
      <c r="I214">
        <v>20</v>
      </c>
      <c r="J214">
        <v>10</v>
      </c>
      <c r="K214" s="35">
        <v>31.54</v>
      </c>
      <c r="P214" s="34" t="s">
        <v>316</v>
      </c>
      <c r="R214" s="34" t="s">
        <v>105</v>
      </c>
      <c r="S214" s="34" t="s">
        <v>106</v>
      </c>
    </row>
    <row r="215" spans="2:19">
      <c r="B215" s="34" t="s">
        <v>356</v>
      </c>
      <c r="C215" s="34" t="s">
        <v>218</v>
      </c>
      <c r="D215" s="34" t="s">
        <v>256</v>
      </c>
      <c r="E215">
        <v>2021</v>
      </c>
      <c r="F215">
        <v>0.8</v>
      </c>
      <c r="G215">
        <v>0.1</v>
      </c>
      <c r="H215">
        <v>400</v>
      </c>
      <c r="I215">
        <v>20</v>
      </c>
      <c r="J215">
        <v>10</v>
      </c>
      <c r="K215" s="35">
        <v>1</v>
      </c>
      <c r="P215" s="34" t="s">
        <v>356</v>
      </c>
      <c r="R215" s="34" t="s">
        <v>105</v>
      </c>
      <c r="S215" s="34" t="s">
        <v>482</v>
      </c>
    </row>
    <row r="216" spans="2:19">
      <c r="B216" s="34" t="s">
        <v>317</v>
      </c>
      <c r="C216" s="34" t="s">
        <v>196</v>
      </c>
      <c r="D216" s="34" t="s">
        <v>257</v>
      </c>
      <c r="E216">
        <v>2021</v>
      </c>
      <c r="F216">
        <v>0.8</v>
      </c>
      <c r="G216">
        <v>0.1</v>
      </c>
      <c r="H216">
        <v>400</v>
      </c>
      <c r="I216">
        <v>20</v>
      </c>
      <c r="J216">
        <v>10</v>
      </c>
      <c r="K216" s="35">
        <v>31.54</v>
      </c>
      <c r="P216" s="34" t="s">
        <v>317</v>
      </c>
      <c r="R216" s="34" t="s">
        <v>105</v>
      </c>
      <c r="S216" s="34" t="s">
        <v>106</v>
      </c>
    </row>
    <row r="217" spans="2:19">
      <c r="B217" s="34" t="s">
        <v>357</v>
      </c>
      <c r="C217" s="34" t="s">
        <v>218</v>
      </c>
      <c r="D217" s="34" t="s">
        <v>257</v>
      </c>
      <c r="E217">
        <v>2021</v>
      </c>
      <c r="F217">
        <v>0.8</v>
      </c>
      <c r="G217">
        <v>0.1</v>
      </c>
      <c r="H217">
        <v>400</v>
      </c>
      <c r="I217">
        <v>20</v>
      </c>
      <c r="J217">
        <v>10</v>
      </c>
      <c r="K217" s="35">
        <v>1</v>
      </c>
      <c r="P217" s="34" t="s">
        <v>357</v>
      </c>
      <c r="R217" s="34" t="s">
        <v>105</v>
      </c>
      <c r="S217" s="34" t="s">
        <v>482</v>
      </c>
    </row>
    <row r="218" spans="2:19">
      <c r="B218" s="34" t="s">
        <v>318</v>
      </c>
      <c r="C218" s="34" t="s">
        <v>196</v>
      </c>
      <c r="D218" s="34" t="s">
        <v>258</v>
      </c>
      <c r="E218">
        <v>2021</v>
      </c>
      <c r="F218">
        <v>0.8</v>
      </c>
      <c r="G218">
        <v>0.1</v>
      </c>
      <c r="H218">
        <v>400</v>
      </c>
      <c r="I218">
        <v>20</v>
      </c>
      <c r="J218">
        <v>10</v>
      </c>
      <c r="K218" s="35">
        <v>31.54</v>
      </c>
      <c r="P218" s="34" t="s">
        <v>318</v>
      </c>
      <c r="R218" s="34" t="s">
        <v>105</v>
      </c>
      <c r="S218" s="34" t="s">
        <v>106</v>
      </c>
    </row>
    <row r="219" spans="2:19">
      <c r="B219" s="34" t="s">
        <v>358</v>
      </c>
      <c r="C219" s="34" t="s">
        <v>218</v>
      </c>
      <c r="D219" s="34" t="s">
        <v>258</v>
      </c>
      <c r="E219">
        <v>2021</v>
      </c>
      <c r="F219">
        <v>0.8</v>
      </c>
      <c r="G219">
        <v>0.1</v>
      </c>
      <c r="H219">
        <v>400</v>
      </c>
      <c r="I219">
        <v>20</v>
      </c>
      <c r="J219">
        <v>10</v>
      </c>
      <c r="K219" s="35">
        <v>1</v>
      </c>
      <c r="P219" s="34" t="s">
        <v>358</v>
      </c>
      <c r="R219" s="34" t="s">
        <v>105</v>
      </c>
      <c r="S219" s="34" t="s">
        <v>482</v>
      </c>
    </row>
    <row r="220" spans="2:19">
      <c r="B220" s="34" t="s">
        <v>319</v>
      </c>
      <c r="C220" s="34" t="s">
        <v>196</v>
      </c>
      <c r="D220" s="34" t="s">
        <v>259</v>
      </c>
      <c r="E220">
        <v>2021</v>
      </c>
      <c r="F220">
        <v>0.8</v>
      </c>
      <c r="G220">
        <v>0.1</v>
      </c>
      <c r="H220">
        <v>400</v>
      </c>
      <c r="I220">
        <v>20</v>
      </c>
      <c r="J220">
        <v>10</v>
      </c>
      <c r="K220" s="35">
        <v>31.54</v>
      </c>
      <c r="P220" s="34" t="s">
        <v>319</v>
      </c>
      <c r="R220" s="34" t="s">
        <v>105</v>
      </c>
      <c r="S220" s="34" t="s">
        <v>106</v>
      </c>
    </row>
    <row r="221" spans="2:19">
      <c r="B221" s="34" t="s">
        <v>359</v>
      </c>
      <c r="C221" s="34" t="s">
        <v>218</v>
      </c>
      <c r="D221" s="34" t="s">
        <v>259</v>
      </c>
      <c r="E221">
        <v>2021</v>
      </c>
      <c r="F221">
        <v>0.8</v>
      </c>
      <c r="G221">
        <v>0.1</v>
      </c>
      <c r="H221">
        <v>400</v>
      </c>
      <c r="I221">
        <v>20</v>
      </c>
      <c r="J221">
        <v>10</v>
      </c>
      <c r="K221" s="35">
        <v>1</v>
      </c>
      <c r="P221" s="34" t="s">
        <v>359</v>
      </c>
      <c r="R221" s="34" t="s">
        <v>105</v>
      </c>
      <c r="S221" s="34" t="s">
        <v>482</v>
      </c>
    </row>
    <row r="222" spans="2:19">
      <c r="B222" s="34" t="s">
        <v>320</v>
      </c>
      <c r="C222" s="34" t="s">
        <v>196</v>
      </c>
      <c r="D222" s="34" t="s">
        <v>260</v>
      </c>
      <c r="E222">
        <v>2021</v>
      </c>
      <c r="F222">
        <v>0.8</v>
      </c>
      <c r="G222">
        <v>0.1</v>
      </c>
      <c r="H222">
        <v>400</v>
      </c>
      <c r="I222">
        <v>20</v>
      </c>
      <c r="J222">
        <v>10</v>
      </c>
      <c r="K222" s="35">
        <v>31.54</v>
      </c>
      <c r="P222" s="34" t="s">
        <v>320</v>
      </c>
      <c r="R222" s="34" t="s">
        <v>105</v>
      </c>
      <c r="S222" s="34" t="s">
        <v>106</v>
      </c>
    </row>
    <row r="223" spans="2:19">
      <c r="B223" s="34" t="s">
        <v>360</v>
      </c>
      <c r="C223" s="34" t="s">
        <v>218</v>
      </c>
      <c r="D223" s="34" t="s">
        <v>260</v>
      </c>
      <c r="E223">
        <v>2021</v>
      </c>
      <c r="F223">
        <v>0.8</v>
      </c>
      <c r="G223">
        <v>0.1</v>
      </c>
      <c r="H223">
        <v>400</v>
      </c>
      <c r="I223">
        <v>20</v>
      </c>
      <c r="J223">
        <v>10</v>
      </c>
      <c r="K223" s="35">
        <v>1</v>
      </c>
      <c r="P223" s="34" t="s">
        <v>360</v>
      </c>
      <c r="R223" s="34" t="s">
        <v>105</v>
      </c>
      <c r="S223" s="34" t="s">
        <v>482</v>
      </c>
    </row>
    <row r="224" spans="2:19">
      <c r="B224" s="34" t="s">
        <v>321</v>
      </c>
      <c r="C224" s="34" t="s">
        <v>196</v>
      </c>
      <c r="D224" s="34" t="s">
        <v>261</v>
      </c>
      <c r="E224">
        <v>2021</v>
      </c>
      <c r="F224">
        <v>0.8</v>
      </c>
      <c r="G224">
        <v>0.1</v>
      </c>
      <c r="H224">
        <v>400</v>
      </c>
      <c r="I224">
        <v>20</v>
      </c>
      <c r="J224">
        <v>10</v>
      </c>
      <c r="K224" s="35">
        <v>31.54</v>
      </c>
      <c r="P224" s="34" t="s">
        <v>321</v>
      </c>
      <c r="R224" s="34" t="s">
        <v>105</v>
      </c>
      <c r="S224" s="34" t="s">
        <v>106</v>
      </c>
    </row>
    <row r="225" spans="2:19">
      <c r="B225" s="34" t="s">
        <v>361</v>
      </c>
      <c r="C225" s="34" t="s">
        <v>218</v>
      </c>
      <c r="D225" s="34" t="s">
        <v>261</v>
      </c>
      <c r="E225">
        <v>2021</v>
      </c>
      <c r="F225">
        <v>0.8</v>
      </c>
      <c r="G225">
        <v>0.1</v>
      </c>
      <c r="H225">
        <v>400</v>
      </c>
      <c r="I225">
        <v>20</v>
      </c>
      <c r="J225">
        <v>10</v>
      </c>
      <c r="K225" s="35">
        <v>1</v>
      </c>
      <c r="P225" s="34" t="s">
        <v>361</v>
      </c>
      <c r="R225" s="34" t="s">
        <v>105</v>
      </c>
      <c r="S225" s="34" t="s">
        <v>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W19"/>
  <sheetViews>
    <sheetView zoomScale="70" zoomScaleNormal="70" workbookViewId="0">
      <selection activeCell="I23" sqref="I23"/>
    </sheetView>
  </sheetViews>
  <sheetFormatPr defaultRowHeight="15"/>
  <cols>
    <col min="3" max="3" width="21.140625" bestFit="1" customWidth="1"/>
    <col min="4" max="5" width="15.28515625" bestFit="1" customWidth="1"/>
    <col min="7" max="7" width="12" bestFit="1" customWidth="1"/>
    <col min="12" max="12" width="8.42578125" bestFit="1" customWidth="1"/>
    <col min="17" max="17" width="18" bestFit="1" customWidth="1"/>
  </cols>
  <sheetData>
    <row r="1" spans="3:23">
      <c r="M1" s="8" t="s">
        <v>495</v>
      </c>
    </row>
    <row r="3" spans="3:23">
      <c r="E3" s="10" t="s">
        <v>31</v>
      </c>
      <c r="O3" s="11" t="s">
        <v>32</v>
      </c>
      <c r="P3" s="11"/>
      <c r="Q3" s="12"/>
      <c r="R3" s="12"/>
      <c r="S3" s="12"/>
      <c r="T3" s="12"/>
      <c r="U3" s="12"/>
      <c r="V3" s="12"/>
      <c r="W3" s="12"/>
    </row>
    <row r="4" spans="3:23" ht="26.2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6" t="s">
        <v>29</v>
      </c>
      <c r="L4" s="6" t="s">
        <v>30</v>
      </c>
      <c r="M4" s="26" t="s">
        <v>494</v>
      </c>
      <c r="O4" s="13" t="s">
        <v>33</v>
      </c>
      <c r="P4" s="14" t="s">
        <v>34</v>
      </c>
      <c r="Q4" s="13" t="s">
        <v>20</v>
      </c>
      <c r="R4" s="13" t="s">
        <v>35</v>
      </c>
      <c r="S4" s="13" t="s">
        <v>36</v>
      </c>
      <c r="T4" s="13" t="s">
        <v>37</v>
      </c>
      <c r="U4" s="13" t="s">
        <v>38</v>
      </c>
      <c r="V4" s="13" t="s">
        <v>39</v>
      </c>
      <c r="W4" s="13" t="s">
        <v>40</v>
      </c>
    </row>
    <row r="5" spans="3:23" ht="46.5" thickBot="1">
      <c r="C5" s="41" t="s">
        <v>496</v>
      </c>
      <c r="D5" s="41"/>
      <c r="E5" s="42" t="s">
        <v>483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20</v>
      </c>
      <c r="L5" s="9">
        <v>1</v>
      </c>
      <c r="O5" s="15" t="s">
        <v>41</v>
      </c>
      <c r="P5" s="15" t="s">
        <v>42</v>
      </c>
      <c r="Q5" s="15" t="s">
        <v>43</v>
      </c>
      <c r="R5" s="15" t="s">
        <v>44</v>
      </c>
      <c r="S5" s="15" t="s">
        <v>45</v>
      </c>
      <c r="T5" s="15" t="s">
        <v>46</v>
      </c>
      <c r="U5" s="15" t="s">
        <v>47</v>
      </c>
      <c r="V5" s="15" t="s">
        <v>48</v>
      </c>
      <c r="W5" s="15" t="s">
        <v>49</v>
      </c>
    </row>
    <row r="6" spans="3:23">
      <c r="C6" s="43"/>
      <c r="D6" s="44" t="s">
        <v>485</v>
      </c>
      <c r="E6" s="43"/>
      <c r="I6" s="9"/>
      <c r="J6" s="9"/>
      <c r="K6" s="9"/>
      <c r="M6">
        <v>0.51429618044217673</v>
      </c>
      <c r="O6" s="16" t="s">
        <v>50</v>
      </c>
      <c r="P6" s="17"/>
      <c r="Q6" s="17"/>
      <c r="R6" s="17"/>
      <c r="S6" s="17"/>
      <c r="T6" s="17"/>
      <c r="U6" s="17"/>
      <c r="V6" s="17"/>
      <c r="W6" s="17"/>
    </row>
    <row r="7" spans="3:23">
      <c r="C7" s="39"/>
      <c r="D7" s="45" t="s">
        <v>486</v>
      </c>
      <c r="E7" s="39"/>
      <c r="I7" s="9"/>
      <c r="J7" s="9"/>
      <c r="K7" s="9"/>
      <c r="M7">
        <v>0.28386280991156465</v>
      </c>
      <c r="O7" s="38" t="s">
        <v>51</v>
      </c>
      <c r="Q7" s="38" t="s">
        <v>496</v>
      </c>
      <c r="R7" s="18"/>
      <c r="S7" s="12"/>
      <c r="T7" s="38" t="s">
        <v>105</v>
      </c>
      <c r="U7" s="38" t="s">
        <v>482</v>
      </c>
      <c r="V7" s="12"/>
      <c r="W7" s="12"/>
    </row>
    <row r="8" spans="3:23">
      <c r="C8" s="39"/>
      <c r="D8" s="40" t="s">
        <v>487</v>
      </c>
      <c r="E8" s="39"/>
      <c r="G8" s="22"/>
      <c r="I8" s="9"/>
      <c r="J8" s="9"/>
      <c r="K8" s="9"/>
      <c r="M8">
        <v>7.8503322020408176E-2</v>
      </c>
      <c r="O8" s="38"/>
      <c r="Q8" s="38" t="s">
        <v>497</v>
      </c>
      <c r="R8" s="18"/>
      <c r="S8" s="12"/>
      <c r="T8" s="38" t="s">
        <v>105</v>
      </c>
      <c r="U8" s="38" t="s">
        <v>482</v>
      </c>
      <c r="V8" s="12"/>
      <c r="W8" s="12"/>
    </row>
    <row r="9" spans="3:23">
      <c r="C9" s="39"/>
      <c r="D9" s="46" t="s">
        <v>488</v>
      </c>
      <c r="E9" s="39"/>
      <c r="G9" s="22"/>
      <c r="I9" s="9"/>
      <c r="J9" s="9"/>
      <c r="K9" s="9"/>
      <c r="M9">
        <v>3.7295189387755098E-3</v>
      </c>
      <c r="O9" s="12"/>
      <c r="P9" s="12"/>
      <c r="Q9" s="1"/>
      <c r="R9" s="18"/>
      <c r="S9" s="12"/>
      <c r="T9" s="12"/>
      <c r="U9" s="12"/>
      <c r="V9" s="12"/>
      <c r="W9" s="12"/>
    </row>
    <row r="10" spans="3:23">
      <c r="C10" s="39"/>
      <c r="D10" s="40" t="s">
        <v>489</v>
      </c>
      <c r="E10" s="39"/>
      <c r="H10" s="7"/>
      <c r="I10" s="9"/>
      <c r="J10" s="9"/>
      <c r="K10" s="9"/>
      <c r="M10">
        <v>2.6838456571428575E-2</v>
      </c>
      <c r="O10" s="12"/>
      <c r="P10" s="12"/>
      <c r="Q10" s="1"/>
      <c r="R10" s="18"/>
      <c r="S10" s="12"/>
      <c r="T10" s="12"/>
      <c r="U10" s="12"/>
      <c r="V10" s="12"/>
      <c r="W10" s="12"/>
    </row>
    <row r="11" spans="3:23">
      <c r="C11" s="39"/>
      <c r="D11" s="40" t="s">
        <v>490</v>
      </c>
      <c r="E11" s="39"/>
      <c r="H11" s="7"/>
      <c r="I11" s="9"/>
      <c r="J11" s="9"/>
      <c r="K11" s="9"/>
      <c r="M11">
        <v>9.2671133122448998E-2</v>
      </c>
      <c r="O11" s="19"/>
      <c r="P11" s="19"/>
      <c r="Q11" s="1"/>
      <c r="R11" s="20"/>
      <c r="S11" s="12"/>
      <c r="T11" s="12"/>
      <c r="U11" s="12"/>
      <c r="V11" s="12"/>
      <c r="W11" s="19"/>
    </row>
    <row r="12" spans="3:23">
      <c r="C12" s="43"/>
      <c r="D12" s="47" t="s">
        <v>491</v>
      </c>
      <c r="E12" s="43"/>
      <c r="H12" s="7"/>
      <c r="I12" s="9"/>
      <c r="J12" s="9"/>
      <c r="K12" s="9"/>
      <c r="M12">
        <v>9.85789931972789E-5</v>
      </c>
      <c r="P12" s="1"/>
      <c r="Q12" s="1"/>
      <c r="R12" s="18"/>
      <c r="S12" s="12"/>
      <c r="T12" s="12"/>
      <c r="U12" s="12"/>
      <c r="V12" s="12"/>
      <c r="W12" s="12"/>
    </row>
    <row r="13" spans="3:23">
      <c r="C13" s="39" t="s">
        <v>497</v>
      </c>
      <c r="D13" s="39"/>
      <c r="E13" s="40" t="s">
        <v>484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20</v>
      </c>
      <c r="L13" s="9">
        <v>1</v>
      </c>
      <c r="P13" s="1"/>
      <c r="Q13" s="1"/>
      <c r="R13" s="18"/>
      <c r="S13" s="12"/>
      <c r="T13" s="12"/>
      <c r="U13" s="12"/>
      <c r="V13" s="12"/>
      <c r="W13" s="12"/>
    </row>
    <row r="14" spans="3:23">
      <c r="C14" s="43"/>
      <c r="D14" s="43" t="s">
        <v>492</v>
      </c>
      <c r="E14" s="43"/>
      <c r="I14" s="9"/>
      <c r="J14" s="9"/>
      <c r="K14" s="9"/>
      <c r="M14">
        <v>0.31204439053415484</v>
      </c>
      <c r="P14" s="1"/>
      <c r="Q14" s="1"/>
      <c r="R14" s="18"/>
      <c r="S14" s="12"/>
      <c r="T14" s="12"/>
      <c r="U14" s="12"/>
      <c r="V14" s="12"/>
      <c r="W14" s="12"/>
    </row>
    <row r="15" spans="3:23">
      <c r="C15" s="48"/>
      <c r="D15" s="49" t="s">
        <v>493</v>
      </c>
      <c r="E15" s="48"/>
      <c r="I15" s="9"/>
      <c r="J15" s="9"/>
      <c r="K15" s="9"/>
      <c r="M15">
        <v>0.68795560946584522</v>
      </c>
      <c r="P15" s="1"/>
      <c r="Q15" s="1"/>
      <c r="R15" s="18"/>
      <c r="S15" s="12"/>
      <c r="T15" s="12"/>
      <c r="U15" s="12"/>
      <c r="V15" s="12"/>
      <c r="W15" s="12"/>
    </row>
    <row r="16" spans="3:23">
      <c r="O16" s="12"/>
      <c r="P16" s="12"/>
      <c r="Q16" s="1"/>
      <c r="R16" s="18"/>
      <c r="S16" s="12"/>
      <c r="T16" s="12"/>
      <c r="U16" s="12"/>
      <c r="V16" s="12"/>
      <c r="W16" s="12"/>
    </row>
    <row r="17" spans="15:23">
      <c r="O17" s="12"/>
      <c r="P17" s="12"/>
      <c r="Q17" s="1"/>
      <c r="R17" s="18"/>
      <c r="S17" s="12"/>
      <c r="T17" s="12"/>
      <c r="U17" s="12"/>
      <c r="V17" s="12"/>
      <c r="W17" s="12"/>
    </row>
    <row r="18" spans="15:23">
      <c r="Q18" s="1"/>
      <c r="S18" s="12"/>
      <c r="T18" s="12"/>
      <c r="V18" s="12"/>
    </row>
    <row r="19" spans="15:23">
      <c r="Q19" s="1"/>
      <c r="S19" s="12"/>
      <c r="T19" s="12"/>
      <c r="V19" s="12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EC04-ABC6-423E-8B11-75A460EDBCA4}">
  <dimension ref="A1:AK253"/>
  <sheetViews>
    <sheetView topLeftCell="S1" workbookViewId="0">
      <selection activeCell="X17" sqref="X17"/>
    </sheetView>
  </sheetViews>
  <sheetFormatPr defaultRowHeight="15"/>
  <cols>
    <col min="1" max="1" width="44.85546875" bestFit="1" customWidth="1"/>
    <col min="2" max="2" width="11.42578125" bestFit="1" customWidth="1"/>
    <col min="3" max="3" width="12" bestFit="1" customWidth="1"/>
    <col min="4" max="10" width="12.42578125" bestFit="1" customWidth="1"/>
    <col min="13" max="13" width="10.42578125" bestFit="1" customWidth="1"/>
    <col min="14" max="14" width="11.140625" bestFit="1" customWidth="1"/>
    <col min="15" max="15" width="13.140625" bestFit="1" customWidth="1"/>
    <col min="16" max="16" width="10.85546875" bestFit="1" customWidth="1"/>
    <col min="17" max="17" width="11.140625" bestFit="1" customWidth="1"/>
  </cols>
  <sheetData>
    <row r="1" spans="21:37">
      <c r="U1" s="28"/>
      <c r="V1" s="28"/>
      <c r="W1" s="28"/>
      <c r="X1" s="50"/>
      <c r="Y1" s="50"/>
      <c r="Z1" s="50"/>
      <c r="AA1" s="50"/>
      <c r="AB1" s="50"/>
      <c r="AH1" s="10"/>
    </row>
    <row r="2" spans="21:37" ht="15.75" thickBot="1">
      <c r="U2" s="3" t="s">
        <v>33</v>
      </c>
      <c r="V2" s="3" t="s">
        <v>34</v>
      </c>
      <c r="W2" s="3" t="s">
        <v>20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F2" s="3" t="s">
        <v>20</v>
      </c>
      <c r="AG2" s="3" t="s">
        <v>21</v>
      </c>
      <c r="AH2" s="3" t="s">
        <v>22</v>
      </c>
      <c r="AI2" s="4" t="s">
        <v>23</v>
      </c>
      <c r="AJ2" s="5" t="s">
        <v>27</v>
      </c>
      <c r="AK2" s="5" t="s">
        <v>28</v>
      </c>
    </row>
    <row r="3" spans="21:37">
      <c r="U3" t="s">
        <v>51</v>
      </c>
      <c r="W3" s="50" t="s">
        <v>498</v>
      </c>
      <c r="Y3" s="1" t="s">
        <v>105</v>
      </c>
      <c r="Z3" s="1" t="s">
        <v>482</v>
      </c>
      <c r="AF3" s="50" t="s">
        <v>498</v>
      </c>
      <c r="AG3" s="34"/>
      <c r="AH3" s="34"/>
      <c r="AI3">
        <v>2021</v>
      </c>
      <c r="AJ3">
        <v>400</v>
      </c>
      <c r="AK3">
        <v>20</v>
      </c>
    </row>
    <row r="4" spans="21:37">
      <c r="W4" s="1" t="s">
        <v>499</v>
      </c>
      <c r="Y4" s="1" t="s">
        <v>105</v>
      </c>
      <c r="Z4" s="1" t="s">
        <v>482</v>
      </c>
      <c r="AF4" s="1" t="s">
        <v>499</v>
      </c>
      <c r="AI4">
        <v>2021</v>
      </c>
    </row>
    <row r="5" spans="21:37">
      <c r="U5" s="1"/>
      <c r="V5" s="1"/>
      <c r="W5" s="1" t="s">
        <v>500</v>
      </c>
      <c r="Y5" s="1" t="s">
        <v>105</v>
      </c>
      <c r="Z5" s="1" t="s">
        <v>482</v>
      </c>
      <c r="AF5" s="1" t="s">
        <v>500</v>
      </c>
      <c r="AI5">
        <v>2021</v>
      </c>
    </row>
    <row r="6" spans="21:37">
      <c r="U6" s="56"/>
      <c r="V6" s="51"/>
      <c r="W6" s="1" t="s">
        <v>501</v>
      </c>
      <c r="Y6" s="1" t="s">
        <v>105</v>
      </c>
      <c r="Z6" s="1" t="s">
        <v>482</v>
      </c>
      <c r="AF6" s="1" t="s">
        <v>501</v>
      </c>
      <c r="AI6">
        <v>2021</v>
      </c>
    </row>
    <row r="7" spans="21:37">
      <c r="U7" s="56"/>
      <c r="V7" s="51"/>
      <c r="W7" s="1" t="s">
        <v>502</v>
      </c>
      <c r="Y7" s="1" t="s">
        <v>105</v>
      </c>
      <c r="Z7" s="1" t="s">
        <v>482</v>
      </c>
      <c r="AF7" s="1" t="s">
        <v>502</v>
      </c>
      <c r="AI7">
        <v>2021</v>
      </c>
    </row>
    <row r="8" spans="21:37">
      <c r="U8" s="56"/>
      <c r="V8" s="51"/>
      <c r="W8" s="1" t="s">
        <v>503</v>
      </c>
      <c r="Y8" s="1" t="s">
        <v>105</v>
      </c>
      <c r="Z8" s="1" t="s">
        <v>482</v>
      </c>
      <c r="AF8" s="1" t="s">
        <v>503</v>
      </c>
      <c r="AI8">
        <v>2021</v>
      </c>
    </row>
    <row r="9" spans="21:37">
      <c r="U9" s="56"/>
      <c r="V9" s="51"/>
      <c r="W9" s="1" t="s">
        <v>504</v>
      </c>
      <c r="Y9" s="1" t="s">
        <v>105</v>
      </c>
      <c r="Z9" s="1" t="s">
        <v>482</v>
      </c>
      <c r="AF9" s="1" t="s">
        <v>504</v>
      </c>
      <c r="AI9">
        <v>2021</v>
      </c>
    </row>
    <row r="10" spans="21:37">
      <c r="U10" s="56"/>
      <c r="V10" s="51"/>
      <c r="W10" s="1" t="s">
        <v>505</v>
      </c>
      <c r="Y10" s="1" t="s">
        <v>105</v>
      </c>
      <c r="Z10" s="1" t="s">
        <v>482</v>
      </c>
      <c r="AF10" s="1" t="s">
        <v>505</v>
      </c>
      <c r="AI10">
        <v>2021</v>
      </c>
    </row>
    <row r="11" spans="21:37">
      <c r="U11" s="51"/>
      <c r="V11" s="51"/>
      <c r="W11" s="1" t="s">
        <v>506</v>
      </c>
      <c r="Y11" s="1" t="s">
        <v>105</v>
      </c>
      <c r="Z11" s="1" t="s">
        <v>482</v>
      </c>
      <c r="AF11" s="1" t="s">
        <v>506</v>
      </c>
      <c r="AI11">
        <v>2021</v>
      </c>
    </row>
    <row r="253" spans="1:1">
      <c r="A253" t="s">
        <v>50</v>
      </c>
    </row>
  </sheetData>
  <mergeCells count="2">
    <mergeCell ref="U6:U7"/>
    <mergeCell ref="U8:U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G26" sqref="G26"/>
    </sheetView>
  </sheetViews>
  <sheetFormatPr defaultRowHeight="15"/>
  <sheetData>
    <row r="7" spans="5:5">
      <c r="E7" t="s">
        <v>507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I24" sqref="I24"/>
    </sheetView>
  </sheetViews>
  <sheetFormatPr defaultRowHeight="15"/>
  <sheetData>
    <row r="9" spans="5:5">
      <c r="E9" t="s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TRA1</vt:lpstr>
      <vt:lpstr>TRA2</vt:lpstr>
      <vt:lpstr>RSD</vt:lpstr>
      <vt:lpstr>COM</vt:lpstr>
      <vt:lpstr>AGR</vt:lpstr>
      <vt:lpstr>IND_VACANT_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2024-02-29T21:58:00Z</dcterms:modified>
</cp:coreProperties>
</file>